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96" windowWidth="9372" windowHeight="4968" tabRatio="748" activeTab="4"/>
  </bookViews>
  <sheets>
    <sheet name="inputs" sheetId="16" r:id="rId1"/>
    <sheet name="ANAL" sheetId="1" r:id="rId2"/>
    <sheet name="Contracts" sheetId="19" r:id="rId3"/>
    <sheet name="assumptions" sheetId="5" r:id="rId4"/>
    <sheet name="cos" sheetId="14" r:id="rId5"/>
    <sheet name="revenues" sheetId="3" r:id="rId6"/>
    <sheet name="ROE" sheetId="10" r:id="rId7"/>
    <sheet name="loan" sheetId="15" r:id="rId8"/>
    <sheet name="DCF" sheetId="4" r:id="rId9"/>
    <sheet name="EARNINGS" sheetId="2" r:id="rId10"/>
    <sheet name="interest" sheetId="11" r:id="rId11"/>
    <sheet name="LOANSCHED" sheetId="17" r:id="rId12"/>
    <sheet name="loadfac" sheetId="6" r:id="rId13"/>
    <sheet name="forwcurv" sheetId="7" r:id="rId14"/>
    <sheet name="RF" sheetId="2" r:id="rId15"/>
  </sheets>
  <externalReferences>
    <externalReference r:id="rId16"/>
    <externalReference r:id="rId17"/>
    <externalReference r:id="rId18"/>
  </externalReferences>
  <definedNames>
    <definedName name="_Table2_In1" hidden="1">DCF!$B$67:$B$67</definedName>
    <definedName name="_Table2_In2" hidden="1">DCF!$C$19:$C$19</definedName>
    <definedName name="_Table2_Out" hidden="1">DCF!$C$71:$D$74</definedName>
    <definedName name="AVG">#REF!</definedName>
    <definedName name="AVGLIFE">#REF!</definedName>
    <definedName name="bin">#REF!</definedName>
    <definedName name="CapPrice">#REF!</definedName>
    <definedName name="CapPrice_Initial">#REF!</definedName>
    <definedName name="CapPrice_Prior">#REF!</definedName>
    <definedName name="CapPrice_PV_Fees">#REF!</definedName>
    <definedName name="CapPrice_PV_Ongoing">#REF!</definedName>
    <definedName name="CapPrice_PV_Outflows">#REF!</definedName>
    <definedName name="CapPrice_PV_Tot">#REF!</definedName>
    <definedName name="CapPrice_PV_TV">#REF!</definedName>
    <definedName name="Countryprem">#REF!</definedName>
    <definedName name="Credit">#REF!</definedName>
    <definedName name="Deal_Name">#REF!</definedName>
    <definedName name="ECashFlow">#REF!</definedName>
    <definedName name="EqPrem">#REF!</definedName>
    <definedName name="ESTQVAR">#REF!</definedName>
    <definedName name="EXCESSRETURN">#REF!</definedName>
    <definedName name="exitdatecalc">#REF!</definedName>
    <definedName name="Expected_Exit_Year">#REF!</definedName>
    <definedName name="FEES_CUM">#REF!</definedName>
    <definedName name="INFLOWS">#REF!</definedName>
    <definedName name="IRR_Cum_Fees">#REF!</definedName>
    <definedName name="IRR_Cum_Ongoing">#REF!</definedName>
    <definedName name="IRR_Cum_Total">#REF!</definedName>
    <definedName name="IRR_Cum_TV">#REF!</definedName>
    <definedName name="IRR_EXPECTED">#REF!</definedName>
    <definedName name="IRR_NPV">#REF!</definedName>
    <definedName name="IRR_PV">#REF!</definedName>
    <definedName name="IRRbin">#REF!</definedName>
    <definedName name="IRRDates">#REF!</definedName>
    <definedName name="IRRERR">#REF!</definedName>
    <definedName name="IRREXP">#REF!</definedName>
    <definedName name="IRRP5">#REF!</definedName>
    <definedName name="IRRP95">#REF!</definedName>
    <definedName name="IRRs">#REF!</definedName>
    <definedName name="IRRSKEWNESS">#REF!</definedName>
    <definedName name="IRRSTD">#REF!</definedName>
    <definedName name="Leg_Description">#REF!</definedName>
    <definedName name="Margin">#REF!</definedName>
    <definedName name="Model">#REF!</definedName>
    <definedName name="N">#REF!</definedName>
    <definedName name="NPV_RACCapPrice">#REF!</definedName>
    <definedName name="NPV_Rf_SP_Eq_Sec_avg">#REF!</definedName>
    <definedName name="NPV_Rf_SP_Eq_Sec_Cr_avg">#REF!</definedName>
    <definedName name="NPVCOV">#REF!</definedName>
    <definedName name="NPVEXPP5">#REF!</definedName>
    <definedName name="NPVEXPP95">#REF!</definedName>
    <definedName name="NPVKURTOSIS">#REF!</definedName>
    <definedName name="NPVRf">#REF!</definedName>
    <definedName name="NPVRFEXP">#REF!</definedName>
    <definedName name="NPVRFP5">#REF!</definedName>
    <definedName name="NPVRFP95">#REF!</definedName>
    <definedName name="NPVRfSP">#REF!</definedName>
    <definedName name="NPVRFSTD">#REF!</definedName>
    <definedName name="NPVSKEWNESS">#REF!</definedName>
    <definedName name="ONGOING_CUM">#REF!</definedName>
    <definedName name="Other">#REF!</definedName>
    <definedName name="OTHER_RAV">#REF!</definedName>
    <definedName name="OUTFLOWS">#REF!</definedName>
    <definedName name="outstanding">#REF!</definedName>
    <definedName name="PEXP">#REF!</definedName>
    <definedName name="PHI">#REF!</definedName>
    <definedName name="PIEXP">#REF!</definedName>
    <definedName name="PIHI">#REF!</definedName>
    <definedName name="PILO">#REF!</definedName>
    <definedName name="PLO">#REF!</definedName>
    <definedName name="_xlnm.Print_Area" localSheetId="1">ANAL!$A$1:$I$64</definedName>
    <definedName name="_xlnm.Print_Area" localSheetId="3">assumptions!$A$1:$V$55</definedName>
    <definedName name="_xlnm.Print_Area" localSheetId="2">Contracts!$A$24:$I$60</definedName>
    <definedName name="_xlnm.Print_Area" localSheetId="4">cos!$A$1:$M$77</definedName>
    <definedName name="_xlnm.Print_Area" localSheetId="13">forwcurv!$G$9:$T$27</definedName>
    <definedName name="_xlnm.Print_Area" localSheetId="12">loadfac!$A$19:$P$57</definedName>
    <definedName name="_xlnm.Print_Area" localSheetId="5">revenues!$A$1:$S$61</definedName>
    <definedName name="_xlnm.Print_Area" localSheetId="14">RF!$AB$1005:$AF$1012</definedName>
    <definedName name="_xlnm.Print_Titles" localSheetId="1">ANAL!$1:$3</definedName>
    <definedName name="_xlnm.Print_Titles" localSheetId="4">cos!$A:$B,cos!$1:$5</definedName>
    <definedName name="PV_RACCapPrice">#REF!</definedName>
    <definedName name="PV_Rf_SP_avg">#REF!</definedName>
    <definedName name="PV_Rf_SP_Eq_Sec_avg">#REF!</definedName>
    <definedName name="PV_Rf_SP_Eq_Sec_Cr_avg">#REF!</definedName>
    <definedName name="PV_Rf_SP_Eq_Sect_avg">#REF!</definedName>
    <definedName name="PVCapPrice">#REF!</definedName>
    <definedName name="PVCr">#REF!</definedName>
    <definedName name="PVEq">#REF!</definedName>
    <definedName name="PVMargin">#REF!</definedName>
    <definedName name="PVRf">#REF!</definedName>
    <definedName name="PVRfSP">#REF!</definedName>
    <definedName name="PVUn">#REF!</definedName>
    <definedName name="RACCapPrice">#REF!</definedName>
    <definedName name="RADR">#REF!</definedName>
    <definedName name="RAROCINDP10">#REF!</definedName>
    <definedName name="RAV">#REF!</definedName>
    <definedName name="rho">#REF!</definedName>
    <definedName name="RISKPREMIUM">#REF!</definedName>
    <definedName name="Run_file">#REF!</definedName>
    <definedName name="Sector">#REF!</definedName>
    <definedName name="SHARPEINDEX">#REF!</definedName>
    <definedName name="ShiftCapPrice">#REF!</definedName>
    <definedName name="ShiftCP">#REF!</definedName>
    <definedName name="ShiftSwitch3">#REF!</definedName>
    <definedName name="solver_adj" localSheetId="4" hidden="1">cos!$D$9:$R$9</definedName>
    <definedName name="solver_adj" localSheetId="5" hidden="1">revenues!$C$67:$C$81,revenues!$C$83:$C$97,revenues!$C$99:$C$113,revenues!$C$115:$C$129</definedName>
    <definedName name="solver_cvg" localSheetId="4" hidden="1">0.001</definedName>
    <definedName name="solver_cvg" localSheetId="5" hidden="1">0.001</definedName>
    <definedName name="solver_drv" localSheetId="4" hidden="1">1</definedName>
    <definedName name="solver_drv" localSheetId="5" hidden="1">1</definedName>
    <definedName name="solver_est" localSheetId="4" hidden="1">1</definedName>
    <definedName name="solver_est" localSheetId="5" hidden="1">1</definedName>
    <definedName name="solver_itr" localSheetId="4" hidden="1">100</definedName>
    <definedName name="solver_itr" localSheetId="5" hidden="1">100</definedName>
    <definedName name="solver_lhs1" localSheetId="4" hidden="1">cos!$D$15</definedName>
    <definedName name="solver_lhs1" localSheetId="5" hidden="1">revenues!$B$67</definedName>
    <definedName name="solver_lhs10" localSheetId="4" hidden="1">cos!$D$15</definedName>
    <definedName name="solver_lhs10" localSheetId="5" hidden="1">revenues!$B$67</definedName>
    <definedName name="solver_lhs11" localSheetId="4" hidden="1">cos!$D$15</definedName>
    <definedName name="solver_lhs11" localSheetId="5" hidden="1">revenues!$B$67</definedName>
    <definedName name="solver_lhs12" localSheetId="4" hidden="1">cos!$D$15</definedName>
    <definedName name="solver_lhs12" localSheetId="5" hidden="1">revenues!$B$67</definedName>
    <definedName name="solver_lhs13" localSheetId="4" hidden="1">cos!$D$15</definedName>
    <definedName name="solver_lhs13" localSheetId="5" hidden="1">revenues!$B$67</definedName>
    <definedName name="solver_lhs14" localSheetId="4" hidden="1">cos!$D$15</definedName>
    <definedName name="solver_lhs14" localSheetId="5" hidden="1">revenues!$B$67</definedName>
    <definedName name="solver_lhs15" localSheetId="4" hidden="1">cos!$S$29</definedName>
    <definedName name="solver_lhs15" localSheetId="5" hidden="1">revenues!$B$67</definedName>
    <definedName name="solver_lhs16" localSheetId="4" hidden="1">cos!$D$15</definedName>
    <definedName name="solver_lhs16" localSheetId="5" hidden="1">revenues!$B$67</definedName>
    <definedName name="solver_lhs17" localSheetId="4" hidden="1">cos!$D$15</definedName>
    <definedName name="solver_lhs17" localSheetId="5" hidden="1">revenues!$B$67</definedName>
    <definedName name="solver_lhs18" localSheetId="4" hidden="1">cos!$D$15</definedName>
    <definedName name="solver_lhs18" localSheetId="5" hidden="1">revenues!$B$67</definedName>
    <definedName name="solver_lhs19" localSheetId="4" hidden="1">cos!$D$15</definedName>
    <definedName name="solver_lhs19" localSheetId="5" hidden="1">revenues!$B$67</definedName>
    <definedName name="solver_lhs2" localSheetId="4" hidden="1">cos!$D$15</definedName>
    <definedName name="solver_lhs2" localSheetId="5" hidden="1">revenues!$B$67</definedName>
    <definedName name="solver_lhs20" localSheetId="4" hidden="1">cos!$S$10</definedName>
    <definedName name="solver_lhs20" localSheetId="5" hidden="1">revenues!$B$67</definedName>
    <definedName name="solver_lhs21" localSheetId="4" hidden="1">cos!$S$10</definedName>
    <definedName name="solver_lhs21" localSheetId="5" hidden="1">revenues!$B$67</definedName>
    <definedName name="solver_lhs22" localSheetId="5" hidden="1">revenues!$B$67</definedName>
    <definedName name="solver_lhs23" localSheetId="5" hidden="1">revenues!$B$67</definedName>
    <definedName name="solver_lhs24" localSheetId="5" hidden="1">revenues!$B$67</definedName>
    <definedName name="solver_lhs25" localSheetId="5" hidden="1">revenues!$B$67</definedName>
    <definedName name="solver_lhs26" localSheetId="5" hidden="1">revenues!$B$67</definedName>
    <definedName name="solver_lhs27" localSheetId="5" hidden="1">revenues!$B$67</definedName>
    <definedName name="solver_lhs28" localSheetId="5" hidden="1">revenues!$B$67</definedName>
    <definedName name="solver_lhs29" localSheetId="5" hidden="1">revenues!$B$67</definedName>
    <definedName name="solver_lhs3" localSheetId="4" hidden="1">cos!$D$15</definedName>
    <definedName name="solver_lhs3" localSheetId="5" hidden="1">revenues!$B$67</definedName>
    <definedName name="solver_lhs30" localSheetId="5" hidden="1">revenues!$B$67</definedName>
    <definedName name="solver_lhs31" localSheetId="5" hidden="1">revenues!$B$67</definedName>
    <definedName name="solver_lhs32" localSheetId="5" hidden="1">revenues!$B$67</definedName>
    <definedName name="solver_lhs33" localSheetId="5" hidden="1">revenues!$B$67</definedName>
    <definedName name="solver_lhs34" localSheetId="5" hidden="1">revenues!$B$67</definedName>
    <definedName name="solver_lhs35" localSheetId="5" hidden="1">revenues!$B$67</definedName>
    <definedName name="solver_lhs36" localSheetId="5" hidden="1">revenues!$B$67</definedName>
    <definedName name="solver_lhs37" localSheetId="5" hidden="1">revenues!$B$67</definedName>
    <definedName name="solver_lhs38" localSheetId="5" hidden="1">revenues!$B$67</definedName>
    <definedName name="solver_lhs39" localSheetId="5" hidden="1">revenues!$B$67</definedName>
    <definedName name="solver_lhs4" localSheetId="4" hidden="1">cos!$D$15</definedName>
    <definedName name="solver_lhs4" localSheetId="5" hidden="1">revenues!$B$67</definedName>
    <definedName name="solver_lhs40" localSheetId="5" hidden="1">revenues!$B$67</definedName>
    <definedName name="solver_lhs41" localSheetId="5" hidden="1">revenues!$B$67</definedName>
    <definedName name="solver_lhs42" localSheetId="5" hidden="1">revenues!$B$67</definedName>
    <definedName name="solver_lhs43" localSheetId="5" hidden="1">revenues!$B$67</definedName>
    <definedName name="solver_lhs44" localSheetId="5" hidden="1">revenues!$B$67</definedName>
    <definedName name="solver_lhs45" localSheetId="5" hidden="1">revenues!$B$67</definedName>
    <definedName name="solver_lhs46" localSheetId="5" hidden="1">revenues!$B$67</definedName>
    <definedName name="solver_lhs47" localSheetId="5" hidden="1">revenues!$B$67</definedName>
    <definedName name="solver_lhs48" localSheetId="5" hidden="1">revenues!$B$67</definedName>
    <definedName name="solver_lhs49" localSheetId="5" hidden="1">revenues!$B$67</definedName>
    <definedName name="solver_lhs5" localSheetId="4" hidden="1">cos!$D$15</definedName>
    <definedName name="solver_lhs5" localSheetId="5" hidden="1">revenues!$B$67</definedName>
    <definedName name="solver_lhs50" localSheetId="5" hidden="1">revenues!$B$67</definedName>
    <definedName name="solver_lhs51" localSheetId="5" hidden="1">revenues!$B$67</definedName>
    <definedName name="solver_lhs52" localSheetId="5" hidden="1">revenues!$B$67</definedName>
    <definedName name="solver_lhs53" localSheetId="5" hidden="1">revenues!$B$67</definedName>
    <definedName name="solver_lhs54" localSheetId="5" hidden="1">revenues!$B$67</definedName>
    <definedName name="solver_lhs55" localSheetId="5" hidden="1">revenues!$B$67</definedName>
    <definedName name="solver_lhs56" localSheetId="5" hidden="1">revenues!$B$67</definedName>
    <definedName name="solver_lhs57" localSheetId="5" hidden="1">revenues!$B$67</definedName>
    <definedName name="solver_lhs58" localSheetId="5" hidden="1">revenues!$B$67</definedName>
    <definedName name="solver_lhs59" localSheetId="5" hidden="1">revenues!$B$67</definedName>
    <definedName name="solver_lhs6" localSheetId="4" hidden="1">cos!$D$15</definedName>
    <definedName name="solver_lhs6" localSheetId="5" hidden="1">revenues!$B$67</definedName>
    <definedName name="solver_lhs60" localSheetId="5" hidden="1">revenues!$B$67</definedName>
    <definedName name="solver_lhs7" localSheetId="4" hidden="1">cos!$D$15</definedName>
    <definedName name="solver_lhs7" localSheetId="5" hidden="1">revenues!$B$67</definedName>
    <definedName name="solver_lhs8" localSheetId="4" hidden="1">cos!$D$15</definedName>
    <definedName name="solver_lhs8" localSheetId="5" hidden="1">revenues!$B$67</definedName>
    <definedName name="solver_lhs9" localSheetId="4" hidden="1">cos!$D$15</definedName>
    <definedName name="solver_lhs9" localSheetId="5" hidden="1">revenues!$B$67</definedName>
    <definedName name="solver_lin" localSheetId="4" hidden="1">2</definedName>
    <definedName name="solver_lin" localSheetId="5" hidden="1">2</definedName>
    <definedName name="solver_neg" localSheetId="4" hidden="1">2</definedName>
    <definedName name="solver_neg" localSheetId="5" hidden="1">2</definedName>
    <definedName name="solver_num" localSheetId="4" hidden="1">15</definedName>
    <definedName name="solver_num" localSheetId="5" hidden="1">60</definedName>
    <definedName name="solver_nwt" localSheetId="4" hidden="1">1</definedName>
    <definedName name="solver_nwt" localSheetId="5" hidden="1">1</definedName>
    <definedName name="solver_opt" localSheetId="4" hidden="1">cos!$S$29</definedName>
    <definedName name="solver_opt" localSheetId="5" hidden="1">revenues!$B$130</definedName>
    <definedName name="solver_pre" localSheetId="4" hidden="1">0.000001</definedName>
    <definedName name="solver_pre" localSheetId="5" hidden="1">0.000001</definedName>
    <definedName name="solver_rel1" localSheetId="4" hidden="1">2</definedName>
    <definedName name="solver_rel1" localSheetId="5" hidden="1">2</definedName>
    <definedName name="solver_rel10" localSheetId="4" hidden="1">2</definedName>
    <definedName name="solver_rel10" localSheetId="5" hidden="1">2</definedName>
    <definedName name="solver_rel11" localSheetId="4" hidden="1">2</definedName>
    <definedName name="solver_rel11" localSheetId="5" hidden="1">2</definedName>
    <definedName name="solver_rel12" localSheetId="4" hidden="1">2</definedName>
    <definedName name="solver_rel12" localSheetId="5" hidden="1">2</definedName>
    <definedName name="solver_rel13" localSheetId="4" hidden="1">2</definedName>
    <definedName name="solver_rel13" localSheetId="5" hidden="1">2</definedName>
    <definedName name="solver_rel14" localSheetId="4" hidden="1">2</definedName>
    <definedName name="solver_rel14" localSheetId="5" hidden="1">2</definedName>
    <definedName name="solver_rel15" localSheetId="4" hidden="1">2</definedName>
    <definedName name="solver_rel15" localSheetId="5" hidden="1">2</definedName>
    <definedName name="solver_rel16" localSheetId="4" hidden="1">2</definedName>
    <definedName name="solver_rel16" localSheetId="5" hidden="1">2</definedName>
    <definedName name="solver_rel17" localSheetId="4" hidden="1">2</definedName>
    <definedName name="solver_rel17" localSheetId="5" hidden="1">2</definedName>
    <definedName name="solver_rel18" localSheetId="4" hidden="1">2</definedName>
    <definedName name="solver_rel18" localSheetId="5" hidden="1">2</definedName>
    <definedName name="solver_rel19" localSheetId="4" hidden="1">2</definedName>
    <definedName name="solver_rel19" localSheetId="5" hidden="1">2</definedName>
    <definedName name="solver_rel2" localSheetId="4" hidden="1">2</definedName>
    <definedName name="solver_rel2" localSheetId="5" hidden="1">2</definedName>
    <definedName name="solver_rel20" localSheetId="4" hidden="1">2</definedName>
    <definedName name="solver_rel20" localSheetId="5" hidden="1">2</definedName>
    <definedName name="solver_rel21" localSheetId="4" hidden="1">2</definedName>
    <definedName name="solver_rel21" localSheetId="5" hidden="1">2</definedName>
    <definedName name="solver_rel22" localSheetId="5" hidden="1">2</definedName>
    <definedName name="solver_rel23" localSheetId="5" hidden="1">2</definedName>
    <definedName name="solver_rel24" localSheetId="5" hidden="1">2</definedName>
    <definedName name="solver_rel25" localSheetId="5" hidden="1">2</definedName>
    <definedName name="solver_rel26" localSheetId="5" hidden="1">2</definedName>
    <definedName name="solver_rel27" localSheetId="5" hidden="1">2</definedName>
    <definedName name="solver_rel28" localSheetId="5" hidden="1">2</definedName>
    <definedName name="solver_rel29" localSheetId="5" hidden="1">2</definedName>
    <definedName name="solver_rel3" localSheetId="4" hidden="1">2</definedName>
    <definedName name="solver_rel3" localSheetId="5" hidden="1">2</definedName>
    <definedName name="solver_rel30" localSheetId="5" hidden="1">2</definedName>
    <definedName name="solver_rel31" localSheetId="5" hidden="1">2</definedName>
    <definedName name="solver_rel32" localSheetId="5" hidden="1">2</definedName>
    <definedName name="solver_rel33" localSheetId="5" hidden="1">2</definedName>
    <definedName name="solver_rel34" localSheetId="5" hidden="1">2</definedName>
    <definedName name="solver_rel35" localSheetId="5" hidden="1">2</definedName>
    <definedName name="solver_rel36" localSheetId="5" hidden="1">2</definedName>
    <definedName name="solver_rel37" localSheetId="5" hidden="1">2</definedName>
    <definedName name="solver_rel38" localSheetId="5" hidden="1">2</definedName>
    <definedName name="solver_rel39" localSheetId="5" hidden="1">2</definedName>
    <definedName name="solver_rel4" localSheetId="4" hidden="1">2</definedName>
    <definedName name="solver_rel4" localSheetId="5" hidden="1">2</definedName>
    <definedName name="solver_rel40" localSheetId="5" hidden="1">2</definedName>
    <definedName name="solver_rel41" localSheetId="5" hidden="1">2</definedName>
    <definedName name="solver_rel42" localSheetId="5" hidden="1">2</definedName>
    <definedName name="solver_rel43" localSheetId="5" hidden="1">2</definedName>
    <definedName name="solver_rel44" localSheetId="5" hidden="1">2</definedName>
    <definedName name="solver_rel45" localSheetId="5" hidden="1">2</definedName>
    <definedName name="solver_rel46" localSheetId="5" hidden="1">2</definedName>
    <definedName name="solver_rel47" localSheetId="5" hidden="1">2</definedName>
    <definedName name="solver_rel48" localSheetId="5" hidden="1">2</definedName>
    <definedName name="solver_rel49" localSheetId="5" hidden="1">2</definedName>
    <definedName name="solver_rel5" localSheetId="4" hidden="1">2</definedName>
    <definedName name="solver_rel5" localSheetId="5" hidden="1">2</definedName>
    <definedName name="solver_rel50" localSheetId="5" hidden="1">2</definedName>
    <definedName name="solver_rel51" localSheetId="5" hidden="1">2</definedName>
    <definedName name="solver_rel52" localSheetId="5" hidden="1">2</definedName>
    <definedName name="solver_rel53" localSheetId="5" hidden="1">2</definedName>
    <definedName name="solver_rel54" localSheetId="5" hidden="1">2</definedName>
    <definedName name="solver_rel55" localSheetId="5" hidden="1">2</definedName>
    <definedName name="solver_rel56" localSheetId="5" hidden="1">2</definedName>
    <definedName name="solver_rel57" localSheetId="5" hidden="1">2</definedName>
    <definedName name="solver_rel58" localSheetId="5" hidden="1">2</definedName>
    <definedName name="solver_rel59" localSheetId="5" hidden="1">2</definedName>
    <definedName name="solver_rel6" localSheetId="4" hidden="1">2</definedName>
    <definedName name="solver_rel6" localSheetId="5" hidden="1">2</definedName>
    <definedName name="solver_rel60" localSheetId="5" hidden="1">2</definedName>
    <definedName name="solver_rel7" localSheetId="4" hidden="1">2</definedName>
    <definedName name="solver_rel7" localSheetId="5" hidden="1">2</definedName>
    <definedName name="solver_rel8" localSheetId="4" hidden="1">2</definedName>
    <definedName name="solver_rel8" localSheetId="5" hidden="1">2</definedName>
    <definedName name="solver_rel9" localSheetId="4" hidden="1">2</definedName>
    <definedName name="solver_rel9" localSheetId="5" hidden="1">2</definedName>
    <definedName name="solver_rhs1" localSheetId="4" hidden="1">cos!$E$15</definedName>
    <definedName name="solver_rhs1" localSheetId="5" hidden="1">revenues!$B$68</definedName>
    <definedName name="solver_rhs10" localSheetId="4" hidden="1">cos!$N$15</definedName>
    <definedName name="solver_rhs10" localSheetId="5" hidden="1">revenues!$B$77</definedName>
    <definedName name="solver_rhs11" localSheetId="4" hidden="1">cos!$O$15</definedName>
    <definedName name="solver_rhs11" localSheetId="5" hidden="1">revenues!$B$83</definedName>
    <definedName name="solver_rhs12" localSheetId="4" hidden="1">cos!$P$15</definedName>
    <definedName name="solver_rhs12" localSheetId="5" hidden="1">revenues!$B$84</definedName>
    <definedName name="solver_rhs13" localSheetId="4" hidden="1">cos!$Q$15</definedName>
    <definedName name="solver_rhs13" localSheetId="5" hidden="1">revenues!$B$85</definedName>
    <definedName name="solver_rhs14" localSheetId="4" hidden="1">cos!$R$15</definedName>
    <definedName name="solver_rhs14" localSheetId="5" hidden="1">revenues!$B$86</definedName>
    <definedName name="solver_rhs15" localSheetId="4" hidden="1">cos!$R$29</definedName>
    <definedName name="solver_rhs15" localSheetId="5" hidden="1">revenues!$B$93</definedName>
    <definedName name="solver_rhs16" localSheetId="4" hidden="1">cos!#REF!</definedName>
    <definedName name="solver_rhs16" localSheetId="5" hidden="1">revenues!$B$87</definedName>
    <definedName name="solver_rhs17" localSheetId="4" hidden="1">cos!#REF!</definedName>
    <definedName name="solver_rhs17" localSheetId="5" hidden="1">revenues!$B$88</definedName>
    <definedName name="solver_rhs18" localSheetId="4" hidden="1">cos!$O$15</definedName>
    <definedName name="solver_rhs18" localSheetId="5" hidden="1">revenues!$B$89</definedName>
    <definedName name="solver_rhs19" localSheetId="4" hidden="1">cos!#REF!</definedName>
    <definedName name="solver_rhs19" localSheetId="5" hidden="1">revenues!$B$90</definedName>
    <definedName name="solver_rhs2" localSheetId="4" hidden="1">cos!$F$15</definedName>
    <definedName name="solver_rhs2" localSheetId="5" hidden="1">revenues!$B$69</definedName>
    <definedName name="solver_rhs20" localSheetId="4" hidden="1">cos!#REF!</definedName>
    <definedName name="solver_rhs20" localSheetId="5" hidden="1">revenues!$B$91</definedName>
    <definedName name="solver_rhs21" localSheetId="4" hidden="1">cos!#REF!</definedName>
    <definedName name="solver_rhs21" localSheetId="5" hidden="1">revenues!$B$92</definedName>
    <definedName name="solver_rhs22" localSheetId="5" hidden="1">revenues!$B$99</definedName>
    <definedName name="solver_rhs23" localSheetId="5" hidden="1">revenues!$B$100</definedName>
    <definedName name="solver_rhs24" localSheetId="5" hidden="1">revenues!$B$124</definedName>
    <definedName name="solver_rhs25" localSheetId="5" hidden="1">revenues!$B$123</definedName>
    <definedName name="solver_rhs26" localSheetId="5" hidden="1">revenues!$B$102</definedName>
    <definedName name="solver_rhs27" localSheetId="5" hidden="1">revenues!$B$104</definedName>
    <definedName name="solver_rhs28" localSheetId="5" hidden="1">revenues!$B$105</definedName>
    <definedName name="solver_rhs29" localSheetId="5" hidden="1">revenues!$B$106</definedName>
    <definedName name="solver_rhs3" localSheetId="4" hidden="1">cos!$G$15</definedName>
    <definedName name="solver_rhs3" localSheetId="5" hidden="1">revenues!$B$70</definedName>
    <definedName name="solver_rhs30" localSheetId="5" hidden="1">revenues!$B$107</definedName>
    <definedName name="solver_rhs31" localSheetId="5" hidden="1">revenues!$B$108</definedName>
    <definedName name="solver_rhs32" localSheetId="5" hidden="1">revenues!$B$103</definedName>
    <definedName name="solver_rhs33" localSheetId="5" hidden="1">revenues!$B$115</definedName>
    <definedName name="solver_rhs34" localSheetId="5" hidden="1">revenues!$B$116</definedName>
    <definedName name="solver_rhs35" localSheetId="5" hidden="1">revenues!$B$117</definedName>
    <definedName name="solver_rhs36" localSheetId="5" hidden="1">revenues!$B$118</definedName>
    <definedName name="solver_rhs37" localSheetId="5" hidden="1">revenues!$B$109</definedName>
    <definedName name="solver_rhs38" localSheetId="5" hidden="1">revenues!$B$119</definedName>
    <definedName name="solver_rhs39" localSheetId="5" hidden="1">revenues!$B$120</definedName>
    <definedName name="solver_rhs4" localSheetId="4" hidden="1">cos!$H$15</definedName>
    <definedName name="solver_rhs4" localSheetId="5" hidden="1">revenues!$B$71</definedName>
    <definedName name="solver_rhs40" localSheetId="5" hidden="1">revenues!$B$121</definedName>
    <definedName name="solver_rhs41" localSheetId="5" hidden="1">revenues!$B$122</definedName>
    <definedName name="solver_rhs42" localSheetId="5" hidden="1">revenues!$B$67</definedName>
    <definedName name="solver_rhs43" localSheetId="5" hidden="1">revenues!$B$78</definedName>
    <definedName name="solver_rhs44" localSheetId="5" hidden="1">revenues!$B$79</definedName>
    <definedName name="solver_rhs45" localSheetId="5" hidden="1">revenues!$B$80</definedName>
    <definedName name="solver_rhs46" localSheetId="5" hidden="1">revenues!$B$81</definedName>
    <definedName name="solver_rhs47" localSheetId="5" hidden="1">revenues!$B$94</definedName>
    <definedName name="solver_rhs48" localSheetId="5" hidden="1">revenues!$B$95</definedName>
    <definedName name="solver_rhs49" localSheetId="5" hidden="1">revenues!$B$96</definedName>
    <definedName name="solver_rhs5" localSheetId="4" hidden="1">cos!$I$15</definedName>
    <definedName name="solver_rhs5" localSheetId="5" hidden="1">revenues!$B$72</definedName>
    <definedName name="solver_rhs50" localSheetId="5" hidden="1">revenues!$B$97</definedName>
    <definedName name="solver_rhs51" localSheetId="5" hidden="1">revenues!$B$101</definedName>
    <definedName name="solver_rhs52" localSheetId="5" hidden="1">revenues!$B$110</definedName>
    <definedName name="solver_rhs53" localSheetId="5" hidden="1">revenues!$B$111</definedName>
    <definedName name="solver_rhs54" localSheetId="5" hidden="1">revenues!$B$112</definedName>
    <definedName name="solver_rhs55" localSheetId="5" hidden="1">revenues!$B$113</definedName>
    <definedName name="solver_rhs56" localSheetId="5" hidden="1">revenues!$B$129</definedName>
    <definedName name="solver_rhs57" localSheetId="5" hidden="1">revenues!$B$128</definedName>
    <definedName name="solver_rhs58" localSheetId="5" hidden="1">revenues!$B$127</definedName>
    <definedName name="solver_rhs59" localSheetId="5" hidden="1">revenues!$B$126</definedName>
    <definedName name="solver_rhs6" localSheetId="4" hidden="1">cos!$J$15</definedName>
    <definedName name="solver_rhs6" localSheetId="5" hidden="1">revenues!$B$73</definedName>
    <definedName name="solver_rhs60" localSheetId="5" hidden="1">revenues!$B$125</definedName>
    <definedName name="solver_rhs7" localSheetId="4" hidden="1">cos!$K$15</definedName>
    <definedName name="solver_rhs7" localSheetId="5" hidden="1">revenues!$B$74</definedName>
    <definedName name="solver_rhs8" localSheetId="4" hidden="1">cos!$L$15</definedName>
    <definedName name="solver_rhs8" localSheetId="5" hidden="1">revenues!$B$75</definedName>
    <definedName name="solver_rhs9" localSheetId="4" hidden="1">cos!$M$15</definedName>
    <definedName name="solver_rhs9" localSheetId="5" hidden="1">revenues!$B$76</definedName>
    <definedName name="solver_scl" localSheetId="4" hidden="1">2</definedName>
    <definedName name="solver_scl" localSheetId="5" hidden="1">2</definedName>
    <definedName name="solver_sho" localSheetId="4" hidden="1">2</definedName>
    <definedName name="solver_sho" localSheetId="5" hidden="1">2</definedName>
    <definedName name="solver_tim" localSheetId="4" hidden="1">100</definedName>
    <definedName name="solver_tim" localSheetId="5" hidden="1">100</definedName>
    <definedName name="solver_tol" localSheetId="4" hidden="1">0.05</definedName>
    <definedName name="solver_tol" localSheetId="5" hidden="1">0.05</definedName>
    <definedName name="solver_typ" localSheetId="4" hidden="1">3</definedName>
    <definedName name="solver_typ" localSheetId="5" hidden="1">3</definedName>
    <definedName name="solver_val" localSheetId="4" hidden="1">0.1019</definedName>
    <definedName name="solver_val" localSheetId="5" hidden="1">6632760</definedName>
    <definedName name="StgcPrice">#REF!</definedName>
    <definedName name="switch">#REF!</definedName>
    <definedName name="Template_file">#REF!</definedName>
    <definedName name="TERMINAL_CUM">#REF!</definedName>
    <definedName name="UNDISCOUNTED">#REF!</definedName>
    <definedName name="UNDISCOUNTED_NPV">#REF!</definedName>
    <definedName name="UNDISCOUNTED_PV">#REF!</definedName>
    <definedName name="ValDate">#REF!</definedName>
    <definedName name="ValDateLocal">#REF!</definedName>
    <definedName name="VDATE">#REF!</definedName>
    <definedName name="WAVGRF">#REF!</definedName>
    <definedName name="WAVGRF_NPV">#REF!</definedName>
    <definedName name="WAVGRF_PV">#REF!</definedName>
    <definedName name="ZA0" localSheetId="3">"Crystal Ball Data : Ver. 5.1"</definedName>
    <definedName name="ZA0" localSheetId="8">"Crystal Ball Data : Ver. 5.1"</definedName>
    <definedName name="ZA0" localSheetId="13">"Crystal Ball Data : Ver. 5.1"</definedName>
    <definedName name="ZA0" localSheetId="0">"Crystal Ball Data : Ver. 4.0.3"</definedName>
    <definedName name="ZA0" localSheetId="10">"Crystal Ball Data : Ver. 5.1"</definedName>
    <definedName name="ZA0" localSheetId="12">"Crystal Ball Data : Ver. 5.1"</definedName>
    <definedName name="ZA0" localSheetId="7">"Crystal Ball Data : Ver. 4.0.3"</definedName>
    <definedName name="ZA0" localSheetId="5">"Crystal Ball Data : Ver. 5.1"</definedName>
    <definedName name="ZA0" localSheetId="6">"Crystal Ball Data : Ver. 5.1"</definedName>
    <definedName name="ZA0A" localSheetId="8">2+108</definedName>
    <definedName name="ZA0A" localSheetId="13">600+771</definedName>
    <definedName name="ZA0A" localSheetId="0">1+103</definedName>
    <definedName name="ZA0A" localSheetId="12">180+297</definedName>
    <definedName name="ZA0A" localSheetId="7">0+100</definedName>
    <definedName name="ZA0A" localSheetId="5">0+131</definedName>
    <definedName name="ZA0C" localSheetId="8">0+0</definedName>
    <definedName name="ZA0C" localSheetId="13">0+0</definedName>
    <definedName name="ZA0C" localSheetId="0">0+0</definedName>
    <definedName name="ZA0C" localSheetId="12">0+0</definedName>
    <definedName name="ZA0C" localSheetId="7">0+0</definedName>
    <definedName name="ZA0C" localSheetId="5">0+0</definedName>
    <definedName name="ZA0D" localSheetId="8">0+0</definedName>
    <definedName name="ZA0D" localSheetId="13">0+0</definedName>
    <definedName name="ZA0D" localSheetId="0">0+0</definedName>
    <definedName name="ZA0D" localSheetId="12">0+0</definedName>
    <definedName name="ZA0D" localSheetId="7">0+0</definedName>
    <definedName name="ZA0D" localSheetId="5">0+0</definedName>
    <definedName name="ZA0F" localSheetId="3">1+100</definedName>
    <definedName name="ZA0F" localSheetId="8">189+288</definedName>
    <definedName name="ZA0F" localSheetId="13">25+124</definedName>
    <definedName name="ZA0F" localSheetId="0">0+0</definedName>
    <definedName name="ZA0F" localSheetId="10">30+129</definedName>
    <definedName name="ZA0F" localSheetId="12">3+113</definedName>
    <definedName name="ZA0F" localSheetId="7">40+172</definedName>
    <definedName name="ZA0F" localSheetId="5">30+129</definedName>
    <definedName name="ZA0F" localSheetId="6">2+101</definedName>
    <definedName name="ZA0T" localSheetId="3">40741993+0</definedName>
    <definedName name="ZA0T" localSheetId="8">49598849+0</definedName>
    <definedName name="ZA0T" localSheetId="13">3141887+0</definedName>
    <definedName name="ZA0T" localSheetId="0">23058921+0</definedName>
    <definedName name="ZA0T" localSheetId="10">29993868+0</definedName>
    <definedName name="ZA0T" localSheetId="12">40810051+0</definedName>
    <definedName name="ZA0T" localSheetId="7">33632691+0</definedName>
    <definedName name="ZA0T" localSheetId="5">48682101+0</definedName>
    <definedName name="ZA0T" localSheetId="6">28776137+0</definedName>
    <definedName name="_ZA100" localSheetId="13">forwcurv!$E$10+"PBE10"+17153+0.16+0.2+"-"+"+"</definedName>
    <definedName name="_ZA101" localSheetId="13">forwcurv!$E$11+"pBE11"+769+0.16+0.2</definedName>
    <definedName name="_ZA102" localSheetId="13">forwcurv!$E$12+"pBE12"+769+0.16+0.2</definedName>
    <definedName name="_ZA102" localSheetId="0">inputs!$B$19+"aMonthly Storage Rate"+553+0.11+0.0075</definedName>
    <definedName name="_ZA103" localSheetId="13">forwcurv!$E$13+"pBE13"+769+0.16+0.2</definedName>
    <definedName name="_ZA104" localSheetId="13">forwcurv!$E$14+"pBE14"+769+0.16+0.2</definedName>
    <definedName name="_ZA105" localSheetId="13">forwcurv!$E$15+"pBE15"+769+0.16+0.2</definedName>
    <definedName name="_ZA106" localSheetId="13">forwcurv!$E$16+"pBE16"+769+0.16+0.2</definedName>
    <definedName name="_ZA107" localSheetId="8">DCF!$B$11+"FB11"+16389+0.9+"?"+1.2+0.9+1.2</definedName>
    <definedName name="_ZA107" localSheetId="13">forwcurv!$E$17+"pBE17"+769+0.16+0.2</definedName>
    <definedName name="_ZA108" localSheetId="8">DCF!$M$18+"aM18"+16937+14000+500</definedName>
    <definedName name="_ZA108" localSheetId="13">forwcurv!$E$18+"pBE18"+769+0.16+0.2</definedName>
    <definedName name="_ZA109" localSheetId="13">forwcurv!$E$19+"pBE19"+769+0.16+0.2</definedName>
    <definedName name="_ZA110" localSheetId="13">forwcurv!$E$20+"pBE20"+769+0.16+0.2</definedName>
    <definedName name="_ZA111" localSheetId="13">forwcurv!$E$21+"pBE21"+769+0.16+0.2</definedName>
    <definedName name="_ZA112" localSheetId="13">forwcurv!$E$22+"pBE22"+769+0.16+0.2</definedName>
    <definedName name="_ZA113" localSheetId="13">forwcurv!$E$23+"pBE23"+769+0.16+0.2</definedName>
    <definedName name="_ZA114" localSheetId="13">forwcurv!$E$24+"pBE24"+769+0.16+0.2</definedName>
    <definedName name="_ZA115" localSheetId="13">forwcurv!$E$25+"pBE25"+769+0.16+0.2</definedName>
    <definedName name="_ZA116" localSheetId="13">forwcurv!$E$26+"pBE26"+769+0.16+0.2</definedName>
    <definedName name="_ZA117" localSheetId="13">forwcurv!$E$27+"pBE27"+769+0.16+0.2</definedName>
    <definedName name="_ZA118" localSheetId="13">forwcurv!$E$28+"pBE28"+769+0.16+0.2</definedName>
    <definedName name="_ZA118" localSheetId="12">loadfac!$B$3+"aJanuary"+1+90+3</definedName>
    <definedName name="_ZA119" localSheetId="13">forwcurv!$E$29+"pBE29"+769+0.16+0.2</definedName>
    <definedName name="_ZA119" localSheetId="12">loadfac!$B$4+"aB4"+1+90+3</definedName>
    <definedName name="_ZA120" localSheetId="13">forwcurv!$E$30+"pBE30"+769+0.16+0.2</definedName>
    <definedName name="_ZA120" localSheetId="12">loadfac!$B$5+"AB5"+1+90+3+"-"+"+"</definedName>
    <definedName name="_ZA121" localSheetId="13">forwcurv!$E$31+"pBE31"+769+0.16+0.2</definedName>
    <definedName name="_ZA121" localSheetId="12">loadfac!$B$6+"aB6"+1+90+3</definedName>
    <definedName name="_ZA122" localSheetId="13">forwcurv!$E$32+"pBE32"+769+0.16+0.2</definedName>
    <definedName name="_ZA122" localSheetId="12">loadfac!$B$7+"aB7"+1+90+3</definedName>
    <definedName name="_ZA123" localSheetId="13">forwcurv!$E$33+"pBE33"+769+0.16+0.2</definedName>
    <definedName name="_ZA123" localSheetId="12">loadfac!$B$8+"aB8"+1+90+3</definedName>
    <definedName name="_ZA124" localSheetId="13">forwcurv!$E$34+"pBE34"+769+0.16+0.2</definedName>
    <definedName name="_ZA124" localSheetId="12">loadfac!$B$9+"aB9"+1+90+3</definedName>
    <definedName name="_ZA125" localSheetId="13">forwcurv!$E$35+"pBE35"+769+0.16+0.2</definedName>
    <definedName name="_ZA125" localSheetId="12">loadfac!$B$10+"aB10"+1+90+3</definedName>
    <definedName name="_ZA126" localSheetId="13">forwcurv!$E$36+"pBE36"+769+0.16+0.2</definedName>
    <definedName name="_ZA126" localSheetId="12">loadfac!$B$11+"aB11"+1+90+3</definedName>
    <definedName name="_ZA127" localSheetId="13">forwcurv!$E$37+"pBE37"+769+0.16+0.2</definedName>
    <definedName name="_ZA127" localSheetId="12">loadfac!$B$12+"aB12"+1+90+3</definedName>
    <definedName name="_ZA128" localSheetId="13">forwcurv!$E$38+"pBE38"+769+0.16+0.2</definedName>
    <definedName name="_ZA128" localSheetId="12">loadfac!$D$3+"aMarch"+1+90+3</definedName>
    <definedName name="_ZA129" localSheetId="13">forwcurv!$E$39+"pBE39"+769+0.16+0.2</definedName>
    <definedName name="_ZA129" localSheetId="12">loadfac!$D$4+"aD4"+1+90+3</definedName>
    <definedName name="_ZA130" localSheetId="13">forwcurv!$E$40+"pBE40"+769+0.16+0.2</definedName>
    <definedName name="_ZA130" localSheetId="12">loadfac!$D$5+"aD5"+1+90+3</definedName>
    <definedName name="_ZA131" localSheetId="13">forwcurv!$E$41+"pBE41"+769+0.16+0.2</definedName>
    <definedName name="_ZA131" localSheetId="12">loadfac!$D$6+"aD6"+1+90+3</definedName>
    <definedName name="_ZA132" localSheetId="13">forwcurv!$E$42+"pBE42"+769+0.16+0.2</definedName>
    <definedName name="_ZA132" localSheetId="12">loadfac!$D$7+"aD7"+1+90+3</definedName>
    <definedName name="_ZA133" localSheetId="13">forwcurv!$E$43+"pBE43"+769+0.16+0.2</definedName>
    <definedName name="_ZA133" localSheetId="12">loadfac!$D$8+"aD8"+1+90+3</definedName>
    <definedName name="_ZA134" localSheetId="13">forwcurv!$E$44+"pBE44"+769+0.16+0.2</definedName>
    <definedName name="_ZA134" localSheetId="12">loadfac!$D$9+"aD9"+1+90+3</definedName>
    <definedName name="_ZA135" localSheetId="13">forwcurv!$E$45+"pBE45"+769+0.16+0.2</definedName>
    <definedName name="_ZA135" localSheetId="12">loadfac!$D$10+"aD10"+1+90+3</definedName>
    <definedName name="_ZA136" localSheetId="13">forwcurv!$E$46+"pBE46"+769+0.16+0.2</definedName>
    <definedName name="_ZA136" localSheetId="12">loadfac!$D$11+"aD11"+1+90+3</definedName>
    <definedName name="_ZA137" localSheetId="13">forwcurv!$E$47+"pBE47"+769+0.16+0.2</definedName>
    <definedName name="_ZA137" localSheetId="12">loadfac!$D$12+"aD12"+1+90+3</definedName>
    <definedName name="_ZA138" localSheetId="13">forwcurv!$E$48+"pBE48"+769+0.16+0.2</definedName>
    <definedName name="_ZA138" localSheetId="12">loadfac!$E$3+"aApril"+1+90+3</definedName>
    <definedName name="_ZA139" localSheetId="13">forwcurv!$E$49+"pBE49"+769+0.16+0.2</definedName>
    <definedName name="_ZA139" localSheetId="12">loadfac!$E$4+"aE4"+1+90+3</definedName>
    <definedName name="_ZA140" localSheetId="13">forwcurv!$E$50+"pBE50"+769+0.16+0.2</definedName>
    <definedName name="_ZA140" localSheetId="12">loadfac!$E$5+"aE5"+1+90+3</definedName>
    <definedName name="_ZA141" localSheetId="13">forwcurv!$E$51+"pBE51"+769+0.16+0.2</definedName>
    <definedName name="_ZA141" localSheetId="12">loadfac!$E$6+"aE6"+1+90+3</definedName>
    <definedName name="_ZA142" localSheetId="13">forwcurv!$E$52+"pBE52"+769+0.16+0.2</definedName>
    <definedName name="_ZA142" localSheetId="12">loadfac!$E$7+"aE7"+1+90+3</definedName>
    <definedName name="_ZA143" localSheetId="13">forwcurv!$E$53+"pBE53"+769+0.16+0.2</definedName>
    <definedName name="_ZA143" localSheetId="12">loadfac!$E$8+"aE8"+1+90+3</definedName>
    <definedName name="_ZA144" localSheetId="13">forwcurv!$E$54+"pBE54"+769+0.16+0.2</definedName>
    <definedName name="_ZA144" localSheetId="12">loadfac!$E$9+"aE9"+1+90+3</definedName>
    <definedName name="_ZA145" localSheetId="13">forwcurv!$E$55+"pBE55"+769+0.16+0.2</definedName>
    <definedName name="_ZA145" localSheetId="12">loadfac!$E$10+"aE10"+1+90+3</definedName>
    <definedName name="_ZA146" localSheetId="13">forwcurv!$E$56+"pBE56"+769+0.16+0.2</definedName>
    <definedName name="_ZA146" localSheetId="12">loadfac!$E$11+"aE11"+1+90+3</definedName>
    <definedName name="_ZA147" localSheetId="13">forwcurv!$E$57+"pBE57"+769+0.16+0.2</definedName>
    <definedName name="_ZA147" localSheetId="12">loadfac!$E$12+"aE12"+1+90+3</definedName>
    <definedName name="_ZA148" localSheetId="13">forwcurv!$E$58+"pBE58"+769+0.16+0.2</definedName>
    <definedName name="_ZA148" localSheetId="12">loadfac!$F$3+"aMay"+1+90+3</definedName>
    <definedName name="_ZA149" localSheetId="13">forwcurv!$E$59+"pBE59"+769+0.16+0.2</definedName>
    <definedName name="_ZA149" localSheetId="12">loadfac!$F$4+"aF4"+1+90+3</definedName>
    <definedName name="_ZA150" localSheetId="13">forwcurv!$E$60+"pBE60"+769+0.16+0.2</definedName>
    <definedName name="_ZA150" localSheetId="12">loadfac!$F$5+"aF5"+1+90+3</definedName>
    <definedName name="_ZA151" localSheetId="13">forwcurv!$E$61+"pBE61"+769+0.16+0.2</definedName>
    <definedName name="_ZA151" localSheetId="12">loadfac!$F$6+"aF6"+1+90+3</definedName>
    <definedName name="_ZA152" localSheetId="13">forwcurv!$E$62+"pBE62"+769+0.16+0.2</definedName>
    <definedName name="_ZA152" localSheetId="12">loadfac!$F$7+"aF7"+1+90+3</definedName>
    <definedName name="_ZA153" localSheetId="13">forwcurv!$E$63+"pBE63"+769+0.16+0.2</definedName>
    <definedName name="_ZA153" localSheetId="12">loadfac!$F$8+"aF8"+1+90+3</definedName>
    <definedName name="_ZA154" localSheetId="13">forwcurv!$E$64+"pBE64"+769+0.16+0.2</definedName>
    <definedName name="_ZA154" localSheetId="12">loadfac!$F$9+"aF9"+1+90+3</definedName>
    <definedName name="_ZA155" localSheetId="13">forwcurv!$E$65+"pBE65"+769+0.16+0.2</definedName>
    <definedName name="_ZA155" localSheetId="12">loadfac!$F$10+"aF10"+1+90+3</definedName>
    <definedName name="_ZA156" localSheetId="13">forwcurv!$E$66+"pBE66"+769+0.16+0.2</definedName>
    <definedName name="_ZA156" localSheetId="12">loadfac!$F$11+"aF11"+1+90+3</definedName>
    <definedName name="_ZA157" localSheetId="13">forwcurv!$E$67+"pBE67"+769+0.16+0.2</definedName>
    <definedName name="_ZA157" localSheetId="12">loadfac!$F$12+"aF12"+1+90+3</definedName>
    <definedName name="_ZA158" localSheetId="13">forwcurv!$E$68+"pBE68"+769+0.16+0.2</definedName>
    <definedName name="_ZA158" localSheetId="12">loadfac!$G$3+"aJune"+1+90+3</definedName>
    <definedName name="_ZA159" localSheetId="13">forwcurv!$E$69+"pBE69"+769+0.16+0.2</definedName>
    <definedName name="_ZA159" localSheetId="12">loadfac!$G$4+"aG4"+1+90+3</definedName>
    <definedName name="_ZA160" localSheetId="13">forwcurv!$E$70+"pBE70"+769+0.16+0.2</definedName>
    <definedName name="_ZA160" localSheetId="12">loadfac!$G$5+"aG5"+1+90+3</definedName>
    <definedName name="_ZA161" localSheetId="13">forwcurv!$E$71+"pBE71"+769+0.16+0.2</definedName>
    <definedName name="_ZA161" localSheetId="12">loadfac!$G$6+"aG6"+1+90+3</definedName>
    <definedName name="_ZA162" localSheetId="13">forwcurv!$E$72+"pBE72"+769+0.16+0.2</definedName>
    <definedName name="_ZA162" localSheetId="12">loadfac!$G$7+"aG7"+1+90+3</definedName>
    <definedName name="_ZA163" localSheetId="13">forwcurv!$E$73+"pBE73"+769+0.16+0.2</definedName>
    <definedName name="_ZA163" localSheetId="12">loadfac!$G$8+"aG8"+1+90+3</definedName>
    <definedName name="_ZA164" localSheetId="13">forwcurv!$E$74+"pBE74"+769+0.16+0.2</definedName>
    <definedName name="_ZA164" localSheetId="12">loadfac!$G$9+"aG9"+1+90+3</definedName>
    <definedName name="_ZA165" localSheetId="13">forwcurv!$E$75+"pBE75"+769+0.16+0.2</definedName>
    <definedName name="_ZA165" localSheetId="12">loadfac!$G$10+"aG10"+1+90+3</definedName>
    <definedName name="_ZA166" localSheetId="13">forwcurv!$E$76+"pBE76"+769+0.16+0.2</definedName>
    <definedName name="_ZA166" localSheetId="12">loadfac!$G$11+"aG11"+1+90+3</definedName>
    <definedName name="_ZA167" localSheetId="13">forwcurv!$E$77+"pBE77"+769+0.16+0.2</definedName>
    <definedName name="_ZA167" localSheetId="12">loadfac!$G$12+"aG12"+1+90+3</definedName>
    <definedName name="_ZA168" localSheetId="13">forwcurv!$E$78+"pBE78"+769+0.16+0.2</definedName>
    <definedName name="_ZA168" localSheetId="12">loadfac!$I$3+"aAugust"+1+90+3</definedName>
    <definedName name="_ZA169" localSheetId="13">forwcurv!$E$79+"pBE79"+769+0.16+0.2</definedName>
    <definedName name="_ZA169" localSheetId="12">loadfac!$I$4+"aI4"+1+90+3</definedName>
    <definedName name="_ZA170" localSheetId="13">forwcurv!$E$80+"pBE80"+769+0.16+0.2</definedName>
    <definedName name="_ZA170" localSheetId="12">loadfac!$I$5+"aI5"+1+90+3</definedName>
    <definedName name="_ZA171" localSheetId="13">forwcurv!$E$81+"pBE81"+769+0.16+0.2</definedName>
    <definedName name="_ZA171" localSheetId="12">loadfac!$I$6+"aI6"+1+90+3</definedName>
    <definedName name="_ZA172" localSheetId="13">forwcurv!$E$82+"pBE82"+769+0.16+0.2</definedName>
    <definedName name="_ZA172" localSheetId="12">loadfac!$I$7+"aI7"+1+90+3</definedName>
    <definedName name="_ZA173" localSheetId="13">forwcurv!$E$83+"pBE83"+769+0.16+0.2</definedName>
    <definedName name="_ZA173" localSheetId="12">loadfac!$I$8+"aI8"+1+90+3</definedName>
    <definedName name="_ZA174" localSheetId="13">forwcurv!$E$84+"pBE84"+769+0.16+0.2</definedName>
    <definedName name="_ZA174" localSheetId="12">loadfac!$I$9+"aI9"+1+90+3</definedName>
    <definedName name="_ZA175" localSheetId="13">forwcurv!$E$85+"pBE85"+769+0.16+0.2</definedName>
    <definedName name="_ZA175" localSheetId="12">loadfac!$I$10+"aI10"+1+90+3</definedName>
    <definedName name="_ZA176" localSheetId="13">forwcurv!$E$86+"pBE86"+769+0.16+0.2</definedName>
    <definedName name="_ZA176" localSheetId="12">loadfac!$I$11+"aI11"+1+90+3</definedName>
    <definedName name="_ZA177" localSheetId="13">forwcurv!$E$87+"pBE87"+769+0.16+0.2</definedName>
    <definedName name="_ZA177" localSheetId="12">loadfac!$I$12+"aI12"+1+90+3</definedName>
    <definedName name="_ZA178" localSheetId="13">forwcurv!$E$88+"pBE88"+769+0.16+0.2</definedName>
    <definedName name="_ZA178" localSheetId="12">loadfac!$L$3+"aNovember"+1+90+3</definedName>
    <definedName name="_ZA179" localSheetId="13">forwcurv!$E$89+"pBE89"+769+0.16+0.2</definedName>
    <definedName name="_ZA179" localSheetId="12">loadfac!$L$4+"aL4"+1+90+3</definedName>
    <definedName name="_ZA180" localSheetId="13">forwcurv!$E$90+"pBE90"+769+0.16+0.2</definedName>
    <definedName name="_ZA180" localSheetId="12">loadfac!$L$5+"aL5"+1+90+3</definedName>
    <definedName name="_ZA181" localSheetId="13">forwcurv!$E$91+"pBE91"+769+0.16+0.2</definedName>
    <definedName name="_ZA181" localSheetId="12">loadfac!$L$6+"aL6"+1+90+3</definedName>
    <definedName name="_ZA182" localSheetId="13">forwcurv!$E$92+"pBE92"+769+0.16+0.2</definedName>
    <definedName name="_ZA182" localSheetId="12">loadfac!$L$7+"aL7"+1+90+3</definedName>
    <definedName name="_ZA183" localSheetId="13">forwcurv!$E$93+"pBE93"+769+0.16+0.2</definedName>
    <definedName name="_ZA183" localSheetId="12">loadfac!$L$8+"aL8"+1+90+3</definedName>
    <definedName name="_ZA184" localSheetId="13">forwcurv!$E$94+"pBE94"+769+0.16+0.2</definedName>
    <definedName name="_ZA184" localSheetId="12">loadfac!$L$9+"aL9"+1+90+3</definedName>
    <definedName name="_ZA185" localSheetId="13">forwcurv!$E$95+"pBE95"+769+0.16+0.2</definedName>
    <definedName name="_ZA185" localSheetId="12">loadfac!$L$10+"aL10"+1+90+3</definedName>
    <definedName name="_ZA186" localSheetId="13">forwcurv!$E$96+"pBE96"+769+0.16+0.2</definedName>
    <definedName name="_ZA186" localSheetId="12">loadfac!$L$11+"aL11"+1+90+3</definedName>
    <definedName name="_ZA187" localSheetId="13">forwcurv!$E$97+"pBE97"+769+0.16+0.2</definedName>
    <definedName name="_ZA187" localSheetId="12">loadfac!$L$12+"aL12"+1+90+3</definedName>
    <definedName name="_ZA188" localSheetId="13">forwcurv!$E$98+"pBE98"+769+0.16+0.2</definedName>
    <definedName name="_ZA188" localSheetId="12">loadfac!$M$3+"aDecember"+1+90+3</definedName>
    <definedName name="_ZA189" localSheetId="13">forwcurv!$E$99+"pBE99"+769+0.16+0.2</definedName>
    <definedName name="_ZA189" localSheetId="12">loadfac!$M$4+"aM4"+1+90+3</definedName>
    <definedName name="_ZA190" localSheetId="13">forwcurv!$E$100+"pBE100"+769+0.16+0.2</definedName>
    <definedName name="_ZA190" localSheetId="12">loadfac!$M$5+"aM5"+1+90+3</definedName>
    <definedName name="_ZA191" localSheetId="13">forwcurv!$E$101+"pBE101"+769+0.16+0.2</definedName>
    <definedName name="_ZA191" localSheetId="12">loadfac!$M$6+"aM6"+1+90+3</definedName>
    <definedName name="_ZA192" localSheetId="13">forwcurv!$E$102+"pBE102"+769+0.16+0.2</definedName>
    <definedName name="_ZA192" localSheetId="12">loadfac!$M$7+"aM7"+1+90+3</definedName>
    <definedName name="_ZA193" localSheetId="13">forwcurv!$E$103+"pBE103"+769+0.16+0.2</definedName>
    <definedName name="_ZA193" localSheetId="12">loadfac!$M$8+"aM8"+1+90+3</definedName>
    <definedName name="_ZA194" localSheetId="13">forwcurv!$E$104+"pBE104"+769+0.16+0.2</definedName>
    <definedName name="_ZA194" localSheetId="12">loadfac!$M$9+"aM9"+1+90+3</definedName>
    <definedName name="_ZA195" localSheetId="13">forwcurv!$E$105+"pBE105"+769+0.16+0.2</definedName>
    <definedName name="_ZA195" localSheetId="12">loadfac!$M$10+"aM10"+1+90+3</definedName>
    <definedName name="_ZA196" localSheetId="13">forwcurv!$E$106+"pBE106"+769+0.16+0.2</definedName>
    <definedName name="_ZA196" localSheetId="12">loadfac!$M$11+"aM11"+1+90+3</definedName>
    <definedName name="_ZA197" localSheetId="13">forwcurv!$E$107+"pBE107"+769+0.16+0.2</definedName>
    <definedName name="_ZA197" localSheetId="12">loadfac!$M$12+"aM12"+1+90+3</definedName>
    <definedName name="_ZA198" localSheetId="13">forwcurv!$E$108+"pBE108"+769+0.16+0.2</definedName>
    <definedName name="_ZA198" localSheetId="12">loadfac!$C$3+"aFebruary"+1+90+3</definedName>
    <definedName name="_ZA199" localSheetId="13">forwcurv!$E$109+"pBE109"+769+0.16+0.2</definedName>
    <definedName name="_ZA199" localSheetId="12">loadfac!$C$4+"aC4"+1+90+3</definedName>
    <definedName name="_ZA200" localSheetId="13">forwcurv!$E$110+"pBE110"+769+0.16+0.2</definedName>
    <definedName name="_ZA200" localSheetId="12">loadfac!$C$5+"aC5"+1+90+3</definedName>
    <definedName name="_ZA201" localSheetId="13">forwcurv!$E$111+"pBE111"+769+0.16+0.2</definedName>
    <definedName name="_ZA201" localSheetId="12">loadfac!$C$6+"aC6"+1+90+3</definedName>
    <definedName name="_ZA202" localSheetId="13">forwcurv!$E$112+"pBE112"+769+0.16+0.2</definedName>
    <definedName name="_ZA202" localSheetId="12">loadfac!$C$7+"aC7"+1+90+3</definedName>
    <definedName name="_ZA203" localSheetId="13">forwcurv!$E$113+"pBE113"+769+0.16+0.2</definedName>
    <definedName name="_ZA203" localSheetId="12">loadfac!$C$8+"aC8"+1+90+3</definedName>
    <definedName name="_ZA204" localSheetId="13">forwcurv!$E$114+"pBE114"+769+0.16+0.2</definedName>
    <definedName name="_ZA204" localSheetId="12">loadfac!$C$9+"aC9"+1+90+3</definedName>
    <definedName name="_ZA205" localSheetId="13">forwcurv!$E$115+"pBE115"+769+0.16+0.2</definedName>
    <definedName name="_ZA205" localSheetId="12">loadfac!$C$10+"aC10"+1+90+3</definedName>
    <definedName name="_ZA206" localSheetId="13">forwcurv!$E$116+"pBE116"+769+0.16+0.2</definedName>
    <definedName name="_ZA206" localSheetId="12">loadfac!$C$11+"aC11"+1+90+3</definedName>
    <definedName name="_ZA207" localSheetId="13">forwcurv!$E$117+"pBE117"+769+0.16+0.2</definedName>
    <definedName name="_ZA207" localSheetId="12">loadfac!$C$12+"aC12"+1+90+3</definedName>
    <definedName name="_ZA208" localSheetId="13">forwcurv!$E$118+"pBE118"+769+0.16+0.2</definedName>
    <definedName name="_ZA208" localSheetId="12">loadfac!$H$3+"aJuly"+1+90+3</definedName>
    <definedName name="_ZA209" localSheetId="13">forwcurv!$E$119+"pBE119"+769+0.16+0.2</definedName>
    <definedName name="_ZA209" localSheetId="12">loadfac!$H$4+"aH4"+1+90+3</definedName>
    <definedName name="_ZA210" localSheetId="13">forwcurv!$E$120+"pBE120"+769+0.16+0.2</definedName>
    <definedName name="_ZA210" localSheetId="12">loadfac!$H$5+"aH5"+1+90+3</definedName>
    <definedName name="_ZA211" localSheetId="13">forwcurv!$E$121+"pBE121"+769+0.16+0.2</definedName>
    <definedName name="_ZA211" localSheetId="12">loadfac!$H$6+"aH6"+1+90+3</definedName>
    <definedName name="_ZA212" localSheetId="13">forwcurv!$E$122+"pBE122"+769+0.16+0.2</definedName>
    <definedName name="_ZA212" localSheetId="12">loadfac!$H$7+"aH7"+1+90+3</definedName>
    <definedName name="_ZA213" localSheetId="13">forwcurv!$E$123+"pBE123"+769+0.16+0.2</definedName>
    <definedName name="_ZA213" localSheetId="12">loadfac!$H$8+"aH8"+1+90+3</definedName>
    <definedName name="_ZA214" localSheetId="13">forwcurv!$E$124+"pBE124"+769+0.16+0.2</definedName>
    <definedName name="_ZA214" localSheetId="12">loadfac!$H$9+"aH9"+1+90+3</definedName>
    <definedName name="_ZA215" localSheetId="13">forwcurv!$E$125+"pBE125"+769+0.16+0.2</definedName>
    <definedName name="_ZA215" localSheetId="12">loadfac!$H$10+"aH10"+1+90+3</definedName>
    <definedName name="_ZA216" localSheetId="13">forwcurv!$E$126+"pBE126"+769+0.16+0.2</definedName>
    <definedName name="_ZA216" localSheetId="12">loadfac!$H$11+"aH11"+1+90+3</definedName>
    <definedName name="_ZA217" localSheetId="13">forwcurv!$E$127+"pBE127"+769+0.16+0.2</definedName>
    <definedName name="_ZA217" localSheetId="12">loadfac!$H$12+"aH12"+1+90+3</definedName>
    <definedName name="_ZA218" localSheetId="13">forwcurv!$E$128+"pBE128"+769+0.16+0.2</definedName>
    <definedName name="_ZA218" localSheetId="12">loadfac!$J$3+"aSeptember"+1+90+3</definedName>
    <definedName name="_ZA219" localSheetId="13">forwcurv!$E$129+"pBE129"+769+0.16+0.2</definedName>
    <definedName name="_ZA219" localSheetId="12">loadfac!$K$3+"aOctober"+1+90+3</definedName>
    <definedName name="_ZA220" localSheetId="13">forwcurv!$E$130+"pBE130"+769+0.16+0.2</definedName>
    <definedName name="_ZA220" localSheetId="12">loadfac!$J$4+"aJ4"+1+90+3</definedName>
    <definedName name="_ZA221" localSheetId="13">forwcurv!$E$131+"pBE131"+769+0.16+0.2</definedName>
    <definedName name="_ZA221" localSheetId="12">loadfac!$K$4+"aK4"+1+90+3</definedName>
    <definedName name="_ZA222" localSheetId="13">forwcurv!$E$132+"pBE132"+769+0.16+0.2</definedName>
    <definedName name="_ZA222" localSheetId="12">loadfac!$J$5+"aJ5"+1+90+3</definedName>
    <definedName name="_ZA223" localSheetId="13">forwcurv!$E$133+"pBE133"+769+0.16+0.2</definedName>
    <definedName name="_ZA223" localSheetId="12">loadfac!$K$5+"aK5"+1+90+3</definedName>
    <definedName name="_ZA224" localSheetId="13">forwcurv!$E$134+"pBE134"+769+0.16+0.2</definedName>
    <definedName name="_ZA224" localSheetId="12">loadfac!$J$6+"aJ6"+1+90+3</definedName>
    <definedName name="_ZA225" localSheetId="13">forwcurv!$E$135+"pBE135"+769+0.16+0.2</definedName>
    <definedName name="_ZA225" localSheetId="12">loadfac!$K$6+"aK6"+1+90+3</definedName>
    <definedName name="_ZA226" localSheetId="13">forwcurv!$E$136+"pBE136"+769+0.16+0.2</definedName>
    <definedName name="_ZA226" localSheetId="12">loadfac!$J$7+"aJ7"+1+90+3</definedName>
    <definedName name="_ZA227" localSheetId="13">forwcurv!$E$137+"pBE137"+769+0.16+0.2</definedName>
    <definedName name="_ZA227" localSheetId="12">loadfac!$K$7+"aK7"+1+90+3</definedName>
    <definedName name="_ZA228" localSheetId="13">forwcurv!$E$138+"pBE138"+769+0.16+0.2</definedName>
    <definedName name="_ZA228" localSheetId="12">loadfac!$J$8+"aJ8"+1+90+3</definedName>
    <definedName name="_ZA229" localSheetId="13">forwcurv!$E$139+"pBE139"+769+0.16+0.2</definedName>
    <definedName name="_ZA229" localSheetId="12">loadfac!$K$8+"aK8"+1+90+3</definedName>
    <definedName name="_ZA230" localSheetId="13">forwcurv!$E$140+"pBE140"+769+0.16+0.2</definedName>
    <definedName name="_ZA230" localSheetId="12">loadfac!$J$9+"aJ9"+1+90+3</definedName>
    <definedName name="_ZA231" localSheetId="13">forwcurv!$E$141+"pBE141"+769+0.16+0.2</definedName>
    <definedName name="_ZA231" localSheetId="12">loadfac!$K$9+"aK9"+1+90+3</definedName>
    <definedName name="_ZA232" localSheetId="13">forwcurv!$E$142+"pBE142"+769+0.16+0.2</definedName>
    <definedName name="_ZA232" localSheetId="12">loadfac!$J$10+"aJ10"+1+90+3</definedName>
    <definedName name="_ZA233" localSheetId="13">forwcurv!$E$143+"pBE143"+769+0.16+0.2</definedName>
    <definedName name="_ZA233" localSheetId="12">loadfac!$K$10+"aK10"+1+90+3</definedName>
    <definedName name="_ZA234" localSheetId="13">forwcurv!$E$144+"pBE144"+769+0.16+0.2</definedName>
    <definedName name="_ZA234" localSheetId="12">loadfac!$J$11+"aJ11"+1+90+3</definedName>
    <definedName name="_ZA235" localSheetId="13">forwcurv!$E$145+"pBE145"+769+0.16+0.2</definedName>
    <definedName name="_ZA235" localSheetId="12">loadfac!$K$11+"aK11"+1+90+3</definedName>
    <definedName name="_ZA236" localSheetId="13">forwcurv!$E$146+"pBE146"+769+0.16+0.2</definedName>
    <definedName name="_ZA236" localSheetId="12">loadfac!$J$12+"aJ12"+1+90+3</definedName>
    <definedName name="_ZA237" localSheetId="13">forwcurv!$E$147+"pBE147"+769+0.16+0.2</definedName>
    <definedName name="_ZA237" localSheetId="12">loadfac!$K$12+"aK12"+1+90+3</definedName>
    <definedName name="_ZA238" localSheetId="13">forwcurv!$E$148+"pBE148"+769+0.16+0.2</definedName>
    <definedName name="_ZA238" localSheetId="12">loadfac!$B$13+"aB13"+1+90+3</definedName>
    <definedName name="_ZA239" localSheetId="13">forwcurv!$E$149+"pBE149"+769+0.16+0.2</definedName>
    <definedName name="_ZA239" localSheetId="12">loadfac!$C$13+"aC13"+1+90+3</definedName>
    <definedName name="_ZA240" localSheetId="13">forwcurv!$E$150+"pBE150"+769+0.16+0.2</definedName>
    <definedName name="_ZA240" localSheetId="12">loadfac!$D$13+"aD13"+1+90+3</definedName>
    <definedName name="_ZA241" localSheetId="13">forwcurv!$E$151+"pBE151"+769+0.16+0.2</definedName>
    <definedName name="_ZA241" localSheetId="12">loadfac!$E$13+"aE13"+1+90+3</definedName>
    <definedName name="_ZA242" localSheetId="13">forwcurv!$E$152+"pBE152"+769+0.16+0.2</definedName>
    <definedName name="_ZA242" localSheetId="12">loadfac!$F$13+"aF13"+1+90+3</definedName>
    <definedName name="_ZA243" localSheetId="13">forwcurv!$E$153+"pBE153"+769+0.16+0.2</definedName>
    <definedName name="_ZA243" localSheetId="12">loadfac!$G$13+"aG13"+1+90+3</definedName>
    <definedName name="_ZA244" localSheetId="13">forwcurv!$E$154+"pBE154"+769+0.16+0.2</definedName>
    <definedName name="_ZA244" localSheetId="12">loadfac!$H$13+"aH13"+1+90+3</definedName>
    <definedName name="_ZA245" localSheetId="13">forwcurv!$E$155+"pBE155"+769+0.16+0.2</definedName>
    <definedName name="_ZA245" localSheetId="12">loadfac!$I$13+"aI13"+1+90+3</definedName>
    <definedName name="_ZA246" localSheetId="13">forwcurv!$E$156+"pBE156"+769+0.16+0.2</definedName>
    <definedName name="_ZA246" localSheetId="12">loadfac!$J$13+"aJ13"+1+90+3</definedName>
    <definedName name="_ZA247" localSheetId="13">forwcurv!$E$157+"pBE157"+769+0.16+0.2</definedName>
    <definedName name="_ZA247" localSheetId="12">loadfac!$K$13+"aK13"+1+90+3</definedName>
    <definedName name="_ZA248" localSheetId="13">forwcurv!$E$158+"pBE158"+769+0.16+0.2</definedName>
    <definedName name="_ZA248" localSheetId="12">loadfac!$L$13+"aL13"+1+90+3</definedName>
    <definedName name="_ZA249" localSheetId="13">forwcurv!$E$159+"pBE159"+769+0.16+0.2</definedName>
    <definedName name="_ZA249" localSheetId="12">loadfac!$M$13+"aM13"+1+90+3</definedName>
    <definedName name="_ZA250" localSheetId="13">forwcurv!$E$160+"pBE160"+769+0.16+0.2</definedName>
    <definedName name="_ZA250" localSheetId="12">loadfac!$B$14+"aB14"+1+90+3</definedName>
    <definedName name="_ZA251" localSheetId="13">forwcurv!$E$161+"pBE161"+769+0.16+0.2</definedName>
    <definedName name="_ZA251" localSheetId="12">loadfac!$C$14+"aC14"+1+90+3</definedName>
    <definedName name="_ZA252" localSheetId="13">forwcurv!$E$162+"pBE162"+769+0.16+0.2</definedName>
    <definedName name="_ZA252" localSheetId="12">loadfac!$D$14+"aD14"+1+90+3</definedName>
    <definedName name="_ZA253" localSheetId="13">forwcurv!$E$163+"pBE163"+769+0.16+0.2</definedName>
    <definedName name="_ZA253" localSheetId="12">loadfac!$E$14+"aE14"+1+90+3</definedName>
    <definedName name="_ZA254" localSheetId="13">forwcurv!$E$164+"pBE164"+769+0.16+0.2</definedName>
    <definedName name="_ZA254" localSheetId="12">loadfac!$F$14+"aF14"+1+90+3</definedName>
    <definedName name="_ZA255" localSheetId="13">forwcurv!$E$165+"pBE165"+769+0.16+0.2</definedName>
    <definedName name="_ZA255" localSheetId="12">loadfac!$G$14+"aG14"+1+90+3</definedName>
    <definedName name="_ZA256" localSheetId="13">forwcurv!$E$166+"pBE166"+769+0.16+0.2</definedName>
    <definedName name="_ZA256" localSheetId="12">loadfac!$H$14+"aH14"+1+90+3</definedName>
    <definedName name="_ZA257" localSheetId="13">forwcurv!$E$167+"pBE167"+769+0.16+0.2</definedName>
    <definedName name="_ZA257" localSheetId="12">loadfac!$I$14+"aI14"+1+90+3</definedName>
    <definedName name="_ZA258" localSheetId="13">forwcurv!$E$168+"pBE168"+769+0.16+0.2</definedName>
    <definedName name="_ZA258" localSheetId="12">loadfac!$J$14+"aJ14"+1+90+3</definedName>
    <definedName name="_ZA259" localSheetId="13">forwcurv!$E$169+"pBE169"+769+0.16+0.2</definedName>
    <definedName name="_ZA259" localSheetId="12">loadfac!$K$14+"aK14"+1+90+3</definedName>
    <definedName name="_ZA260" localSheetId="13">forwcurv!$E$170+"pBE170"+769+0.16+0.2</definedName>
    <definedName name="_ZA260" localSheetId="12">loadfac!$L$14+"aL14"+1+90+3</definedName>
    <definedName name="_ZA261" localSheetId="13">forwcurv!$E$171+"pBE171"+769+0.16+0.2</definedName>
    <definedName name="_ZA261" localSheetId="12">loadfac!$M$14+"aM14"+1+90+3</definedName>
    <definedName name="_ZA262" localSheetId="13">forwcurv!$E$172+"pBE172"+769+0.16+0.2</definedName>
    <definedName name="_ZA262" localSheetId="12">loadfac!$B$15+"aB15"+1+90+3</definedName>
    <definedName name="_ZA263" localSheetId="13">forwcurv!$E$173+"pBE173"+769+0.16+0.2</definedName>
    <definedName name="_ZA263" localSheetId="12">loadfac!$C$15+"aC15"+1+90+3</definedName>
    <definedName name="_ZA264" localSheetId="13">forwcurv!$E$174+"pBE174"+769+0.16+0.2</definedName>
    <definedName name="_ZA264" localSheetId="12">loadfac!$D$15+"aD15"+1+90+3</definedName>
    <definedName name="_ZA265" localSheetId="13">forwcurv!$E$175+"pBE175"+769+0.16+0.2</definedName>
    <definedName name="_ZA265" localSheetId="12">loadfac!$E$15+"aE15"+1+90+3</definedName>
    <definedName name="_ZA266" localSheetId="13">forwcurv!$E$176+"pBE176"+769+0.16+0.2</definedName>
    <definedName name="_ZA266" localSheetId="12">loadfac!$F$15+"aF15"+1+90+3</definedName>
    <definedName name="_ZA267" localSheetId="13">forwcurv!$E$177+"pBE177"+769+0.16+0.2</definedName>
    <definedName name="_ZA267" localSheetId="12">loadfac!$G$15+"aG15"+1+90+3</definedName>
    <definedName name="_ZA268" localSheetId="13">forwcurv!$E$178+"pBE178"+769+0.16+0.2</definedName>
    <definedName name="_ZA268" localSheetId="12">loadfac!$H$15+"aH15"+1+90+3</definedName>
    <definedName name="_ZA269" localSheetId="13">forwcurv!$E$179+"pBE179"+769+0.16+0.2</definedName>
    <definedName name="_ZA269" localSheetId="12">loadfac!$I$15+"aI15"+1+90+3</definedName>
    <definedName name="_ZA270" localSheetId="13">forwcurv!$E$180+"pBE180"+769+0.16+0.2</definedName>
    <definedName name="_ZA270" localSheetId="12">loadfac!$J$15+"aJ15"+1+90+3</definedName>
    <definedName name="_ZA271" localSheetId="13">forwcurv!$E$181+"pBE181"+769+0.16+0.2</definedName>
    <definedName name="_ZA271" localSheetId="12">loadfac!$K$15+"aK15"+1+90+3</definedName>
    <definedName name="_ZA272" localSheetId="13">forwcurv!$E$182+"pBE182"+769+0.16+0.2</definedName>
    <definedName name="_ZA272" localSheetId="12">loadfac!$L$15+"aL15"+1+90+3</definedName>
    <definedName name="_ZA273" localSheetId="13">forwcurv!$E$183+"pBE183"+769+0.16+0.2</definedName>
    <definedName name="_ZA273" localSheetId="12">loadfac!$M$15+"aM15"+1+90+3</definedName>
    <definedName name="_ZA274" localSheetId="13">forwcurv!$E$184+"pBE184"+769+0.16+0.2</definedName>
    <definedName name="_ZA274" localSheetId="12">loadfac!$B$16+"aB16"+1+90+3</definedName>
    <definedName name="_ZA275" localSheetId="13">forwcurv!$E$185+"pBE185"+769+0.16+0.2</definedName>
    <definedName name="_ZA275" localSheetId="12">loadfac!$C$16+"AC16"+1+90+3+"-"+"+"</definedName>
    <definedName name="_ZA276" localSheetId="13">forwcurv!$E$186+"pBE186"+769+0.16+0.2</definedName>
    <definedName name="_ZA276" localSheetId="12">loadfac!$D$16+"aD16"+1+90+3</definedName>
    <definedName name="_ZA277" localSheetId="13">forwcurv!$E$187+"pBE187"+769+0.16+0.2</definedName>
    <definedName name="_ZA277" localSheetId="12">loadfac!$E$16+"aE16"+1+90+3</definedName>
    <definedName name="_ZA278" localSheetId="13">forwcurv!$E$188+"pBE188"+769+0.16+0.2</definedName>
    <definedName name="_ZA278" localSheetId="12">loadfac!$F$16+"aF16"+1+90+3</definedName>
    <definedName name="_ZA279" localSheetId="13">forwcurv!$E$189+"pBE189"+769+0.16+0.2</definedName>
    <definedName name="_ZA279" localSheetId="12">loadfac!$G$16+"aG16"+1+90+3</definedName>
    <definedName name="_ZA280" localSheetId="13">forwcurv!$E$190+"pBE190"+769+0.16+0.2</definedName>
    <definedName name="_ZA280" localSheetId="12">loadfac!$H$16+"aH16"+1+90+3</definedName>
    <definedName name="_ZA281" localSheetId="13">forwcurv!$E$191+"pBE191"+769+0.16+0.2</definedName>
    <definedName name="_ZA281" localSheetId="12">loadfac!$I$16+"aI16"+1+90+3</definedName>
    <definedName name="_ZA282" localSheetId="13">forwcurv!$E$192+"pBE192"+769+0.16+0.2</definedName>
    <definedName name="_ZA282" localSheetId="12">loadfac!$J$16+"aJ16"+1+90+3</definedName>
    <definedName name="_ZA283" localSheetId="13">forwcurv!$E$193+"pBE193"+769+0.16+0.2</definedName>
    <definedName name="_ZA283" localSheetId="12">loadfac!$K$16+"aK16"+1+90+3</definedName>
    <definedName name="_ZA284" localSheetId="13">forwcurv!$E$194+"pBE194"+769+0.16+0.2</definedName>
    <definedName name="_ZA284" localSheetId="12">loadfac!$L$16+"aL16"+1+90+3</definedName>
    <definedName name="_ZA285" localSheetId="13">forwcurv!$E$195+"pBE195"+769+0.16+0.2</definedName>
    <definedName name="_ZA285" localSheetId="12">loadfac!$M$16+"aM16"+1+90+3</definedName>
    <definedName name="_ZA286" localSheetId="13">forwcurv!$E$196+"pBE196"+769+0.16+0.2</definedName>
    <definedName name="_ZA286" localSheetId="12">loadfac!$B$17+"aB17"+1+90+3</definedName>
    <definedName name="_ZA287" localSheetId="13">forwcurv!$E$197+"pBE197"+769+0.16+0.2</definedName>
    <definedName name="_ZA287" localSheetId="12">loadfac!$C$17+"aC17"+1+90+3</definedName>
    <definedName name="_ZA288" localSheetId="13">forwcurv!$E$198+"pBE198"+769+0.16+0.2</definedName>
    <definedName name="_ZA288" localSheetId="12">loadfac!$D$17+"aD17"+1+90+3</definedName>
    <definedName name="_ZA289" localSheetId="13">forwcurv!$E$199+"pBE199"+769+0.16+0.2</definedName>
    <definedName name="_ZA289" localSheetId="12">loadfac!$E$17+"aE17"+1+90+3</definedName>
    <definedName name="_ZA290" localSheetId="13">forwcurv!$E$200+"pBE200"+769+0.16+0.2</definedName>
    <definedName name="_ZA290" localSheetId="12">loadfac!$F$17+"aF17"+1+90+3</definedName>
    <definedName name="_ZA291" localSheetId="13">forwcurv!$E$201+"pBE201"+769+0.16+0.2</definedName>
    <definedName name="_ZA291" localSheetId="12">loadfac!$G$17+"aG17"+1+90+3</definedName>
    <definedName name="_ZA292" localSheetId="13">forwcurv!$E$202+"pBE202"+769+0.16+0.2</definedName>
    <definedName name="_ZA292" localSheetId="12">loadfac!$H$17+"aH17"+1+90+3</definedName>
    <definedName name="_ZA293" localSheetId="13">forwcurv!$E$203+"pBE203"+769+0.16+0.2</definedName>
    <definedName name="_ZA293" localSheetId="12">loadfac!$I$17+"aI17"+1+90+3</definedName>
    <definedName name="_ZA294" localSheetId="13">forwcurv!$E$204+"pBE204"+769+0.16+0.2</definedName>
    <definedName name="_ZA294" localSheetId="12">loadfac!$J$17+"aJ17"+1+90+3</definedName>
    <definedName name="_ZA295" localSheetId="13">forwcurv!$E$205+"pBE205"+769+0.16+0.2</definedName>
    <definedName name="_ZA295" localSheetId="12">loadfac!$K$17+"aK17"+1+90+3</definedName>
    <definedName name="_ZA296" localSheetId="13">forwcurv!$E$206+"pBE206"+769+0.16+0.2</definedName>
    <definedName name="_ZA296" localSheetId="12">loadfac!$L$17+"aL17"+1+90+3</definedName>
    <definedName name="_ZA297" localSheetId="13">forwcurv!$E$207+"pBE207"+769+0.16+0.2</definedName>
    <definedName name="_ZA297" localSheetId="12">loadfac!$M$17+"aM17"+1+90+3</definedName>
    <definedName name="_ZA298" localSheetId="13">forwcurv!$E$208+"pBE208"+769+0.16+0.2</definedName>
    <definedName name="_ZA299" localSheetId="13">forwcurv!$E$209+"pBE209"+769+0.16+0.2</definedName>
    <definedName name="_ZA300" localSheetId="13">forwcurv!$E$210+"pBE210"+769+0.16+0.2</definedName>
    <definedName name="_ZA301" localSheetId="13">forwcurv!$E$211+"pBE211"+769+0.16+0.2</definedName>
    <definedName name="_ZA302" localSheetId="13">forwcurv!$E$212+"pBE212"+769+0.16+0.2</definedName>
    <definedName name="_ZA303" localSheetId="13">forwcurv!$E$213+"pBE213"+769+0.16+0.2</definedName>
    <definedName name="_ZA304" localSheetId="13">forwcurv!$D$10+"AD10"+17153+0+1+"-"+"+"</definedName>
    <definedName name="_ZA305" localSheetId="13">forwcurv!$D$11+"aD11"+769+0+1</definedName>
    <definedName name="_ZA306" localSheetId="13">forwcurv!$D$12+"aD12"+769+0+1</definedName>
    <definedName name="_ZA307" localSheetId="13">forwcurv!$D$13+"aD13"+769+0+1</definedName>
    <definedName name="_ZA308" localSheetId="13">forwcurv!$D$14+"aD14"+769+0+1</definedName>
    <definedName name="_ZA309" localSheetId="13">forwcurv!$D$15+"aD15"+769+0+1</definedName>
    <definedName name="_ZA310" localSheetId="13">forwcurv!$D$16+"aD16"+769+0+1</definedName>
    <definedName name="_ZA311" localSheetId="13">forwcurv!$D$17+"aD17"+769+0+1</definedName>
    <definedName name="_ZA312" localSheetId="13">forwcurv!$D$18+"aD18"+769+0+1</definedName>
    <definedName name="_ZA313" localSheetId="13">forwcurv!$D$19+"aD19"+769+0+1</definedName>
    <definedName name="_ZA314" localSheetId="13">forwcurv!$D$20+"aD20"+769+0+1</definedName>
    <definedName name="_ZA315" localSheetId="13">forwcurv!$D$21+"aD21"+769+0+1</definedName>
    <definedName name="_ZA316" localSheetId="13">forwcurv!$D$22+"aD22"+769+0+1</definedName>
    <definedName name="_ZA317" localSheetId="13">forwcurv!$D$23+"aD23"+769+0+1</definedName>
    <definedName name="_ZA318" localSheetId="13">forwcurv!$D$24+"aD24"+769+0+1</definedName>
    <definedName name="_ZA319" localSheetId="13">forwcurv!$D$25+"aD25"+769+0+1</definedName>
    <definedName name="_ZA320" localSheetId="13">forwcurv!$D$26+"aD26"+769+0+1</definedName>
    <definedName name="_ZA321" localSheetId="13">forwcurv!$D$27+"aD27"+769+0+1</definedName>
    <definedName name="_ZA322" localSheetId="13">forwcurv!$D$28+"aD28"+769+0+1</definedName>
    <definedName name="_ZA323" localSheetId="13">forwcurv!$D$29+"aD29"+769+0+1</definedName>
    <definedName name="_ZA324" localSheetId="13">forwcurv!$D$30+"aD30"+769+0+1</definedName>
    <definedName name="_ZA325" localSheetId="13">forwcurv!$D$31+"aD31"+769+0+1</definedName>
    <definedName name="_ZA326" localSheetId="13">forwcurv!$D$32+"aD32"+769+0+1</definedName>
    <definedName name="_ZA327" localSheetId="13">forwcurv!$D$33+"aD33"+769+0+1</definedName>
    <definedName name="_ZA328" localSheetId="13">forwcurv!$D$34+"aD34"+769+0+1</definedName>
    <definedName name="_ZA329" localSheetId="13">forwcurv!$D$35+"aD35"+769+0+1</definedName>
    <definedName name="_ZA330" localSheetId="13">forwcurv!$D$36+"aD36"+769+0+1</definedName>
    <definedName name="_ZA331" localSheetId="13">forwcurv!$D$37+"aD37"+769+0+1</definedName>
    <definedName name="_ZA332" localSheetId="13">forwcurv!$D$38+"aD38"+769+0+1</definedName>
    <definedName name="_ZA333" localSheetId="13">forwcurv!$D$39+"aD39"+769+0+1</definedName>
    <definedName name="_ZA334" localSheetId="13">forwcurv!$D$40+"aD40"+769+0+1</definedName>
    <definedName name="_ZA335" localSheetId="13">forwcurv!$D$41+"aD41"+769+0+1</definedName>
    <definedName name="_ZA336" localSheetId="13">forwcurv!$D$42+"aD42"+769+0+1</definedName>
    <definedName name="_ZA337" localSheetId="13">forwcurv!$D$43+"aD43"+769+0+1</definedName>
    <definedName name="_ZA338" localSheetId="13">forwcurv!$D$44+"aD44"+769+0+1</definedName>
    <definedName name="_ZA339" localSheetId="13">forwcurv!$D$45+"aD45"+769+0+1</definedName>
    <definedName name="_ZA340" localSheetId="13">forwcurv!$D$46+"aD46"+769+0+1</definedName>
    <definedName name="_ZA341" localSheetId="13">forwcurv!$D$47+"aD47"+769+0+1</definedName>
    <definedName name="_ZA342" localSheetId="13">forwcurv!$D$48+"aD48"+769+0+1</definedName>
    <definedName name="_ZA343" localSheetId="13">forwcurv!$D$49+"aD49"+769+0+1</definedName>
    <definedName name="_ZA344" localSheetId="13">forwcurv!$D$50+"aD50"+769+0+1</definedName>
    <definedName name="_ZA345" localSheetId="13">forwcurv!$D$51+"aD51"+769+0+1</definedName>
    <definedName name="_ZA346" localSheetId="13">forwcurv!$D$52+"aD52"+769+0+1</definedName>
    <definedName name="_ZA347" localSheetId="13">forwcurv!$D$53+"aD53"+769+0+1</definedName>
    <definedName name="_ZA348" localSheetId="13">forwcurv!$D$54+"aD54"+769+0+1</definedName>
    <definedName name="_ZA349" localSheetId="13">forwcurv!$D$55+"aD55"+769+0+1</definedName>
    <definedName name="_ZA350" localSheetId="13">forwcurv!$D$56+"aD56"+769+0+1</definedName>
    <definedName name="_ZA351" localSheetId="13">forwcurv!$D$57+"aD57"+769+0+1</definedName>
    <definedName name="_ZA352" localSheetId="13">forwcurv!$D$58+"aD58"+769+0+1</definedName>
    <definedName name="_ZA353" localSheetId="13">forwcurv!$D$59+"aD59"+769+0+1</definedName>
    <definedName name="_ZA354" localSheetId="13">forwcurv!$D$60+"aD60"+769+0+1</definedName>
    <definedName name="_ZA355" localSheetId="13">forwcurv!$D$61+"aD61"+769+0+1</definedName>
    <definedName name="_ZA356" localSheetId="13">forwcurv!$D$62+"aD62"+769+0+1</definedName>
    <definedName name="_ZA357" localSheetId="13">forwcurv!$D$63+"aD63"+769+0+1</definedName>
    <definedName name="_ZA358" localSheetId="13">forwcurv!$D$64+"aD64"+769+0+1</definedName>
    <definedName name="_ZA359" localSheetId="13">forwcurv!$D$65+"aD65"+769+0+1</definedName>
    <definedName name="_ZA360" localSheetId="13">forwcurv!$D$66+"aD66"+769+0+1</definedName>
    <definedName name="_ZA361" localSheetId="13">forwcurv!$D$67+"aD67"+769+0+1</definedName>
    <definedName name="_ZA362" localSheetId="13">forwcurv!$D$68+"aD68"+769+0+1</definedName>
    <definedName name="_ZA363" localSheetId="13">forwcurv!$D$69+"aD69"+769+0+1</definedName>
    <definedName name="_ZA364" localSheetId="13">forwcurv!$D$70+"aD70"+769+0+1</definedName>
    <definedName name="_ZA365" localSheetId="13">forwcurv!$D$71+"aD71"+769+0+1</definedName>
    <definedName name="_ZA366" localSheetId="13">forwcurv!$D$72+"aD72"+769+0+1</definedName>
    <definedName name="_ZA367" localSheetId="13">forwcurv!$D$73+"aD73"+769+0+1</definedName>
    <definedName name="_ZA368" localSheetId="13">forwcurv!$D$74+"aD74"+769+0+1</definedName>
    <definedName name="_ZA369" localSheetId="13">forwcurv!$D$75+"aD75"+769+0+1</definedName>
    <definedName name="_ZA370" localSheetId="13">forwcurv!$D$76+"aD76"+769+0+1</definedName>
    <definedName name="_ZA371" localSheetId="13">forwcurv!$D$77+"aD77"+769+0+1</definedName>
    <definedName name="_ZA372" localSheetId="13">forwcurv!$D$78+"aD78"+769+0+1</definedName>
    <definedName name="_ZA373" localSheetId="13">forwcurv!$D$79+"aD79"+769+0+1</definedName>
    <definedName name="_ZA374" localSheetId="13">forwcurv!$D$80+"aD80"+769+0+1</definedName>
    <definedName name="_ZA375" localSheetId="13">forwcurv!$D$81+"aD81"+769+0+1</definedName>
    <definedName name="_ZA376" localSheetId="13">forwcurv!$D$82+"aD82"+769+0+1</definedName>
    <definedName name="_ZA377" localSheetId="13">forwcurv!$D$83+"aD83"+769+0+1</definedName>
    <definedName name="_ZA378" localSheetId="13">forwcurv!$D$84+"aD84"+769+0+1</definedName>
    <definedName name="_ZA379" localSheetId="13">forwcurv!$D$85+"aD85"+769+0+1</definedName>
    <definedName name="_ZA380" localSheetId="13">forwcurv!$D$86+"aD86"+769+0+1</definedName>
    <definedName name="_ZA381" localSheetId="13">forwcurv!$D$87+"aD87"+769+0+1</definedName>
    <definedName name="_ZA382" localSheetId="13">forwcurv!$D$88+"aD88"+769+0+1</definedName>
    <definedName name="_ZA383" localSheetId="13">forwcurv!$D$89+"aD89"+769+0+1</definedName>
    <definedName name="_ZA384" localSheetId="13">forwcurv!$D$90+"aD90"+769+0+1</definedName>
    <definedName name="_ZA385" localSheetId="13">forwcurv!$D$91+"aD91"+769+0+1</definedName>
    <definedName name="_ZA386" localSheetId="13">forwcurv!$D$92+"aD92"+769+0+1</definedName>
    <definedName name="_ZA387" localSheetId="13">forwcurv!$D$93+"aD93"+769+0+1</definedName>
    <definedName name="_ZA388" localSheetId="13">forwcurv!$D$94+"aD94"+769+0+1</definedName>
    <definedName name="_ZA389" localSheetId="13">forwcurv!$D$95+"aD95"+769+0+1</definedName>
    <definedName name="_ZA390" localSheetId="13">forwcurv!$D$96+"aD96"+769+0+1</definedName>
    <definedName name="_ZA391" localSheetId="13">forwcurv!$D$97+"aD97"+769+0+1</definedName>
    <definedName name="_ZA392" localSheetId="13">forwcurv!$D$98+"aD98"+769+0+1</definedName>
    <definedName name="_ZA393" localSheetId="13">forwcurv!$D$99+"aD99"+769+0+1</definedName>
    <definedName name="_ZA394" localSheetId="13">forwcurv!$D$100+"aD100"+769+0+1</definedName>
    <definedName name="_ZA395" localSheetId="13">forwcurv!$D$101+"aD101"+769+0+1</definedName>
    <definedName name="_ZA396" localSheetId="13">forwcurv!$D$102+"aD102"+769+0+1</definedName>
    <definedName name="_ZA397" localSheetId="13">forwcurv!$D$103+"aD103"+769+0+1</definedName>
    <definedName name="_ZA398" localSheetId="13">forwcurv!$D$104+"aD104"+769+0+1</definedName>
    <definedName name="_ZA399" localSheetId="13">forwcurv!$D$105+"aD105"+769+0+1</definedName>
    <definedName name="_ZA400" localSheetId="13">forwcurv!$D$106+"aD106"+769+0+1</definedName>
    <definedName name="_ZA401" localSheetId="13">forwcurv!$D$107+"aD107"+769+0+1</definedName>
    <definedName name="_ZA402" localSheetId="13">forwcurv!$D$108+"aD108"+769+0+1</definedName>
    <definedName name="_ZA403" localSheetId="13">forwcurv!$D$109+"aD109"+769+0+1</definedName>
    <definedName name="_ZA404" localSheetId="13">forwcurv!$D$110+"aD110"+769+0+1</definedName>
    <definedName name="_ZA405" localSheetId="13">forwcurv!$D$111+"aD111"+769+0+1</definedName>
    <definedName name="_ZA406" localSheetId="13">forwcurv!$D$112+"aD112"+769+0+1</definedName>
    <definedName name="_ZA407" localSheetId="13">forwcurv!$D$113+"aD113"+769+0+1</definedName>
    <definedName name="_ZA408" localSheetId="13">forwcurv!$D$114+"aD114"+769+0+1</definedName>
    <definedName name="_ZA409" localSheetId="13">forwcurv!$D$115+"aD115"+769+0+1</definedName>
    <definedName name="_ZA410" localSheetId="13">forwcurv!$D$116+"aD116"+769+0+1</definedName>
    <definedName name="_ZA411" localSheetId="13">forwcurv!$D$117+"aD117"+769+0+1</definedName>
    <definedName name="_ZA412" localSheetId="13">forwcurv!$D$118+"aD118"+769+0+1</definedName>
    <definedName name="_ZA413" localSheetId="13">forwcurv!$D$119+"aD119"+769+0+1</definedName>
    <definedName name="_ZA414" localSheetId="13">forwcurv!$D$120+"aD120"+769+0+1</definedName>
    <definedName name="_ZA415" localSheetId="13">forwcurv!$D$121+"aD121"+769+0+1</definedName>
    <definedName name="_ZA416" localSheetId="13">forwcurv!$D$122+"aD122"+769+0+1</definedName>
    <definedName name="_ZA417" localSheetId="13">forwcurv!$D$123+"aD123"+769+0+1</definedName>
    <definedName name="_ZA418" localSheetId="13">forwcurv!$D$124+"aD124"+769+0+1</definedName>
    <definedName name="_ZA419" localSheetId="13">forwcurv!$D$125+"aD125"+769+0+1</definedName>
    <definedName name="_ZA420" localSheetId="13">forwcurv!$D$126+"aD126"+769+0+1</definedName>
    <definedName name="_ZA421" localSheetId="13">forwcurv!$D$127+"aD127"+769+0+1</definedName>
    <definedName name="_ZA422" localSheetId="13">forwcurv!$D$128+"aD128"+769+0+1</definedName>
    <definedName name="_ZA423" localSheetId="13">forwcurv!$D$129+"aD129"+769+0+1</definedName>
    <definedName name="_ZA424" localSheetId="13">forwcurv!$D$130+"aD130"+769+0+1</definedName>
    <definedName name="_ZA425" localSheetId="13">forwcurv!$D$131+"aD131"+769+0+1</definedName>
    <definedName name="_ZA426" localSheetId="13">forwcurv!$D$132+"aD132"+769+0+1</definedName>
    <definedName name="_ZA427" localSheetId="13">forwcurv!$D$133+"aD133"+769+0+1</definedName>
    <definedName name="_ZA428" localSheetId="13">forwcurv!$D$134+"aD134"+769+0+1</definedName>
    <definedName name="_ZA429" localSheetId="13">forwcurv!$D$135+"aD135"+769+0+1</definedName>
    <definedName name="_ZA430" localSheetId="13">forwcurv!$D$136+"aD136"+769+0+1</definedName>
    <definedName name="_ZA431" localSheetId="13">forwcurv!$D$137+"aD137"+769+0+1</definedName>
    <definedName name="_ZA432" localSheetId="13">forwcurv!$D$138+"aD138"+769+0+1</definedName>
    <definedName name="_ZA433" localSheetId="13">forwcurv!$D$139+"aD139"+769+0+1</definedName>
    <definedName name="_ZA434" localSheetId="13">forwcurv!$D$140+"aD140"+769+0+1</definedName>
    <definedName name="_ZA435" localSheetId="13">forwcurv!$D$141+"aD141"+769+0+1</definedName>
    <definedName name="_ZA436" localSheetId="13">forwcurv!$D$142+"aD142"+769+0+1</definedName>
    <definedName name="_ZA437" localSheetId="13">forwcurv!$D$143+"aD143"+769+0+1</definedName>
    <definedName name="_ZA438" localSheetId="13">forwcurv!$D$144+"aD144"+769+0+1</definedName>
    <definedName name="_ZA439" localSheetId="13">forwcurv!$D$145+"aD145"+769+0+1</definedName>
    <definedName name="_ZA440" localSheetId="13">forwcurv!$D$146+"aD146"+769+0+1</definedName>
    <definedName name="_ZA441" localSheetId="13">forwcurv!$D$147+"aD147"+769+0+1</definedName>
    <definedName name="_ZA442" localSheetId="13">forwcurv!$D$148+"aD148"+769+0+1</definedName>
    <definedName name="_ZA443" localSheetId="13">forwcurv!$D$149+"aD149"+769+0+1</definedName>
    <definedName name="_ZA444" localSheetId="13">forwcurv!$D$150+"aD150"+769+0+1</definedName>
    <definedName name="_ZA445" localSheetId="13">forwcurv!$D$151+"aD151"+769+0+1</definedName>
    <definedName name="_ZA446" localSheetId="13">forwcurv!$D$152+"aD152"+769+0+1</definedName>
    <definedName name="_ZA447" localSheetId="13">forwcurv!$D$153+"aD153"+769+0+1</definedName>
    <definedName name="_ZA448" localSheetId="13">forwcurv!$D$154+"aD154"+769+0+1</definedName>
    <definedName name="_ZA449" localSheetId="13">forwcurv!$D$155+"aD155"+769+0+1</definedName>
    <definedName name="_ZA450" localSheetId="13">forwcurv!$D$156+"aD156"+769+0+1</definedName>
    <definedName name="_ZA451" localSheetId="13">forwcurv!$D$157+"aD157"+769+0+1</definedName>
    <definedName name="_ZA452" localSheetId="13">forwcurv!$D$158+"aD158"+769+0+1</definedName>
    <definedName name="_ZA453" localSheetId="13">forwcurv!$D$159+"aD159"+769+0+1</definedName>
    <definedName name="_ZA454" localSheetId="13">forwcurv!$D$160+"aD160"+769+0+1</definedName>
    <definedName name="_ZA455" localSheetId="13">forwcurv!$D$161+"aD161"+769+0+1</definedName>
    <definedName name="_ZA456" localSheetId="13">forwcurv!$D$162+"aD162"+769+0+1</definedName>
    <definedName name="_ZA457" localSheetId="13">forwcurv!$D$163+"aD163"+769+0+1</definedName>
    <definedName name="_ZA458" localSheetId="13">forwcurv!$D$164+"aD164"+769+0+1</definedName>
    <definedName name="_ZA459" localSheetId="13">forwcurv!$D$165+"aD165"+769+0+1</definedName>
    <definedName name="_ZA460" localSheetId="13">forwcurv!$D$166+"aD166"+769+0+1</definedName>
    <definedName name="_ZA461" localSheetId="13">forwcurv!$D$167+"aD167"+769+0+1</definedName>
    <definedName name="_ZA462" localSheetId="13">forwcurv!$D$168+"aD168"+769+0+1</definedName>
    <definedName name="_ZA463" localSheetId="13">forwcurv!$D$169+"aD169"+769+0+1</definedName>
    <definedName name="_ZA464" localSheetId="13">forwcurv!$D$170+"aD170"+769+0+1</definedName>
    <definedName name="_ZA465" localSheetId="13">forwcurv!$D$171+"aD171"+769+0+1</definedName>
    <definedName name="_ZA466" localSheetId="13">forwcurv!$D$172+"aD172"+769+0+1</definedName>
    <definedName name="_ZA467" localSheetId="13">forwcurv!$D$173+"aD173"+769+0+1</definedName>
    <definedName name="_ZA468" localSheetId="13">forwcurv!$D$174+"aD174"+769+0+1</definedName>
    <definedName name="_ZA469" localSheetId="13">forwcurv!$D$175+"aD175"+769+0+1</definedName>
    <definedName name="_ZA470" localSheetId="13">forwcurv!$D$176+"aD176"+769+0+1</definedName>
    <definedName name="_ZA471" localSheetId="13">forwcurv!$D$177+"aD177"+769+0+1</definedName>
    <definedName name="_ZA472" localSheetId="13">forwcurv!$D$178+"aD178"+769+0+1</definedName>
    <definedName name="_ZA473" localSheetId="13">forwcurv!$D$179+"aD179"+769+0+1</definedName>
    <definedName name="_ZA474" localSheetId="13">forwcurv!$D$180+"aD180"+769+0+1</definedName>
    <definedName name="_ZA475" localSheetId="13">forwcurv!$D$181+"aD181"+769+0+1</definedName>
    <definedName name="_ZA476" localSheetId="13">forwcurv!$D$182+"aD182"+769+0+1</definedName>
    <definedName name="_ZA477" localSheetId="13">forwcurv!$D$183+"aD183"+769+0+1</definedName>
    <definedName name="_ZA478" localSheetId="13">forwcurv!$D$184+"aD184"+769+0+1</definedName>
    <definedName name="_ZA479" localSheetId="13">forwcurv!$D$185+"aD185"+769+0+1</definedName>
    <definedName name="_ZA480" localSheetId="13">forwcurv!$D$186+"aD186"+769+0+1</definedName>
    <definedName name="_ZA481" localSheetId="13">forwcurv!$D$187+"aD187"+769+0+1</definedName>
    <definedName name="_ZA482" localSheetId="13">forwcurv!$D$188+"aD188"+769+0+1</definedName>
    <definedName name="_ZA483" localSheetId="13">forwcurv!$D$189+"aD189"+769+0+1</definedName>
    <definedName name="_ZA484" localSheetId="13">forwcurv!$D$190+"aD190"+769+0+1</definedName>
    <definedName name="_ZA485" localSheetId="13">forwcurv!$D$191+"aD191"+769+0+1</definedName>
    <definedName name="_ZA486" localSheetId="13">forwcurv!$D$192+"aD192"+769+0+1</definedName>
    <definedName name="_ZA487" localSheetId="13">forwcurv!$D$193+"aD193"+769+0+1</definedName>
    <definedName name="_ZA488" localSheetId="13">forwcurv!$D$194+"aD194"+769+0+1</definedName>
    <definedName name="_ZA489" localSheetId="13">forwcurv!$D$195+"aD195"+769+0+1</definedName>
    <definedName name="_ZA490" localSheetId="13">forwcurv!$D$196+"aD196"+769+0+1</definedName>
    <definedName name="_ZA491" localSheetId="13">forwcurv!$D$197+"aD197"+769+0+1</definedName>
    <definedName name="_ZA492" localSheetId="13">forwcurv!$D$198+"aD198"+769+0+1</definedName>
    <definedName name="_ZA493" localSheetId="13">forwcurv!$D$199+"aD199"+769+0+1</definedName>
    <definedName name="_ZA494" localSheetId="13">forwcurv!$D$200+"aD200"+769+0+1</definedName>
    <definedName name="_ZA495" localSheetId="13">forwcurv!$D$201+"aD201"+769+0+1</definedName>
    <definedName name="_ZA496" localSheetId="13">forwcurv!$D$202+"aD202"+769+0+1</definedName>
    <definedName name="_ZA497" localSheetId="13">forwcurv!$D$203+"aD203"+769+0+1</definedName>
    <definedName name="_ZA498" localSheetId="13">forwcurv!$D$204+"aD204"+769+0+1</definedName>
    <definedName name="_ZA499" localSheetId="13">forwcurv!$D$205+"aD205"+769+0+1</definedName>
    <definedName name="_ZA500" localSheetId="13">forwcurv!$D$206+"aD206"+769+0+1</definedName>
    <definedName name="_ZA501" localSheetId="13">forwcurv!$D$207+"aD207"+769+0+1</definedName>
    <definedName name="_ZA502" localSheetId="13">forwcurv!$D$208+"aD208"+769+0+1</definedName>
    <definedName name="_ZA503" localSheetId="13">forwcurv!$D$209+"aD209"+769+0+1</definedName>
    <definedName name="_ZA504" localSheetId="13">forwcurv!$D$210+"aD210"+769+0+1</definedName>
    <definedName name="_ZA505" localSheetId="13">forwcurv!$D$211+"aD211"+769+0+1</definedName>
    <definedName name="_ZA506" localSheetId="13">forwcurv!$D$212+"aD212"+769+0+1</definedName>
    <definedName name="_ZA507" localSheetId="13">forwcurv!$D$213+"aD213"+769+0+1</definedName>
    <definedName name="_ZA508" localSheetId="13">forwcurv!$D$214+"aD214"+769+0+1</definedName>
    <definedName name="_ZA509" localSheetId="13">forwcurv!$E$214+"pBE214"+769+0.16+0.2</definedName>
    <definedName name="_ZA510" localSheetId="13">forwcurv!$D$215+"aD215"+769+0+1</definedName>
    <definedName name="_ZA511" localSheetId="13">forwcurv!$E$215+"pBE215"+769+0.16+0.2</definedName>
    <definedName name="_ZA512" localSheetId="13">forwcurv!$D$216+"aD216"+769+0+1</definedName>
    <definedName name="_ZA513" localSheetId="13">forwcurv!$E$216+"pBE216"+769+0.16+0.2</definedName>
    <definedName name="_ZA514" localSheetId="13">forwcurv!$D$217+"aD217"+769+0+1</definedName>
    <definedName name="_ZA515" localSheetId="13">forwcurv!$E$217+"pBE217"+769+0.16+0.2</definedName>
    <definedName name="_ZA516" localSheetId="13">forwcurv!$D$218+"aD218"+769+0+1</definedName>
    <definedName name="_ZA517" localSheetId="13">forwcurv!$E$218+"pBE218"+769+0.16+0.2</definedName>
    <definedName name="_ZA518" localSheetId="13">forwcurv!$D$219+"aD219"+769+0+1</definedName>
    <definedName name="_ZA519" localSheetId="13">forwcurv!$E$219+"pBE219"+769+0.16+0.2</definedName>
    <definedName name="_ZA520" localSheetId="13">forwcurv!$D$220+"aD220"+769+0+1</definedName>
    <definedName name="_ZA521" localSheetId="13">forwcurv!$E$220+"pBE220"+769+0.16+0.2</definedName>
    <definedName name="_ZA522" localSheetId="13">forwcurv!$D$221+"aD221"+769+0+1</definedName>
    <definedName name="_ZA523" localSheetId="13">forwcurv!$E$221+"pBE221"+769+0.16+0.2</definedName>
    <definedName name="_ZA524" localSheetId="13">forwcurv!$D$222+"aD222"+769+0+1</definedName>
    <definedName name="_ZA525" localSheetId="13">forwcurv!$E$222+"pBE222"+769+0.16+0.2</definedName>
    <definedName name="_ZA526" localSheetId="13">forwcurv!$D$223+"aD223"+769+0+1</definedName>
    <definedName name="_ZA527" localSheetId="13">forwcurv!$E$223+"pBE223"+769+0.16+0.2</definedName>
    <definedName name="_ZA528" localSheetId="13">forwcurv!$D$224+"aD224"+769+0+1</definedName>
    <definedName name="_ZA529" localSheetId="13">forwcurv!$E$224+"pBE224"+769+0.16+0.2</definedName>
    <definedName name="_ZA530" localSheetId="13">forwcurv!$D$225+"aD225"+769+0+1</definedName>
    <definedName name="_ZA531" localSheetId="13">forwcurv!$E$225+"pBE225"+769+0.16+0.2</definedName>
    <definedName name="_ZA532" localSheetId="13">forwcurv!$D$226+"aD226"+769+0+1</definedName>
    <definedName name="_ZA533" localSheetId="13">forwcurv!$E$226+"pBE226"+769+0.16+0.2</definedName>
    <definedName name="_ZA534" localSheetId="13">forwcurv!$D$227+"aD227"+769+0+1</definedName>
    <definedName name="_ZA535" localSheetId="13">forwcurv!$E$227+"pBE227"+769+0.16+0.2</definedName>
    <definedName name="_ZA536" localSheetId="13">forwcurv!$D$228+"aD228"+769+0+1</definedName>
    <definedName name="_ZA537" localSheetId="13">forwcurv!$E$228+"pBE228"+769+0.16+0.2</definedName>
    <definedName name="_ZA538" localSheetId="13">forwcurv!$D$229+"aD229"+769+0+1</definedName>
    <definedName name="_ZA539" localSheetId="13">forwcurv!$E$229+"pBE229"+769+0.16+0.2</definedName>
    <definedName name="_ZA540" localSheetId="13">forwcurv!$D$230+"aD230"+769+0+1</definedName>
    <definedName name="_ZA541" localSheetId="13">forwcurv!$E$230+"pBE230"+769+0.16+0.2</definedName>
    <definedName name="_ZA542" localSheetId="13">forwcurv!$D$231+"aD231"+769+0+1</definedName>
    <definedName name="_ZA543" localSheetId="13">forwcurv!$E$231+"pBE231"+769+0.16+0.2</definedName>
    <definedName name="_ZA544" localSheetId="13">forwcurv!$D$232+"aD232"+769+0+1</definedName>
    <definedName name="_ZA545" localSheetId="13">forwcurv!$E$232+"pBE232"+769+0.16+0.2</definedName>
    <definedName name="_ZA546" localSheetId="13">forwcurv!$D$233+"aD233"+769+0+1</definedName>
    <definedName name="_ZA547" localSheetId="13">forwcurv!$E$233+"pBE233"+769+0.16+0.2</definedName>
    <definedName name="_ZA548" localSheetId="13">forwcurv!$D$234+"aD234"+769+0+1</definedName>
    <definedName name="_ZA549" localSheetId="13">forwcurv!$E$234+"pBE234"+769+0.16+0.2</definedName>
    <definedName name="_ZA550" localSheetId="13">forwcurv!$D$235+"aD235"+769+0+1</definedName>
    <definedName name="_ZA551" localSheetId="13">forwcurv!$E$235+"pBE235"+769+0.16+0.2</definedName>
    <definedName name="_ZA552" localSheetId="13">forwcurv!$D$236+"aD236"+769+0+1</definedName>
    <definedName name="_ZA553" localSheetId="13">forwcurv!$E$236+"pBE236"+769+0.16+0.2</definedName>
    <definedName name="_ZA554" localSheetId="13">forwcurv!$D$237+"aD237"+769+0+1</definedName>
    <definedName name="_ZA555" localSheetId="13">forwcurv!$E$237+"pBE237"+769+0.16+0.2</definedName>
    <definedName name="_ZA556" localSheetId="13">forwcurv!$D$238+"aD238"+769+0+1</definedName>
    <definedName name="_ZA557" localSheetId="13">forwcurv!$E$238+"pBE238"+769+0.16+0.2</definedName>
    <definedName name="_ZA558" localSheetId="13">forwcurv!$D$239+"aD239"+769+0+1</definedName>
    <definedName name="_ZA559" localSheetId="13">forwcurv!$E$239+"pBE239"+769+0.16+0.2</definedName>
    <definedName name="_ZA560" localSheetId="13">forwcurv!$D$240+"aD240"+769+0+1</definedName>
    <definedName name="_ZA561" localSheetId="13">forwcurv!$E$240+"pBE240"+769+0.16+0.2</definedName>
    <definedName name="_ZA562" localSheetId="13">forwcurv!$D$241+"aD241"+769+0+1</definedName>
    <definedName name="_ZA563" localSheetId="13">forwcurv!$E$241+"pBE241"+769+0.16+0.2</definedName>
    <definedName name="_ZA564" localSheetId="13">forwcurv!$D$242+"aD242"+769+0+1</definedName>
    <definedName name="_ZA565" localSheetId="13">forwcurv!$E$242+"pBE242"+769+0.16+0.2</definedName>
    <definedName name="_ZA566" localSheetId="13">forwcurv!$D$243+"aD243"+769+0+1</definedName>
    <definedName name="_ZA567" localSheetId="13">forwcurv!$E$243+"pBE243"+769+0.16+0.2</definedName>
    <definedName name="_ZA568" localSheetId="13">forwcurv!$D$244+"aD244"+769+0+1</definedName>
    <definedName name="_ZA569" localSheetId="13">forwcurv!$E$244+"pBE244"+769+0.16+0.2</definedName>
    <definedName name="_ZA570" localSheetId="13">forwcurv!$D$245+"aD245"+769+0+1</definedName>
    <definedName name="_ZA571" localSheetId="13">forwcurv!$E$245+"pBE245"+769+0.16+0.2</definedName>
    <definedName name="_ZA572" localSheetId="13">forwcurv!$D$246+"aD246"+769+0+1</definedName>
    <definedName name="_ZA573" localSheetId="13">forwcurv!$E$246+"pBE246"+769+0.16+0.2</definedName>
    <definedName name="_ZA574" localSheetId="13">forwcurv!$D$247+"aD247"+769+0+1</definedName>
    <definedName name="_ZA575" localSheetId="13">forwcurv!$E$247+"pBE247"+769+0.16+0.2</definedName>
    <definedName name="_ZA576" localSheetId="13">forwcurv!$D$248+"aD248"+769+0+1</definedName>
    <definedName name="_ZA577" localSheetId="13">forwcurv!$E$248+"pBE248"+769+0.16+0.2</definedName>
    <definedName name="_ZA578" localSheetId="13">forwcurv!$D$249+"aD249"+769+0+1</definedName>
    <definedName name="_ZA579" localSheetId="13">forwcurv!$E$249+"pBE249"+769+0.16+0.2</definedName>
    <definedName name="_ZA580" localSheetId="13">forwcurv!$E$250+"pBE250"+769+0.16+0.2</definedName>
    <definedName name="_ZA581" localSheetId="13">forwcurv!$E$251+"pBE251"+769+0.16+0.2</definedName>
    <definedName name="_ZA582" localSheetId="13">forwcurv!$E$252+"pBE252"+769+0.16+0.2</definedName>
    <definedName name="_ZA583" localSheetId="13">forwcurv!$E$253+"pBE253"+769+0.16+0.2</definedName>
    <definedName name="_ZA584" localSheetId="13">forwcurv!$E$254+"pBE254"+769+0.16+0.2</definedName>
    <definedName name="_ZA585" localSheetId="13">forwcurv!$E$255+"pBE255"+769+0.16+0.2</definedName>
    <definedName name="_ZA586" localSheetId="13">forwcurv!$E$256+"pBE256"+769+0.16+0.2</definedName>
    <definedName name="_ZA587" localSheetId="13">forwcurv!$E$257+"pBE257"+769+0.16+0.2</definedName>
    <definedName name="_ZA588" localSheetId="13">forwcurv!$E$258+"pBE258"+769+0.16+0.2</definedName>
    <definedName name="_ZA589" localSheetId="13">forwcurv!$E$259+"pBE259"+769+0.16+0.2</definedName>
    <definedName name="_ZA590" localSheetId="13">forwcurv!$E$260+"pBE260"+769+0.16+0.2</definedName>
    <definedName name="_ZA591" localSheetId="13">forwcurv!$E$261+"pBE261"+769+0.16+0.2</definedName>
    <definedName name="_ZA592" localSheetId="13">forwcurv!$E$262+"pBE262"+769+0.16+0.2</definedName>
    <definedName name="_ZA593" localSheetId="13">forwcurv!$E$263+"pBE263"+769+0.16+0.2</definedName>
    <definedName name="_ZA594" localSheetId="13">forwcurv!$E$264+"pBE264"+769+0.16+0.2</definedName>
    <definedName name="_ZA595" localSheetId="13">forwcurv!$E$265+"pBE265"+769+0.16+0.2</definedName>
    <definedName name="_ZA596" localSheetId="13">forwcurv!$E$266+"pBE266"+769+0.16+0.2</definedName>
    <definedName name="_ZA597" localSheetId="13">forwcurv!$E$267+"pBE267"+769+0.16+0.2</definedName>
    <definedName name="_ZA598" localSheetId="13">forwcurv!$E$268+"pBE268"+769+0.16+0.2</definedName>
    <definedName name="_ZA599" localSheetId="13">forwcurv!$E$269+"pBE269"+769+0.16+0.2</definedName>
    <definedName name="_ZA600" localSheetId="13">forwcurv!$E$270+"pBE270"+769+0.16+0.2</definedName>
    <definedName name="_ZA601" localSheetId="13">forwcurv!$E$271+"pBE271"+769+0.16+0.2</definedName>
    <definedName name="_ZA602" localSheetId="13">forwcurv!$E$272+"pBE272"+769+0.16+0.2</definedName>
    <definedName name="_ZA603" localSheetId="13">forwcurv!$E$273+"pBE273"+769+0.16+0.2</definedName>
    <definedName name="_ZA604" localSheetId="13">forwcurv!$E$274+"pBE274"+769+0.16+0.2</definedName>
    <definedName name="_ZA605" localSheetId="13">forwcurv!$E$275+"pBE275"+769+0.16+0.2</definedName>
    <definedName name="_ZA606" localSheetId="13">forwcurv!$E$276+"pBE276"+769+0.16+0.2</definedName>
    <definedName name="_ZA607" localSheetId="13">forwcurv!$E$277+"pBE277"+769+0.16+0.2</definedName>
    <definedName name="_ZA608" localSheetId="13">forwcurv!$E$278+"pBE278"+769+0.16+0.2</definedName>
    <definedName name="_ZA609" localSheetId="13">forwcurv!$E$279+"pBE279"+769+0.16+0.2</definedName>
    <definedName name="_ZA610" localSheetId="13">forwcurv!$E$280+"pBE280"+769+0.16+0.2</definedName>
    <definedName name="_ZA611" localSheetId="13">forwcurv!$E$281+"pBE281"+769+0.16+0.2</definedName>
    <definedName name="_ZA612" localSheetId="13">forwcurv!$E$282+"pBE282"+769+0.16+0.2</definedName>
    <definedName name="_ZA613" localSheetId="13">forwcurv!$E$283+"pBE283"+769+0.16+0.2</definedName>
    <definedName name="_ZA614" localSheetId="13">forwcurv!$E$284+"pBE284"+769+0.16+0.2</definedName>
    <definedName name="_ZA615" localSheetId="13">forwcurv!$E$285+"pBE285"+769+0.16+0.2</definedName>
    <definedName name="_ZA616" localSheetId="13">forwcurv!$E$286+"pBE286"+769+0.16+0.2</definedName>
    <definedName name="_ZA617" localSheetId="13">forwcurv!$E$287+"pBE287"+769+0.16+0.2</definedName>
    <definedName name="_ZA618" localSheetId="13">forwcurv!$E$288+"pBE288"+769+0.16+0.2</definedName>
    <definedName name="_ZA619" localSheetId="13">forwcurv!$E$289+"pBE289"+769+0.16+0.2</definedName>
    <definedName name="_ZA620" localSheetId="13">forwcurv!$E$290+"pBE290"+769+0.16+0.2</definedName>
    <definedName name="_ZA621" localSheetId="13">forwcurv!$E$291+"pBE291"+769+0.16+0.2</definedName>
    <definedName name="_ZA622" localSheetId="13">forwcurv!$E$292+"pBE292"+769+0.16+0.2</definedName>
    <definedName name="_ZA623" localSheetId="13">forwcurv!$E$293+"pBE293"+769+0.16+0.2</definedName>
    <definedName name="_ZA624" localSheetId="13">forwcurv!$E$294+"pBE294"+769+0.16+0.2</definedName>
    <definedName name="_ZA625" localSheetId="13">forwcurv!$E$295+"pBE295"+769+0.16+0.2</definedName>
    <definedName name="_ZA626" localSheetId="13">forwcurv!$E$296+"pBE296"+769+0.16+0.2</definedName>
    <definedName name="_ZA627" localSheetId="13">forwcurv!$E$297+"pBE297"+769+0.16+0.2</definedName>
    <definedName name="_ZA628" localSheetId="13">forwcurv!$E$298+"pBE298"+769+0.16+0.2</definedName>
    <definedName name="_ZA629" localSheetId="13">forwcurv!$E$299+"pBE299"+769+0.16+0.2</definedName>
    <definedName name="_ZA630" localSheetId="13">forwcurv!$E$300+"pBE300"+769+0.16+0.2</definedName>
    <definedName name="_ZA631" localSheetId="13">forwcurv!$E$301+"pBE301"+769+0.16+0.2</definedName>
    <definedName name="_ZA632" localSheetId="13">forwcurv!$E$302+"pBE302"+769+0.16+0.2</definedName>
    <definedName name="_ZA633" localSheetId="13">forwcurv!$E$303+"pBE303"+769+0.16+0.2</definedName>
    <definedName name="_ZA634" localSheetId="13">forwcurv!$E$304+"pBE304"+769+0.16+0.2</definedName>
    <definedName name="_ZA635" localSheetId="13">forwcurv!$E$305+"pBE305"+769+0.16+0.2</definedName>
    <definedName name="_ZA636" localSheetId="13">forwcurv!$E$306+"pBE306"+769+0.16+0.2</definedName>
    <definedName name="_ZA637" localSheetId="13">forwcurv!$E$307+"pBE307"+769+0.16+0.2</definedName>
    <definedName name="_ZA638" localSheetId="13">forwcurv!$E$308+"pBE308"+769+0.16+0.2</definedName>
    <definedName name="_ZA639" localSheetId="13">forwcurv!$E$309+"pBE309"+769+0.16+0.2</definedName>
    <definedName name="_ZA669" localSheetId="13">forwcurv!$D$250+"AD250"+17153+0+1+"-"+"+"</definedName>
    <definedName name="_ZA670" localSheetId="13">forwcurv!$D$251+"AD251"+17153+0+1+"-"+"+"</definedName>
    <definedName name="_ZA671" localSheetId="13">forwcurv!$D$252+"AD252"+17153+0+1+"-"+"+"</definedName>
    <definedName name="_ZA672" localSheetId="13">forwcurv!$D$253+"AD253"+17153+0+1+"-"+"+"</definedName>
    <definedName name="_ZA673" localSheetId="13">forwcurv!$D$254+"AD254"+17153+0+1+"-"+"+"</definedName>
    <definedName name="_ZA674" localSheetId="13">forwcurv!$D$255+"AD255"+17153+0+1+"-"+"+"</definedName>
    <definedName name="_ZA675" localSheetId="13">forwcurv!$D$256+"AD256"+17153+0+1+"-"+"+"</definedName>
    <definedName name="_ZA676" localSheetId="13">forwcurv!$D$257+"AD257"+17153+0+1+"-"+"+"</definedName>
    <definedName name="_ZA677" localSheetId="13">forwcurv!$D$258+"AD258"+17153+0+1+"-"+"+"</definedName>
    <definedName name="_ZA678" localSheetId="13">forwcurv!$D$259+"AD259"+17153+0+1+"-"+"+"</definedName>
    <definedName name="_ZA679" localSheetId="13">forwcurv!$D$260+"AD260"+17153+0+1+"-"+"+"</definedName>
    <definedName name="_ZA680" localSheetId="13">forwcurv!$D$261+"AD261"+17153+0+1+"-"+"+"</definedName>
    <definedName name="_ZA681" localSheetId="13">forwcurv!$D$262+"AD262"+17153+0+1+"-"+"+"</definedName>
    <definedName name="_ZA682" localSheetId="13">forwcurv!$D$263+"AD263"+17153+0+1+"-"+"+"</definedName>
    <definedName name="_ZA683" localSheetId="13">forwcurv!$D$264+"AD264"+17153+0+1+"-"+"+"</definedName>
    <definedName name="_ZA684" localSheetId="13">forwcurv!$D$265+"AD265"+17153+0+1+"-"+"+"</definedName>
    <definedName name="_ZA685" localSheetId="13">forwcurv!$D$266+"AD266"+17153+0+1+"-"+"+"</definedName>
    <definedName name="_ZA686" localSheetId="13">forwcurv!$D$267+"AD267"+17153+0+1+"-"+"+"</definedName>
    <definedName name="_ZA687" localSheetId="13">forwcurv!$D$268+"AD268"+17153+0+1+"-"+"+"</definedName>
    <definedName name="_ZA688" localSheetId="13">forwcurv!$D$269+"AD269"+17153+0+1+"-"+"+"</definedName>
    <definedName name="_ZA689" localSheetId="13">forwcurv!$D$270+"AD270"+17153+0+1+"-"+"+"</definedName>
    <definedName name="_ZA690" localSheetId="13">forwcurv!$D$271+"AD271"+17153+0+1+"-"+"+"</definedName>
    <definedName name="_ZA691" localSheetId="13">forwcurv!$D$272+"AD272"+17153+0+1+"-"+"+"</definedName>
    <definedName name="_ZA692" localSheetId="13">forwcurv!$D$273+"AD273"+17153+0+1+"-"+"+"</definedName>
    <definedName name="_ZA693" localSheetId="13">forwcurv!$D$274+"AD274"+17153+0+1+"-"+"+"</definedName>
    <definedName name="_ZA694" localSheetId="13">forwcurv!$D$275+"AD275"+17153+0+1+"-"+"+"</definedName>
    <definedName name="_ZA695" localSheetId="13">forwcurv!$D$276+"AD276"+17153+0+1+"-"+"+"</definedName>
    <definedName name="_ZA696" localSheetId="13">forwcurv!$D$277+"AD277"+17153+0+1+"-"+"+"</definedName>
    <definedName name="_ZA697" localSheetId="13">forwcurv!$D$278+"AD278"+17153+0+1+"-"+"+"</definedName>
    <definedName name="_ZA698" localSheetId="13">forwcurv!$D$279+"AD279"+17153+0+1+"-"+"+"</definedName>
    <definedName name="_ZA699" localSheetId="13">forwcurv!$D$280+"AD280"+17153+0+1+"-"+"+"</definedName>
    <definedName name="_ZA700" localSheetId="13">forwcurv!$D$281+"AD281"+17153+0+1+"-"+"+"</definedName>
    <definedName name="_ZA701" localSheetId="13">forwcurv!$D$282+"AD282"+17153+0+1+"-"+"+"</definedName>
    <definedName name="_ZA702" localSheetId="13">forwcurv!$D$283+"AD283"+17153+0+1+"-"+"+"</definedName>
    <definedName name="_ZA703" localSheetId="13">forwcurv!$D$284+"AD284"+17153+0+1+"-"+"+"</definedName>
    <definedName name="_ZA704" localSheetId="13">forwcurv!$D$285+"AD285"+17153+0+1+"-"+"+"</definedName>
    <definedName name="_ZA705" localSheetId="13">forwcurv!$D$286+"AD286"+17153+0+1+"-"+"+"</definedName>
    <definedName name="_ZA706" localSheetId="13">forwcurv!$D$287+"AD287"+17153+0+1+"-"+"+"</definedName>
    <definedName name="_ZA707" localSheetId="13">forwcurv!$D$288+"AD288"+17153+0+1+"-"+"+"</definedName>
    <definedName name="_ZA708" localSheetId="13">forwcurv!$D$289+"AD289"+17153+0+1+"-"+"+"</definedName>
    <definedName name="_ZA709" localSheetId="13">forwcurv!$D$290+"AD290"+17153+0+1+"-"+"+"</definedName>
    <definedName name="_ZA710" localSheetId="13">forwcurv!$D$291+"AD291"+17153+0+1+"-"+"+"</definedName>
    <definedName name="_ZA711" localSheetId="13">forwcurv!$D$292+"AD292"+17153+0+1+"-"+"+"</definedName>
    <definedName name="_ZA712" localSheetId="13">forwcurv!$D$293+"AD293"+17153+0+1+"-"+"+"</definedName>
    <definedName name="_ZA713" localSheetId="13">forwcurv!$D$294+"AD294"+17153+0+1+"-"+"+"</definedName>
    <definedName name="_ZA714" localSheetId="13">forwcurv!$D$295+"AD295"+17153+0+1+"-"+"+"</definedName>
    <definedName name="_ZA715" localSheetId="13">forwcurv!$D$296+"AD296"+17153+0+1+"-"+"+"</definedName>
    <definedName name="_ZA716" localSheetId="13">forwcurv!$D$297+"AD297"+17153+0+1+"-"+"+"</definedName>
    <definedName name="_ZA717" localSheetId="13">forwcurv!$D$298+"AD298"+17153+0+1+"-"+"+"</definedName>
    <definedName name="_ZA718" localSheetId="13">forwcurv!$D$299+"AD299"+17153+0+1+"-"+"+"</definedName>
    <definedName name="_ZA719" localSheetId="13">forwcurv!$D$300+"AD300"+17153+0+1+"-"+"+"</definedName>
    <definedName name="_ZA720" localSheetId="13">forwcurv!$D$301+"AD301"+17153+0+1+"-"+"+"</definedName>
    <definedName name="_ZA721" localSheetId="13">forwcurv!$D$302+"AD302"+17153+0+1+"-"+"+"</definedName>
    <definedName name="_ZA722" localSheetId="13">forwcurv!$D$303+"AD303"+17153+0+1+"-"+"+"</definedName>
    <definedName name="_ZA723" localSheetId="13">forwcurv!$D$304+"AD304"+17153+0+1+"-"+"+"</definedName>
    <definedName name="_ZA724" localSheetId="13">forwcurv!$D$305+"AD305"+17153+0+1+"-"+"+"</definedName>
    <definedName name="_ZA725" localSheetId="13">forwcurv!$D$306+"AD306"+17153+0+1+"-"+"+"</definedName>
    <definedName name="_ZA726" localSheetId="13">forwcurv!$D$307+"AD307"+17153+0+1+"-"+"+"</definedName>
    <definedName name="_ZA727" localSheetId="13">forwcurv!$D$308+"AD308"+17153+0+1+"-"+"+"</definedName>
    <definedName name="_ZA728" localSheetId="13">forwcurv!$D$309+"AD309"+17153+0+1+"-"+"+"</definedName>
    <definedName name="_ZF100" localSheetId="3">assumptions!$Q$36+"Q36"+""+16389+5+473+0+0+0+0+4+3+"-"+"+"+2.6+50+2+4+95+0.0439368030846414+5</definedName>
    <definedName name="_ZF100" localSheetId="8">DCF!$C$63+"cf0"+""+41+41+440+0+0+0+0+4+3+"-"+"+"+2.6+50+2+4+95+0+5</definedName>
    <definedName name="_ZF100" localSheetId="13">forwcurv!$I$10+"fp1"+""+553+553+472+0+0+0+0+4+3+"-"+"+"+2.6+50+2+4+95+0.114671966530788+5</definedName>
    <definedName name="_ZF100" localSheetId="10">interest!$N$7+"int1"+""+41+41+440+0+0+0+0+4+3+"-"+"+"+2.6+50+2+4+95+0+5</definedName>
    <definedName name="_ZF100" localSheetId="5">revenues!$C$58+"rev1"+""+41+41+440+0+0+0+0+4+3+"-"+"+"+2.6+50+2+4+95+0+5</definedName>
    <definedName name="_ZF100" localSheetId="6">ROE!$C$21+"ROE(EA)"+""+517+517+472+0+0+0+0+4+3+"-"+"+"+2.6+50+2+4+95+0.00683302956231874+5</definedName>
    <definedName name="_ZF101" localSheetId="8">DCF!$D$63+"cf1"+""+41+41+440+0+0+0+0+4+3+"-"+"+"+2.6+50+2+4+95+0+5</definedName>
    <definedName name="_ZF101" localSheetId="13">forwcurv!$I$11+"fp2"+""+553+553+472+0+0+0+0+4+3+"-"+"+"+2.6+50+2+4+95+0.14572165610512+5</definedName>
    <definedName name="_ZF101" localSheetId="10">interest!$N$15+"int2"+""+41+41+440+0+0+0+0+4+3+"-"+"+"+2.6+50+2+4+95+0+5</definedName>
    <definedName name="_ZF101" localSheetId="5">revenues!$D$58+"rev2"+""+41+41+440+0+0+0+0+4+3+"-"+"+"+2.6+50+2+4+95+0+5</definedName>
    <definedName name="_ZF101" localSheetId="6">ROE!$C$32+"ROE(BOOK)"+""+517+517+472+0+0+0+0+4+3+"-"+"+"+2.6+50+2+4+95+0.0065508877503298+5</definedName>
    <definedName name="_ZF102" localSheetId="8">DCF!$E$63+"cf2"+""+41+41+440+0+0+0+0+4+3+"-"+"+"+2.6+50+2+4+95+0+5</definedName>
    <definedName name="_ZF102" localSheetId="13">forwcurv!$I$12+"fp3"+""+553+553+472+0+0+0+0+4+3+"-"+"+"+2.6+50+2+4+95+0.148832227284356+5</definedName>
    <definedName name="_ZF102" localSheetId="10">interest!$N$23+"int3"+""+41+41+440+0+0+0+0+4+3+"-"+"+"+2.6+50+2+4+95+0+5</definedName>
    <definedName name="_ZF102" localSheetId="5">revenues!$E$58+"rev3"+""+41+41+440+0+0+0+0+4+3+"-"+"+"+2.6+50+2+4+95+0+5</definedName>
    <definedName name="_ZF103" localSheetId="8">DCF!$F$63+"cf3"+""+41+41+440+0+0+0+0+4+3+"-"+"+"+2.6+50+2+4+95+0+5</definedName>
    <definedName name="_ZF103" localSheetId="13">forwcurv!$I$13+"fp4"+""+553+553+472+0+0+0+0+4+3+"-"+"+"+2.6+50+2+4+95+0.152056575925202+5</definedName>
    <definedName name="_ZF103" localSheetId="10">interest!$N$31+"int4"+""+41+41+440+0+0+0+0+4+3+"-"+"+"+2.6+50+2+4+95+0+5</definedName>
    <definedName name="_ZF103" localSheetId="5">revenues!$F$58+"rev4"+""+41+41+440+0+0+0+0+4+3+"-"+"+"+2.6+50+2+4+95+0+5</definedName>
    <definedName name="_ZF104" localSheetId="8">DCF!$G$63+"cf4"+""+41+41+440+0+0+0+0+4+3+"-"+"+"+2.6+50+2+4+95+0+5</definedName>
    <definedName name="_ZF104" localSheetId="13">forwcurv!$I$14+"fp5"+""+553+553+472+0+0+0+0+4+3+"-"+"+"+2.6+50+2+4+95+0.134820172014426+5</definedName>
    <definedName name="_ZF104" localSheetId="10">interest!$N$39+"int5"+""+41+41+440+0+0+0+0+4+3+"-"+"+"+2.6+50+2+4+95+0+5</definedName>
    <definedName name="_ZF104" localSheetId="5">revenues!$G$58+"rev5"+""+41+41+440+0+0+0+0+4+3+"-"+"+"+2.6+50+2+4+95+0+5</definedName>
    <definedName name="_ZF105" localSheetId="8">DCF!$H$63+"cf5"+""+41+41+440+0+0+0+0+4+3+"-"+"+"+2.6+50+2+4+95+0+5</definedName>
    <definedName name="_ZF105" localSheetId="13">forwcurv!$I$15+"fp6"+""+553+553+472+0+0+0+0+4+3+"-"+"+"+2.6+50+2+4+95+0.148909585580545+5</definedName>
    <definedName name="_ZF105" localSheetId="10">interest!$N$47+"int6"+""+41+41+440+0+0+0+0+4+3+"-"+"+"+2.6+50+2+4+95+0+5</definedName>
    <definedName name="_ZF105" localSheetId="5">revenues!$H$58+"rev6"+""+41+41+440+0+0+0+0+4+3+"-"+"+"+2.6+50+2+4+95+0+5</definedName>
    <definedName name="_ZF106" localSheetId="8">DCF!$I$63+"cf6"+""+41+41+440+0+0+0+0+4+3+"-"+"+"+2.6+50+2+4+95+0+5</definedName>
    <definedName name="_ZF106" localSheetId="13">forwcurv!$I$16+"fp7"+""+553+553+472+0+0+0+0+4+3+"-"+"+"+2.6+50+2+4+95+0.174233601763193+5</definedName>
    <definedName name="_ZF106" localSheetId="10">interest!$N$55+"int7"+""+41+41+440+0+0+0+0+4+3+"-"+"+"+2.6+50+2+4+95+0+5</definedName>
    <definedName name="_ZF106" localSheetId="5">revenues!$I$58+"rev7"+""+41+41+440+0+0+0+0+4+3+"-"+"+"+2.6+50+2+4+95+0+5</definedName>
    <definedName name="_ZF107" localSheetId="8">DCF!$J$63+"cf7"+""+41+41+440+0+0+0+0+4+3+"-"+"+"+2.6+50+2+4+95+0+5</definedName>
    <definedName name="_ZF107" localSheetId="13">forwcurv!$I$17+"fp8"+""+553+553+472+0+0+0+0+4+3+"-"+"+"+2.6+50+2+4+95+0.171611265142147+5</definedName>
    <definedName name="_ZF107" localSheetId="10">interest!$N$63+"int8"+""+41+41+440+0+0+0+0+4+3+"-"+"+"+2.6+50+2+4+95+0+5</definedName>
    <definedName name="_ZF107" localSheetId="5">revenues!$J$58+"rev8"+""+41+41+440+0+0+0+0+4+3+"-"+"+"+2.6+50+2+4+95+0+5</definedName>
    <definedName name="_ZF108" localSheetId="8">DCF!$K$63+"cf8"+""+41+41+440+0+0+0+0+4+3+"-"+"+"+2.6+50+2+4+95+0+5</definedName>
    <definedName name="_ZF108" localSheetId="13">forwcurv!$I$18+"fp9"+""+553+553+472+0+0+0+0+4+3+"-"+"+"+2.6+50+2+4+95+0.156294152910102+5</definedName>
    <definedName name="_ZF108" localSheetId="10">interest!$N$71+"int9"+""+41+41+440+0+0+0+0+4+3+"-"+"+"+2.6+50+2+4+95+0+5</definedName>
    <definedName name="_ZF108" localSheetId="5">revenues!$K$58+"rev9"+""+41+41+440+0+0+0+0+4+3+"-"+"+"+2.6+50+2+4+95+0+5</definedName>
    <definedName name="_ZF109" localSheetId="8">DCF!$L$63+"cf9"+""+41+41+440+0+0+0+0+4+3+"-"+"+"+2.6+50+2+4+95+0+5</definedName>
    <definedName name="_ZF109" localSheetId="13">forwcurv!$I$19+"fp10"+""+553+553+472+0+0+0+0+4+3+"-"+"+"+2.6+50+2+4+95+0.167515951286625+5</definedName>
    <definedName name="_ZF109" localSheetId="10">interest!$N$79+"int10"+""+41+41+440+0+0+0+0+4+3+"-"+"+"+2.6+50+2+4+95+0+5</definedName>
    <definedName name="_ZF109" localSheetId="5">revenues!$L$58+"rev10"+""+41+41+440+0+0+0+0+4+3+"-"+"+"+2.6+50+2+4+95+0+5</definedName>
    <definedName name="_ZF110" localSheetId="8">DCF!$M$63+"cf10"+""+41+41+440+0+0+0+0+4+3+"-"+"+"+2.6+50+2+4+95+0+5</definedName>
    <definedName name="_ZF110" localSheetId="13">forwcurv!$I$20+"fp11"+""+553+553+472+0+0+0+0+4+3+"-"+"+"+2.6+50+2+4+95+0.202850642654236+5</definedName>
    <definedName name="_ZF110" localSheetId="10">interest!$N$87+"int11"+""+41+41+440+0+0+0+0+4+3+"-"+"+"+2.6+50+2+4+95+0+5</definedName>
    <definedName name="_ZF110" localSheetId="5">revenues!$M$58+"rev11"+""+41+41+440+0+0+0+0+4+3+"-"+"+"+2.6+50+2+4+95+0+5</definedName>
    <definedName name="_ZF111" localSheetId="8">DCF!$N$63+"cf11"+""+41+41+440+0+0+0+0+4+3+"-"+"+"+2.6+50+2+4+95+0+5</definedName>
    <definedName name="_ZF111" localSheetId="13">forwcurv!$I$21+"fp12"+""+553+553+472+0+0+0+0+4+3+"-"+"+"+2.6+50+2+4+95+0.19473745919084+5</definedName>
    <definedName name="_ZF111" localSheetId="10">interest!$N$95+"int12"+""+41+41+440+0+0+0+0+4+3+"-"+"+"+2.6+50+2+4+95+0+5</definedName>
    <definedName name="_ZF111" localSheetId="12">loadfac!$G$3+"June"+""+1+1+473+0+0+0+0+4+3+"-"+"+"+2.6+50+2+4+95+4.69358155415907+5</definedName>
    <definedName name="_ZF111" localSheetId="5">revenues!$N$58+"rev12"+""+41+41+440+0+0+0+0+4+3+"-"+"+"+2.6+50+2+4+95+0+5</definedName>
    <definedName name="_ZF112" localSheetId="8">DCF!$O$63+"cf12"+""+41+41+440+0+0+0+0+4+3+"-"+"+"+2.6+50+2+4+95+0+5</definedName>
    <definedName name="_ZF112" localSheetId="13">forwcurv!$I$22+"fp13"+""+553+553+472+0+0+0+0+4+3+"-"+"+"+2.6+50+2+4+95+0.170980929292584+5</definedName>
    <definedName name="_ZF112" localSheetId="10">interest!$N$103+"int13"+""+41+41+440+0+0+0+0+4+3+"-"+"+"+2.6+50+2+4+95+0+5</definedName>
    <definedName name="_ZF112" localSheetId="12">loadfac!$B$4+"B4"+""+1+1+473+0+0+0+0+4+3+"-"+"+"+2.6+50+2+4+95+4.54628498962438+5</definedName>
    <definedName name="_ZF112" localSheetId="5">revenues!$O$58+"rev13"+""+41+41+440+0+0+0+0+4+3+"-"+"+"+2.6+50+2+4+95+0+5</definedName>
    <definedName name="_ZF113" localSheetId="8">DCF!$P$63+"cf13"+""+41+41+440+0+0+0+0+4+3+"-"+"+"+2.6+50+2+4+95+0+5</definedName>
    <definedName name="_ZF113" localSheetId="13">forwcurv!$I$23+"fp14"+""+553+553+472+0+0+0+0+4+3+"-"+"+"+2.6+50+2+4+95+0.191922941029586+5</definedName>
    <definedName name="_ZF113" localSheetId="10">interest!$N$111+"int14"+""+41+41+440+0+0+0+0+4+3+"-"+"+"+2.6+50+2+4+95+0+5</definedName>
    <definedName name="_ZF113" localSheetId="12">loadfac!$D$10+"D10"+""+1+1+473+0+0+0+0+4+3+"-"+"+"+2.6+50+2+4+95+4.26418916357281+5</definedName>
    <definedName name="_ZF113" localSheetId="5">revenues!$P$58+"rev14"+""+41+41+440+0+0+0+0+4+3+"-"+"+"+2.6+50+2+4+95+0+5</definedName>
    <definedName name="_ZF114" localSheetId="8">DCF!$Q$63+"cf14"+""+41+41+440+0+0+0+0+4+3+"-"+"+"+2.6+50+2+4+95+0+5</definedName>
    <definedName name="_ZF114" localSheetId="13">forwcurv!$I$24+"fp15"+""+553+553+472+0+0+0+0+4+3+"-"+"+"+2.6+50+2+4+95+0.196331413375636+5</definedName>
    <definedName name="_ZF114" localSheetId="10">interest!$N$119+"int15"+""+41+41+440+57+18+342+477+4+3+"-"+"+"+2.6+50+2+4+95+0+5</definedName>
    <definedName name="_ZF114" localSheetId="5">revenues!$Q$58+"rev15"+""+41+41+440+0+0+0+0+4+3+"-"+"+"+2.6+50+2+4+95+0+5</definedName>
    <definedName name="_ZF115" localSheetId="8">DCF!$R$63+"cf15"+""+41+41+440+0+0+0+0+4+3+"-"+"+"+2.6+50+2+4+95+0+5</definedName>
    <definedName name="_ZF115" localSheetId="13">forwcurv!$I$25+"fp16"+""+553+553+472+0+0+0+0+4+3+"-"+"+"+2.6+50+2+4+95+0.186425631324183+5</definedName>
    <definedName name="_ZF115" localSheetId="10">interest!$N$127+"int16"+""+41+41+473+0+0+0+0+4+3+"-"+"+"+2.6+50+2+4+95+699.733844585522+5</definedName>
    <definedName name="_ZF115" localSheetId="5">revenues!$R$58+"rev16"+""+41+41+440+0+0+0+0+4+3+"-"+"+"+2.6+50+2+4+95+0+5</definedName>
    <definedName name="_ZF116" localSheetId="8">DCF!$S$63+"cf16"+""+41+41+440+0+0+0+0+4+3+"-"+"+"+2.6+50+2+4+95+0+5</definedName>
    <definedName name="_ZF116" localSheetId="13">forwcurv!$I$26+"fp17"+""+553+553+472+0+0+0+0+4+3+"-"+"+"+2.6+50+2+4+95+0.236112100072525+5</definedName>
    <definedName name="_ZF116" localSheetId="10">interest!$N$135+"int17"+""+545+41+217+0+0+0+0+4+3+"-"+"+"+2.6+50+2+4+95+813.247724294552+5</definedName>
    <definedName name="_ZF116" localSheetId="5">revenues!$S$58+"rev17"+""+41+41+440+0+0+0+0+4+3+"-"+"+"+2.6+50+2+4+95+0+5</definedName>
    <definedName name="_ZF117" localSheetId="8">DCF!$T$63+"cf17"+""+41+41+440+0+0+0+0+4+3+"-"+"+"+2.6+50+2+4+95+0+5</definedName>
    <definedName name="_ZF117" localSheetId="13">forwcurv!$I$27+"fp18"+""+553+553+472+0+0+0+0+4+3+"-"+"+"+2.6+50+2+4+95+0.18723541211071+5</definedName>
    <definedName name="_ZF117" localSheetId="10">interest!$N$143+"int18"+""+41+41+473+0+0+0+0+4+3+"-"+"+"+2.6+50+2+4+95+935.573981491624+5</definedName>
    <definedName name="_ZF117" localSheetId="5">revenues!$T$58+"rev18"+""+41+41+440+0+0+0+0+4+3+"-"+"+"+2.6+50+2+4+95+0+5</definedName>
    <definedName name="_ZF118" localSheetId="8">DCF!$U$63+"cf18"+""+41+41+440+0+0+0+0+4+3+"-"+"+"+2.6+50+2+4+95+0+5</definedName>
    <definedName name="_ZF118" localSheetId="13">forwcurv!$I$28+"fp19"+""+553+553+472+0+0+0+0+4+3+"-"+"+"+2.6+50+2+4+95+0.210436994991509+5</definedName>
    <definedName name="_ZF118" localSheetId="10">interest!$N$151+"int19"+""+545+41+217+0+0+0+0+4+3+"-"+"+"+2.6+50+2+4+95+1067.39674394323+5</definedName>
    <definedName name="_ZF118" localSheetId="5">revenues!$U$58+"rev19"+""+41+41+440+0+0+0+0+4+3+"-"+"+"+2.6+50+2+4+95+0+5</definedName>
    <definedName name="_ZF119" localSheetId="8">DCF!$V$63+"cf19"+""+41+41+440+0+0+0+0+4+3+"-"+"+"+2.6+50+2+4+95+0+5</definedName>
    <definedName name="_ZF119" localSheetId="13">forwcurv!$I$29+"fp20"+""+553+553+473+57+18+342+477+4+3+"-"+"+"+2.6+50+2+4+95+0.244227271869337+5</definedName>
    <definedName name="_ZF119" localSheetId="10">interest!$N$159+"int20"+""+545+41+217+0+0+0+0+4+3+"-"+"+"+2.6+50+2+4+95+1209.45325003234+5</definedName>
    <definedName name="_ZF119" localSheetId="5">revenues!$V$58+"rev20"+""+41+41+440+0+0+0+0+4+3+"-"+"+"+2.6+50+2+4+95+0+5</definedName>
    <definedName name="_ZF120" localSheetId="8">DCF!$W$63+"cf20"+""+41+41+440+0+0+0+0+4+3+"-"+"+"+2.6+50+2+4+95+0+5</definedName>
    <definedName name="_ZF120" localSheetId="13">forwcurv!$I$30+"fp21"+""+553+553+473+72+40+357+499+4+3+"-"+"+"+2.6+50+2+4+95+0.216689130148641+5</definedName>
    <definedName name="_ZF120" localSheetId="10">interest!#REF!+"int21"+""+41+41+473+0+0+0+0+4+3+"-"+"+"+2.6+50+2+4+95+1362.53797187356+5</definedName>
    <definedName name="_ZF120" localSheetId="5">revenues!#REF!+"rev21"+""+41+41+440+0+0+0+0+4+3+"-"+"+"+2.6+50+2+4+95+0+5</definedName>
    <definedName name="_ZF121" localSheetId="8">DCF!#REF!+"cf21"+""+41+41+440+0+0+0+0+4+3+"-"+"+"+2.6+50+2+4+95+0+5</definedName>
    <definedName name="_ZF121" localSheetId="13">forwcurv!$I$31+"fp22"+""+553+553+472+0+0+0+0+4+3+"-"+"+"+2.6+50+2+4+95+0.226578058293668+5</definedName>
    <definedName name="_ZF121" localSheetId="10">interest!#REF!+"int22"+""+545+41+217+0+0+0+0+4+3+"-"+"+"+2.6+50+2+4+95+1527.50705851646+5</definedName>
    <definedName name="_ZF121" localSheetId="5">revenues!#REF!+"rev22"+""+41+41+440+0+0+0+0+4+3+"-"+"+"+2.6+50+2+4+95+0+5</definedName>
    <definedName name="_ZF122" localSheetId="8">DCF!#REF!+"cf22"+""+41+41+440+0+0+0+0+4+3+"-"+"+"+2.6+50+2+4+95+0+5</definedName>
    <definedName name="_ZF122" localSheetId="13">forwcurv!$I$32+"fp23"+""+553+553+472+0+0+0+0+4+3+"-"+"+"+2.6+50+2+4+95+0.239497101056921+5</definedName>
    <definedName name="_ZF122" localSheetId="10">interest!#REF!+"int23"+""+545+41+217+0+0+0+0+4+3+"-"+"+"+2.6+50+2+4+95+1705.28312408636+5</definedName>
    <definedName name="_ZF122" localSheetId="5">revenues!#REF!+"rev23"+""+41+41+440+0+0+0+0+4+3+"-"+"+"+2.6+50+2+4+95+0+5</definedName>
    <definedName name="_ZF123" localSheetId="8">DCF!#REF!+"cf23"+""+41+41+440+0+0+0+0+4+3+"-"+"+"+2.6+50+2+4+95+0+5</definedName>
    <definedName name="_ZF123" localSheetId="13">forwcurv!$I$33+"fp24"+""+553+553+472+0+0+0+0+4+3+"-"+"+"+2.6+50+2+4+95+0.239497101056921+5</definedName>
    <definedName name="_ZF123" localSheetId="10">interest!#REF!+"int24"+""+553+553+473+0+0+0+0+4+3+"-"+"+"+2.6+50+2+4+95+1896.86040764084+5</definedName>
    <definedName name="_ZF123" localSheetId="5">revenues!#REF!+"rev24"+""+41+41+440+0+0+0+0+4+3+"-"+"+"+2.6+50+2+4+95+0+5</definedName>
    <definedName name="_ZF124" localSheetId="8">DCF!#REF!+"cf24"+""+41+41+440+0+0+0+0+4+3+"-"+"+"+2.6+50+2+4+95+0+5</definedName>
    <definedName name="_ZF124" localSheetId="13">forwcurv!$I$34+"fp25"+""+553+553+472+0+0+0+0+4+3+"-"+"+"+2.6+50+2+4+95+0.239497101056921+5</definedName>
    <definedName name="_ZF124" localSheetId="10">interest!#REF!+"int25"+""+41+41+473+0+0+0+0+4+3+"-"+"+"+2.6+50+2+4+95+2103.31033359944+5</definedName>
    <definedName name="_ZF124" localSheetId="5">revenues!#REF!+"rev25"+""+41+41+440+0+0+0+0+4+3+"-"+"+"+2.6+50+2+4+95+0+5</definedName>
    <definedName name="_ZF125" localSheetId="8">DCF!#REF!+"cf25"+""+41+41+440+0+0+0+0+4+3+"-"+"+"+2.6+50+2+4+95+0+5</definedName>
    <definedName name="_ZF125" localSheetId="10">interest!#REF!+"int26"+""+41+41+473+0+0+0+0+4+3+"-"+"+"+2.6+50+2+4+95+2325.78750384385+5</definedName>
    <definedName name="_ZF125" localSheetId="5">revenues!#REF!+"rev29"+""+41+41+473+0+0+0+0+4+3+"-"+"+"+2.6+50+2+4+95+1196.65494873668+5</definedName>
    <definedName name="_ZF126" localSheetId="8">DCF!$D$33+"ret1"+""+41+41+440+0+0+0+0+4+3+"-"+"+"+2.6+50+2+4+95+0+5</definedName>
    <definedName name="_ZF126" localSheetId="10">interest!#REF!+"int27"+""+545+0+217+0+0+0+0+4+3+"-"+"+"+2.6+50+2+4+95+2565.53615500046+5</definedName>
    <definedName name="_ZF126" localSheetId="5">revenues!#REF!+"rev26"+""+41+41+473+0+0+0+0+4+3+"-"+"+"+2.6+50+2+4+95+1266.93097367269+5</definedName>
    <definedName name="_ZF127" localSheetId="8">DCF!$E$33+"ret2"+""+41+41+440+0+0+0+0+4+3+"-"+"+"+2.6+50+2+4+95+0+5</definedName>
    <definedName name="_ZF127" localSheetId="10">interest!#REF!+"int28"+""+545+0+217+0+0+0+0+4+3+"-"+"+"+2.6+50+2+4+95+2823.89711701859+5</definedName>
    <definedName name="_ZF127" localSheetId="5">revenues!#REF!+"rev27"+""+41+41+473+0+0+0+0+4+3+"-"+"+"+2.6+50+2+4+95+1242.95675168809+5</definedName>
    <definedName name="_ZF128" localSheetId="8">DCF!$F$33+"ret3"+""+41+41+440+0+0+0+0+4+3+"-"+"+"+2.6+50+2+4+95+0+5</definedName>
    <definedName name="_ZF128" localSheetId="10">interest!#REF!+"int29"+""+545+0+217+0+0+0+0+4+3+"-"+"+"+2.6+50+2+4+95+3102.31531196113+5</definedName>
    <definedName name="_ZF128" localSheetId="5">revenues!#REF!+"rev28"+""+41+41+473+0+0+0+0+4+3+"-"+"+"+2.6+50+2+4+95+1219.52597558395+5</definedName>
    <definedName name="_ZF129" localSheetId="8">DCF!$G$33+"ret4"+""+41+41+440+0+0+0+0+4+3+"-"+"+"+2.6+50+2+4+95+0+5</definedName>
    <definedName name="_ZF129" localSheetId="10">interest!#REF!+"int30"+""+545+0+217+0+0+0+0+4+3+"-"+"+"+2.6+50+2+4+95+3402.34783494586+5</definedName>
    <definedName name="_ZF129" localSheetId="5">revenues!#REF!+"rev30"+""+41+41+473+0+0+0+0+4+3+"-"+"+"+2.6+50+2+4+95+1174.360463624+5</definedName>
    <definedName name="_ZF130" localSheetId="8">DCF!$H$33+"ret5"+""+41+41+440+0+0+0+0+4+3+"-"+"+"+2.6+50+2+4+95+0+5</definedName>
    <definedName name="_ZF131" localSheetId="8">DCF!$I$33+"ret6"+""+41+41+440+0+0+0+0+4+3+"-"+"+"+2.6+50+2+4+95+0+5</definedName>
    <definedName name="_ZF132" localSheetId="8">DCF!$J$33+"ret7"+""+41+41+440+0+0+0+0+4+3+"-"+"+"+2.6+50+2+4+95+0+5</definedName>
    <definedName name="_ZF133" localSheetId="8">DCF!$K$33+"ret8"+""+41+41+440+0+0+0+0+4+3+"-"+"+"+2.6+50+2+4+95+0+5</definedName>
    <definedName name="_ZF133" localSheetId="7">loan!$C$9+"prin1"+""+41+41+440+0+0+0+0+4+3+"-"+"+"+2.6+50+2+4+95+0+5</definedName>
    <definedName name="_ZF134" localSheetId="8">DCF!$L$33+"ret9"+""+41+41+440+0+0+0+0+4+3+"-"+"+"+2.6+50+2+4+95+0+5</definedName>
    <definedName name="_ZF134" localSheetId="7">loan!$C$10+"prin2"+""+41+41+440+0+0+0+0+4+3+"-"+"+"+2.6+50+2+4+95+0+5</definedName>
    <definedName name="_ZF135" localSheetId="8">DCF!$M$33+"ret10"+""+41+41+440+0+0+0+0+4+3+"-"+"+"+2.6+50+2+4+95+0+5</definedName>
    <definedName name="_ZF135" localSheetId="7">loan!$C$11+"prin3"+""+41+41+440+0+0+0+0+4+3+"-"+"+"+2.6+50+2+4+95+0+5</definedName>
    <definedName name="_ZF136" localSheetId="8">DCF!$N$33+"ret11"+""+41+41+440+0+0+0+0+4+3+"-"+"+"+2.6+50+2+4+95+0+5</definedName>
    <definedName name="_ZF136" localSheetId="7">loan!$C$12+"prin4"+""+41+41+440+0+0+0+0+4+3+"-"+"+"+2.6+50+2+4+95+0+5</definedName>
    <definedName name="_ZF137" localSheetId="8">DCF!$O$33+"ret12"+""+41+41+440+0+0+0+0+4+3+"-"+"+"+2.6+50+2+4+95+0+5</definedName>
    <definedName name="_ZF137" localSheetId="7">loan!$C$13+"prin5"+""+41+41+440+0+0+0+0+4+3+"-"+"+"+2.6+50+2+4+95+0+5</definedName>
    <definedName name="_ZF138" localSheetId="8">DCF!$P$33+"ret13"+""+41+41+440+0+0+0+0+4+3+"-"+"+"+2.6+50+2+4+95+0+5</definedName>
    <definedName name="_ZF138" localSheetId="7">loan!$C$14+"prin6"+""+41+41+440+0+0+0+0+4+3+"-"+"+"+2.6+50+2+4+95+0+5</definedName>
    <definedName name="_ZF139" localSheetId="8">DCF!$Q$33+"ret14"+""+41+41+440+0+0+0+0+4+3+"-"+"+"+2.6+50+2+4+95+0+5</definedName>
    <definedName name="_ZF139" localSheetId="7">loan!$C$15+"prin7"+""+41+41+440+0+0+0+0+4+3+"-"+"+"+2.6+50+2+4+95+0+5</definedName>
    <definedName name="_ZF140" localSheetId="8">DCF!$R$33+"ret15"+""+41+41+440+0+0+0+0+4+3+"-"+"+"+2.6+50+2+4+95+0+5</definedName>
    <definedName name="_ZF140" localSheetId="7">loan!$C$16+"prin8"+""+41+41+440+0+0+0+0+4+3+"-"+"+"+2.6+50+2+4+95+0+5</definedName>
    <definedName name="_ZF141" localSheetId="8">DCF!$S$33+"ret16"+""+41+41+440+0+0+0+0+4+3+"-"+"+"+2.6+50+2+4+95+0+5</definedName>
    <definedName name="_ZF141" localSheetId="7">loan!$C$17+"prin9"+""+41+41+440+0+0+0+0+4+3+"-"+"+"+2.6+50+2+4+95+0+5</definedName>
    <definedName name="_ZF142" localSheetId="8">DCF!$T$33+"ret17"+""+41+41+440+0+0+0+0+4+3+"-"+"+"+2.6+50+2+4+95+0+5</definedName>
    <definedName name="_ZF142" localSheetId="7">loan!$C$18+"prin10"+""+41+41+440+0+0+0+0+4+3+"-"+"+"+2.6+50+2+4+95+0+5</definedName>
    <definedName name="_ZF143" localSheetId="8">DCF!$U$33+"ret18"+""+41+41+440+0+0+0+0+4+3+"-"+"+"+2.6+50+2+4+95+0+5</definedName>
    <definedName name="_ZF143" localSheetId="7">loan!$C$19+"prin11"+""+41+41+440+0+0+0+0+4+3+"-"+"+"+2.6+50+2+4+95+0+5</definedName>
    <definedName name="_ZF144" localSheetId="8">DCF!$V$33+"ret19"+""+41+41+440+0+0+0+0+4+3+"-"+"+"+2.6+50+2+4+95+0+5</definedName>
    <definedName name="_ZF144" localSheetId="7">loan!$C$20+"prin12"+""+41+41+440+0+0+0+0+4+3+"-"+"+"+2.6+50+2+4+95+0+5</definedName>
    <definedName name="_ZF145" localSheetId="8">DCF!$W$33+"ret20"+""+41+41+440+0+0+0+0+4+3+"-"+"+"+2.6+50+2+4+95+0+5</definedName>
    <definedName name="_ZF145" localSheetId="7">loan!$C$21+"prin13"+""+41+41+440+0+0+0+0+4+3+"-"+"+"+2.6+50+2+4+95+0+5</definedName>
    <definedName name="_ZF146" localSheetId="8">DCF!#REF!+"ret21"+""+41+41+440+0+0+0+0+4+3+"-"+"+"+2.6+50+2+4+95+0+5</definedName>
    <definedName name="_ZF146" localSheetId="7">loan!$C$22+"prin14"+""+41+41+440+0+0+0+0+4+3+"-"+"+"+2.6+50+2+4+95+0+5</definedName>
    <definedName name="_ZF147" localSheetId="8">DCF!#REF!+"ret22"+""+41+41+440+0+0+0+0+4+3+"-"+"+"+2.6+50+2+4+95+0+5</definedName>
    <definedName name="_ZF147" localSheetId="7">loan!$C$23+"prin15"+""+41+41+440+0+0+0+0+4+3+"-"+"+"+2.6+50+2+4+95+0+5</definedName>
    <definedName name="_ZF148" localSheetId="8">DCF!#REF!+"ret23"+""+41+41+440+0+0+0+0+4+3+"-"+"+"+2.6+50+2+4+95+0+5</definedName>
    <definedName name="_ZF148" localSheetId="7">loan!$C$24+"prin16"+""+41+41+440+0+0+0+0+4+3+"-"+"+"+2.6+50+2+4+95+0+5</definedName>
    <definedName name="_ZF149" localSheetId="8">DCF!#REF!+"ret24"+""+41+41+440+0+0+0+0+4+3+"-"+"+"+2.6+50+2+4+95+0+5</definedName>
    <definedName name="_ZF149" localSheetId="7">loan!$C$25+"prin17"+""+41+41+440+0+0+0+0+4+3+"-"+"+"+2.6+50+2+4+95+0+5</definedName>
    <definedName name="_ZF150" localSheetId="8">DCF!#REF!+"ret25"+""+41+41+440+0+0+0+0+4+3+"-"+"+"+2.6+50+2+4+95+0+5</definedName>
    <definedName name="_ZF150" localSheetId="7">loan!$C$26+"prin18"+""+41+41+440+0+0+0+0+4+3+"-"+"+"+2.6+50+2+4+95+0+5</definedName>
    <definedName name="_ZF151" localSheetId="8">DCF!$D$37+"f1"+""+41+41+440+0+0+0+0+4+3+"-"+"+"+2.6+50+2+4+95+0+5</definedName>
    <definedName name="_ZF151" localSheetId="7">loan!$C$27+"prin19"+""+41+41+440+0+0+0+0+4+3+"-"+"+"+2.6+50+2+4+95+0+5</definedName>
    <definedName name="_ZF152" localSheetId="8">DCF!$E$37+"f2"+""+41+41+440+0+0+0+0+4+3+"-"+"+"+2.6+50+2+4+95+0+5</definedName>
    <definedName name="_ZF152" localSheetId="7">loan!$C$28+"prin20"+""+41+41+440+0+0+0+0+4+3+"-"+"+"+2.6+50+2+4+95+0+5</definedName>
    <definedName name="_ZF153" localSheetId="8">DCF!$F$37+"f3"+""+41+41+440+0+0+0+0+4+3+"-"+"+"+2.6+50+2+4+95+0+5</definedName>
    <definedName name="_ZF153" localSheetId="7">loan!$D$9+"lint1"+""+41+41+440+0+0+0+0+4+3+"-"+"+"+2.6+50+2+4+95+0+5</definedName>
    <definedName name="_ZF154" localSheetId="8">DCF!$G$37+"f4"+""+41+41+440+0+0+0+0+4+3+"-"+"+"+2.6+50+2+4+95+0+5</definedName>
    <definedName name="_ZF154" localSheetId="7">loan!$D$10+"lint2"+""+41+41+440+0+0+0+0+4+3+"-"+"+"+2.6+50+2+4+95+0+5</definedName>
    <definedName name="_ZF155" localSheetId="8">DCF!$H$37+"f5"+""+41+41+440+0+0+0+0+4+3+"-"+"+"+2.6+50+2+4+95+0+5</definedName>
    <definedName name="_ZF155" localSheetId="7">loan!$D$11+"lint3"+""+41+41+440+0+0+0+0+4+3+"-"+"+"+2.6+50+2+4+95+0+5</definedName>
    <definedName name="_ZF156" localSheetId="8">DCF!$I$37+"f6"+""+41+41+440+0+0+0+0+4+3+"-"+"+"+2.6+50+2+4+95+0+5</definedName>
    <definedName name="_ZF156" localSheetId="7">loan!$D$12+"lint4"+""+41+41+440+0+0+0+0+4+3+"-"+"+"+2.6+50+2+4+95+0+5</definedName>
    <definedName name="_ZF157" localSheetId="8">DCF!$J$37+"f7"+""+41+41+440+0+0+0+0+4+3+"-"+"+"+2.6+50+2+4+95+0+5</definedName>
    <definedName name="_ZF157" localSheetId="7">loan!$D$13+"lint5"+""+41+41+440+0+0+0+0+4+3+"-"+"+"+2.6+50+2+4+95+0+5</definedName>
    <definedName name="_ZF158" localSheetId="8">DCF!$K$37+"f8"+""+41+41+440+0+0+0+0+4+3+"-"+"+"+2.6+50+2+4+95+0+5</definedName>
    <definedName name="_ZF158" localSheetId="7">loan!$D$14+"lint6"+""+41+41+440+0+0+0+0+4+3+"-"+"+"+2.6+50+2+4+95+0+5</definedName>
    <definedName name="_ZF159" localSheetId="8">DCF!$L$37+"f9"+""+41+41+440+0+0+0+0+4+3+"-"+"+"+2.6+50+2+4+95+0+5</definedName>
    <definedName name="_ZF159" localSheetId="7">loan!$D$15+"lint7"+""+41+41+440+0+0+0+0+4+3+"-"+"+"+2.6+50+2+4+95+0+5</definedName>
    <definedName name="_ZF160" localSheetId="8">DCF!$M$37+"f10"+""+41+41+440+0+0+0+0+4+3+"-"+"+"+2.6+50+2+4+95+0+5</definedName>
    <definedName name="_ZF160" localSheetId="7">loan!$D$16+"lint8"+""+41+41+440+0+0+0+0+4+3+"-"+"+"+2.6+50+2+4+95+0+5</definedName>
    <definedName name="_ZF161" localSheetId="8">DCF!$N$37+"f11"+""+41+41+440+0+0+0+0+4+3+"-"+"+"+2.6+50+2+4+95+0+5</definedName>
    <definedName name="_ZF161" localSheetId="7">loan!$D$17+"lint9"+""+41+41+440+0+0+0+0+4+3+"-"+"+"+2.6+50+2+4+95+0+5</definedName>
    <definedName name="_ZF162" localSheetId="8">DCF!$O$37+"f12"+""+41+41+440+0+0+0+0+4+3+"-"+"+"+2.6+50+2+4+95+0+5</definedName>
    <definedName name="_ZF162" localSheetId="7">loan!$D$18+"lint10"+""+41+41+440+0+0+0+0+4+3+"-"+"+"+2.6+50+2+4+95+0+5</definedName>
    <definedName name="_ZF163" localSheetId="8">DCF!$P$37+"f13"+""+41+41+440+0+0+0+0+4+3+"-"+"+"+2.6+50+2+4+95+0+5</definedName>
    <definedName name="_ZF163" localSheetId="7">loan!$D$19+"lint11"+""+41+41+440+0+0+0+0+4+3+"-"+"+"+2.6+50+2+4+95+0+5</definedName>
    <definedName name="_ZF164" localSheetId="8">DCF!$Q$37+"f14"+""+41+41+440+0+0+0+0+4+3+"-"+"+"+2.6+50+2+4+95+0+5</definedName>
    <definedName name="_ZF164" localSheetId="7">loan!$D$20+"lint12"+""+41+41+440+0+0+0+0+4+3+"-"+"+"+2.6+50+2+4+95+0+5</definedName>
    <definedName name="_ZF165" localSheetId="8">DCF!$R$37+"f15"+""+41+41+440+0+0+0+0+4+3+"-"+"+"+2.6+50+2+4+95+0+5</definedName>
    <definedName name="_ZF165" localSheetId="7">loan!$D$21+"lint13"+""+41+41+440+0+0+0+0+4+3+"-"+"+"+2.6+50+2+4+95+0+5</definedName>
    <definedName name="_ZF166" localSheetId="8">DCF!$S$37+"f16"+""+41+41+440+0+0+0+0+4+3+"-"+"+"+2.6+50+2+4+95+0+5</definedName>
    <definedName name="_ZF166" localSheetId="7">loan!$D$22+"lint14"+""+41+41+440+0+0+0+0+4+3+"-"+"+"+2.6+50+2+4+95+0+5</definedName>
    <definedName name="_ZF167" localSheetId="8">DCF!$T$37+"f17"+""+41+41+440+0+0+0+0+4+3+"-"+"+"+2.6+50+2+4+95+0+5</definedName>
    <definedName name="_ZF167" localSheetId="7">loan!$D$23+"lint15"+""+41+41+440+0+0+0+0+4+3+"-"+"+"+2.6+50+2+4+95+0+5</definedName>
    <definedName name="_ZF168" localSheetId="8">DCF!$U$37+"f18"+""+41+41+440+0+0+0+0+4+3+"-"+"+"+2.6+50+2+4+95+0+5</definedName>
    <definedName name="_ZF168" localSheetId="7">loan!$D$24+"lint16"+""+41+41+440+0+0+0+0+4+3+"-"+"+"+2.6+50+2+4+95+0+5</definedName>
    <definedName name="_ZF169" localSheetId="8">DCF!$V$37+"f19"+""+41+41+440+0+0+0+0+4+3+"-"+"+"+2.6+50+2+4+95+0+5</definedName>
    <definedName name="_ZF169" localSheetId="7">loan!$D$25+"lint17"+""+41+41+440+0+0+0+0+4+3+"-"+"+"+2.6+50+2+4+95+0+5</definedName>
    <definedName name="_ZF170" localSheetId="8">DCF!$W$37+"f20"+""+41+41+440+0+0+0+0+4+3+"-"+"+"+2.6+50+2+4+95+0+5</definedName>
    <definedName name="_ZF170" localSheetId="7">loan!$D$26+"lint18"+""+41+41+440+0+0+0+0+4+3+"-"+"+"+2.6+50+2+4+95+0+5</definedName>
    <definedName name="_ZF171" localSheetId="8">DCF!#REF!+"f21"+""+41+41+440+0+0+0+0+4+3+"-"+"+"+2.6+50+2+4+95+0+5</definedName>
    <definedName name="_ZF171" localSheetId="7">loan!$D$27+"lint19"+""+41+41+440+0+0+0+0+4+3+"-"+"+"+2.6+50+2+4+95+0+5</definedName>
    <definedName name="_ZF172" localSheetId="8">DCF!#REF!+"f22"+""+41+41+440+0+0+0+0+4+3+"-"+"+"+2.6+50+2+4+95+0+5</definedName>
    <definedName name="_ZF172" localSheetId="7">loan!$D$28+"lint20"+""+41+41+440+0+0+0+0+4+3+"-"+"+"+2.6+50+2+4+95+0+5</definedName>
    <definedName name="_ZF173" localSheetId="8">DCF!#REF!+"f23"+""+41+41+440+0+0+0+0+4+3+"-"+"+"+2.6+50+2+4+95+0+5</definedName>
    <definedName name="_ZF174" localSheetId="8">DCF!#REF!+"f24"+""+41+41+440+0+0+0+0+4+3+"-"+"+"+2.6+50+2+4+95+0+5</definedName>
    <definedName name="_ZF175" localSheetId="8">DCF!#REF!+"f25"+""+41+41+440+0+0+0+0+4+3+"-"+"+"+2.6+50+2+4+95+0+5</definedName>
    <definedName name="_ZF176" localSheetId="8">DCF!$D$41+"elec1"+""+41+41+440+0+0+0+0+4+3+"-"+"+"+2.6+50+2+4+95+0+5</definedName>
    <definedName name="_ZF177" localSheetId="8">DCF!$E$41+"elec2"+""+41+41+440+0+0+0+0+4+3+"-"+"+"+2.6+50+2+4+95+0+5</definedName>
    <definedName name="_ZF178" localSheetId="8">DCF!$F$41+"elec3"+""+41+41+440+0+0+0+0+4+3+"-"+"+"+2.6+50+2+4+95+0+5</definedName>
    <definedName name="_ZF179" localSheetId="8">DCF!$G$41+"elec4"+""+41+41+440+0+0+0+0+4+3+"-"+"+"+2.6+50+2+4+95+0+5</definedName>
    <definedName name="_ZF180" localSheetId="8">DCF!$H$41+"elec5"+""+41+41+440+0+0+0+0+4+3+"-"+"+"+2.6+50+2+4+95+0+5</definedName>
    <definedName name="_ZF181" localSheetId="8">DCF!$I$41+"elec6"+""+41+41+440+0+0+0+0+4+3+"-"+"+"+2.6+50+2+4+95+0+5</definedName>
    <definedName name="_ZF182" localSheetId="8">DCF!$J$41+"elec7"+""+41+41+440+0+0+0+0+4+3+"-"+"+"+2.6+50+2+4+95+0+5</definedName>
    <definedName name="_ZF183" localSheetId="8">DCF!$K$41+"elec8"+""+41+41+440+0+0+0+0+4+3+"-"+"+"+2.6+50+2+4+95+0+5</definedName>
    <definedName name="_ZF184" localSheetId="8">DCF!$L$41+"elec9"+""+41+41+440+0+0+0+0+4+3+"-"+"+"+2.6+50+2+4+95+0+5</definedName>
    <definedName name="_ZF185" localSheetId="8">DCF!$M$41+"elec10"+""+41+41+440+0+0+0+0+4+3+"-"+"+"+2.6+50+2+4+95+0+5</definedName>
    <definedName name="_ZF186" localSheetId="8">DCF!$N$41+"elec11"+""+41+41+440+0+0+0+0+4+3+"-"+"+"+2.6+50+2+4+95+0+5</definedName>
    <definedName name="_ZF187" localSheetId="8">DCF!$O$41+"elec12"+""+41+41+440+0+0+0+0+4+3+"-"+"+"+2.6+50+2+4+95+0+5</definedName>
    <definedName name="_ZF188" localSheetId="8">DCF!$P$41+"elec13"+""+41+41+440+0+0+0+0+4+3+"-"+"+"+2.6+50+2+4+95+0+5</definedName>
    <definedName name="_ZF189" localSheetId="8">DCF!$Q$41+"elec14"+""+41+41+440+0+0+0+0+4+3+"-"+"+"+2.6+50+2+4+95+0+5</definedName>
    <definedName name="_ZF190" localSheetId="8">DCF!$R$41+"elec15"+""+41+41+440+0+0+0+0+4+3+"-"+"+"+2.6+50+2+4+95+0+5</definedName>
    <definedName name="_ZF191" localSheetId="8">DCF!$S$41+"elec16"+""+41+41+440+0+0+0+0+4+3+"-"+"+"+2.6+50+2+4+95+0+5</definedName>
    <definedName name="_ZF192" localSheetId="8">DCF!$T$41+"elec17"+""+41+41+440+0+0+0+0+4+3+"-"+"+"+2.6+50+2+4+95+0+5</definedName>
    <definedName name="_ZF193" localSheetId="8">DCF!$U$41+"elec18"+""+41+41+440+0+0+0+0+4+3+"-"+"+"+2.6+50+2+4+95+0+5</definedName>
    <definedName name="_ZF194" localSheetId="8">DCF!$V$41+"elec19"+""+41+41+440+0+0+0+0+4+3+"-"+"+"+2.6+50+2+4+95+0+5</definedName>
    <definedName name="_ZF195" localSheetId="8">DCF!$W$41+"elec20"+""+41+41+440+0+0+0+0+4+3+"-"+"+"+2.6+50+2+4+95+0+5</definedName>
    <definedName name="_ZF196" localSheetId="8">DCF!#REF!+"elec21"+""+41+41+440+0+0+0+0+4+3+"-"+"+"+2.6+50+2+4+95+0+5</definedName>
    <definedName name="_ZF197" localSheetId="8">DCF!#REF!+"elec22"+""+41+41+440+0+0+0+0+4+3+"-"+"+"+2.6+50+2+4+95+0+5</definedName>
    <definedName name="_ZF198" localSheetId="8">DCF!#REF!+"elec23"+""+41+41+440+0+0+0+0+4+3+"-"+"+"+2.6+50+2+4+95+0+5</definedName>
    <definedName name="_ZF199" localSheetId="8">DCF!#REF!+"elec24"+""+41+41+440+0+0+0+0+4+3+"-"+"+"+2.6+50+2+4+95+0+5</definedName>
    <definedName name="_ZF200" localSheetId="8">DCF!#REF!+"elec25"+""+41+41+440+0+0+0+0+4+3+"-"+"+"+2.6+50+2+4+95+0+5</definedName>
    <definedName name="_ZF201" localSheetId="8">DCF!$D$35+"fv1"+""+769+769+440+0+0+0+0+4+3+"-"+"+"+2.6+50+2+4+95+0+5</definedName>
    <definedName name="_ZF202" localSheetId="8">DCF!$E$35+"fv2"+""+769+769+440+0+0+0+0+4+3+"-"+"+"+2.6+50+2+4+95+0+5</definedName>
    <definedName name="_ZF203" localSheetId="8">DCF!$F$35+"fv3"+""+769+769+440+0+0+0+0+4+3+"-"+"+"+2.6+50+2+4+95+0+5</definedName>
    <definedName name="_ZF204" localSheetId="8">DCF!$G$35+"fv4"+""+769+769+440+0+0+0+0+4+3+"-"+"+"+2.6+50+2+4+95+0+5</definedName>
    <definedName name="_ZF205" localSheetId="8">DCF!$H$35+"fv5"+""+769+769+440+0+0+0+0+4+3+"-"+"+"+2.6+50+2+4+95+0+5</definedName>
    <definedName name="_ZF206" localSheetId="8">DCF!$I$35+"fv6"+""+769+769+440+0+0+0+0+4+3+"-"+"+"+2.6+50+2+4+95+0+5</definedName>
    <definedName name="_ZF207" localSheetId="8">DCF!$J$35+"fv7"+""+769+769+440+0+0+0+0+4+3+"-"+"+"+2.6+50+2+4+95+0+5</definedName>
    <definedName name="_ZF208" localSheetId="8">DCF!$K$35+"fv8"+""+769+769+440+0+0+0+0+4+3+"-"+"+"+2.6+50+2+4+95+0+5</definedName>
    <definedName name="_ZF209" localSheetId="8">DCF!$L$35+"fv9"+""+769+769+440+0+0+0+0+4+3+"-"+"+"+2.6+50+2+4+95+0+5</definedName>
    <definedName name="_ZF210" localSheetId="8">DCF!$M$35+"fv10"+""+769+769+440+0+0+0+0+4+3+"-"+"+"+2.6+50+2+4+95+0+5</definedName>
    <definedName name="_ZF211" localSheetId="8">DCF!$N$35+"fv11"+""+769+769+440+0+0+0+0+4+3+"-"+"+"+2.6+50+2+4+95+0+5</definedName>
    <definedName name="_ZF212" localSheetId="8">DCF!$O$35+"fv12"+""+769+769+440+0+0+0+0+4+3+"-"+"+"+2.6+50+2+4+95+0+5</definedName>
    <definedName name="_ZF213" localSheetId="8">DCF!$P$35+"fv13"+""+769+769+440+0+0+0+0+4+3+"-"+"+"+2.6+50+2+4+95+0+5</definedName>
    <definedName name="_ZF214" localSheetId="8">DCF!$Q$35+"fv14"+""+769+769+440+0+0+0+0+4+3+"-"+"+"+2.6+50+2+4+95+0+5</definedName>
    <definedName name="_ZF215" localSheetId="8">DCF!$R$35+"fv15"+""+769+769+440+0+0+0+0+4+3+"-"+"+"+2.6+50+2+4+95+0+5</definedName>
    <definedName name="_ZF216" localSheetId="8">DCF!$C$79+"Cfout0"+""+41+41+440+0+0+0+0+4+3+"-"+"+"+2.6+50+2+4+95+0+5</definedName>
    <definedName name="_ZF217" localSheetId="8">DCF!$D$79+"CFout1"+""+33+33+440+0+0+0+0+4+3+"-"+"+"+2.6+50+2+4+95+0+5</definedName>
    <definedName name="_ZF218" localSheetId="8">DCF!$E$79+"CFout2"+""+33+33+440+0+0+0+0+4+3+"-"+"+"+2.6+50+2+4+95+0+5</definedName>
    <definedName name="_ZF219" localSheetId="8">DCF!$F$79+"CFout3"+""+33+33+440+0+0+0+0+4+3+"-"+"+"+2.6+50+2+4+95+0+5</definedName>
    <definedName name="_ZF220" localSheetId="8">DCF!$G$79+"CFout4"+""+33+33+440+0+0+0+0+4+3+"-"+"+"+2.6+50+2+4+95+0+5</definedName>
    <definedName name="_ZF221" localSheetId="8">DCF!$H$79+"CFout5"+""+33+33+440+0+0+0+0+4+3+"-"+"+"+2.6+50+2+4+95+0+5</definedName>
    <definedName name="_ZF222" localSheetId="8">DCF!$I$79+"CFout6"+""+33+33+440+0+0+0+0+4+3+"-"+"+"+2.6+50+2+4+95+0+5</definedName>
    <definedName name="_ZF223" localSheetId="8">DCF!$J$79+"CFout7"+""+33+33+440+0+0+0+0+4+3+"-"+"+"+2.6+50+2+4+95+0+5</definedName>
    <definedName name="_ZF224" localSheetId="8">DCF!$K$79+"CFout8"+""+33+33+440+0+0+0+0+4+3+"-"+"+"+2.6+50+2+4+95+0+5</definedName>
    <definedName name="_ZF225" localSheetId="8">DCF!$L$79+"CFout9"+""+33+33+440+0+0+0+0+4+3+"-"+"+"+2.6+50+2+4+95+0+5</definedName>
    <definedName name="_ZF226" localSheetId="8">DCF!$M$79+"CFout10"+""+33+33+440+0+0+0+0+4+3+"-"+"+"+2.6+50+2+4+95+0+5</definedName>
    <definedName name="_ZF227" localSheetId="8">DCF!$N$79+"CFout11"+""+33+33+440+0+0+0+0+4+3+"-"+"+"+2.6+50+2+4+95+0+5</definedName>
    <definedName name="_ZF228" localSheetId="8">DCF!$O$79+"CFout12"+""+33+33+440+0+0+0+0+4+3+"-"+"+"+2.6+50+2+4+95+0+5</definedName>
    <definedName name="_ZF229" localSheetId="8">DCF!$P$79+"Cfout13"+""+33+33+440+0+0+0+0+4+3+"-"+"+"+2.6+50+2+4+95+0+5</definedName>
    <definedName name="_ZF230" localSheetId="8">DCF!$Q$79+"CFout14"+""+33+33+440+0+0+0+0+4+3+"-"+"+"+2.6+50+2+4+95+0+5</definedName>
    <definedName name="_ZF231" localSheetId="8">DCF!$R$79+"CFout15"+""+33+33+440+0+0+0+0+4+3+"-"+"+"+2.6+50+2+4+95+0+5</definedName>
    <definedName name="_ZF232" localSheetId="8">DCF!$S$79+"CFout16"+""+33+33+440+0+0+0+0+4+3+"-"+"+"+2.6+50+2+4+95+0+5</definedName>
    <definedName name="_ZF233" localSheetId="8">DCF!$T$79+"Cfout17"+""+33+33+440+0+0+0+0+4+3+"-"+"+"+2.6+50+2+4+95+0+5</definedName>
    <definedName name="_ZF234" localSheetId="8">DCF!$U$79+"Cfout18"+""+33+33+440+0+0+0+0+4+3+"-"+"+"+2.6+50+2+4+95+0+5</definedName>
    <definedName name="_ZF235" localSheetId="8">DCF!$V$79+"CFout19"+""+33+33+440+0+0+0+0+4+3+"-"+"+"+2.6+50+2+4+95+0+5</definedName>
    <definedName name="_ZF236" localSheetId="8">DCF!$W$79+"CFout20"+""+33+33+440+0+0+0+0+4+3+"-"+"+"+2.6+50+2+4+95+0+5</definedName>
    <definedName name="_ZF237" localSheetId="8">DCF!#REF!+"Cfout21"+""+33+33+440+0+0+0+0+4+3+"-"+"+"+2.6+50+2+4+95+0+5</definedName>
    <definedName name="_ZF238" localSheetId="8">DCF!#REF!+"CFout22"+""+33+33+440+0+0+0+0+4+3+"-"+"+"+2.6+50+2+4+95+0+5</definedName>
    <definedName name="_ZF239" localSheetId="8">DCF!#REF!+"CFout23"+""+33+33+440+0+0+0+0+4+3+"-"+"+"+2.6+50+2+4+95+0+5</definedName>
    <definedName name="_ZF240" localSheetId="8">DCF!#REF!+"CFout24"+""+33+33+440+0+0+0+0+4+3+"-"+"+"+2.6+50+2+4+95+0+5</definedName>
    <definedName name="_ZF241" localSheetId="8">DCF!#REF!+"CFout25"+""+33+33+440+0+0+0+0+4+3+"-"+"+"+2.6+50+2+4+95+0+5</definedName>
    <definedName name="_ZF242" localSheetId="8">DCF!$D$49+"tv1"+""+41+41+440+0+0+0+0+4+3+"-"+"+"+2.6+50+2+4+95+0+5</definedName>
    <definedName name="_ZF243" localSheetId="8">DCF!$E$49+"tv2"+""+41+41+440+0+0+0+0+4+3+"-"+"+"+2.6+50+2+4+95+0+5</definedName>
    <definedName name="_ZF244" localSheetId="8">DCF!$F$49+"tv3"+""+41+41+440+0+0+0+0+4+3+"-"+"+"+2.6+50+2+4+95+0+5</definedName>
    <definedName name="_ZF245" localSheetId="8">DCF!$G$49+"tv4"+""+41+41+440+0+0+0+0+4+3+"-"+"+"+2.6+50+2+4+95+0+5</definedName>
    <definedName name="_ZF246" localSheetId="8">DCF!$H$49+"tv5"+""+41+41+440+0+0+0+0+4+3+"-"+"+"+2.6+50+2+4+95+0+5</definedName>
    <definedName name="_ZF247" localSheetId="8">DCF!$I$49+"tv6"+""+41+41+440+0+0+0+0+4+3+"-"+"+"+2.6+50+2+4+95+0+5</definedName>
    <definedName name="_ZF248" localSheetId="8">DCF!$J$49+"tv7"+""+41+41+440+0+0+0+0+4+3+"-"+"+"+2.6+50+2+4+95+0+5</definedName>
    <definedName name="_ZF249" localSheetId="8">DCF!$K$49+"tv8"+""+41+41+440+0+0+0+0+4+3+"-"+"+"+2.6+50+2+4+95+0+5</definedName>
    <definedName name="_ZF250" localSheetId="8">DCF!$L$49+"tv9"+""+41+41+440+0+0+0+0+4+3+"-"+"+"+2.6+50+2+4+95+0+5</definedName>
    <definedName name="_ZF251" localSheetId="8">DCF!$M$49+"tv10"+""+41+41+440+0+0+0+0+4+3+"-"+"+"+2.6+50+2+4+95+0+5</definedName>
    <definedName name="_ZF252" localSheetId="8">DCF!$N$49+"tv11"+""+41+41+440+0+0+0+0+4+3+"-"+"+"+2.6+50+2+4+95+0+5</definedName>
    <definedName name="_ZF253" localSheetId="8">DCF!$O$49+"tv12"+""+41+41+440+0+0+0+0+4+3+"-"+"+"+2.6+50+2+4+95+0+5</definedName>
    <definedName name="_ZF254" localSheetId="8">DCF!$P$49+"tv13"+""+41+41+440+0+0+0+0+4+3+"-"+"+"+2.6+50+2+4+95+0+5</definedName>
    <definedName name="_ZF255" localSheetId="8">DCF!$Q$49+"tv14"+""+41+41+440+0+0+0+0+4+3+"-"+"+"+2.6+50+2+4+95+0+5</definedName>
    <definedName name="_ZF256" localSheetId="8">DCF!$R$49+"tv15"+""+41+41+440+0+0+0+0+4+3+"-"+"+"+2.6+50+2+4+95+0+5</definedName>
    <definedName name="_ZF257" localSheetId="8">DCF!$S$49+"tv16"+""+41+41+440+0+0+0+0+4+3+"-"+"+"+2.6+50+2+4+95+0+5</definedName>
    <definedName name="_ZF258" localSheetId="8">DCF!$T$49+"tv17"+""+41+41+440+0+0+0+0+4+3+"-"+"+"+2.6+50+2+4+95+0+5</definedName>
    <definedName name="_ZF259" localSheetId="8">DCF!$U$49+"tv18"+""+41+41+440+0+0+0+0+4+3+"-"+"+"+2.6+50+2+4+95+0+5</definedName>
    <definedName name="_ZF260" localSheetId="8">DCF!$V$49+"tv19"+""+41+41+440+0+0+0+0+4+3+"-"+"+"+2.6+50+2+4+95+0+5</definedName>
    <definedName name="_ZF261" localSheetId="8">DCF!$W$49+"tv20"+""+41+41+440+0+0+0+0+4+3+"-"+"+"+2.6+50+2+4+95+0+5</definedName>
    <definedName name="_ZF262" localSheetId="8">DCF!#REF!+"tv21"+""+41+41+440+0+0+0+0+4+3+"-"+"+"+2.6+50+2+4+95+0+5</definedName>
    <definedName name="_ZF263" localSheetId="8">DCF!#REF!+"tv22"+""+41+41+440+0+0+0+0+4+3+"-"+"+"+2.6+50+2+4+95+0+5</definedName>
    <definedName name="_ZF264" localSheetId="8">DCF!#REF!+"tv23"+""+41+41+440+0+0+0+0+4+3+"-"+"+"+2.6+50+2+4+95+0+5</definedName>
    <definedName name="_ZF265" localSheetId="8">DCF!#REF!+"tv24"+""+41+41+440+0+0+0+0+4+3+"-"+"+"+2.6+50+2+4+95+0+5</definedName>
    <definedName name="_ZF266" localSheetId="8">DCF!#REF!+"tv25"+""+41+41+440+0+0+0+0+4+3+"-"+"+"+2.6+50+2+4+95+0+5</definedName>
    <definedName name="_ZF267" localSheetId="8">DCF!$C$11+"investment"+""+41+41+440+0+0+0+0+4+3+"-"+"+"+2.6+50+2+4+95+0+5</definedName>
    <definedName name="_ZF268" localSheetId="8">DCF!$R$27+"R27"+""+17449+1065+473+0+0+0+0+4+3+"-"+"+"+2.6+50+2+4+95+0.00498753385930302+5</definedName>
    <definedName name="_ZF269" localSheetId="8">DCF!$O$27+"O27"+""+17449+1065+473+0+0+0+0+4+3+"-"+"+"+2.6+50+2+4+95+0.0056412297441459+5</definedName>
    <definedName name="_ZF270" localSheetId="8">DCF!$P$27+"P27"+""+17449+1065+473+0+0+0+0+4+3+"-"+"+"+2.6+50+2+4+95+0.00539923780795727+5</definedName>
    <definedName name="_ZF271" localSheetId="8">DCF!#REF!+"ret26"+""+41+41+473+0+0+0+0+4+3+"-"+"+"+2.6+50+2+4+95+117.044395516107+5</definedName>
    <definedName name="_ZF272" localSheetId="8">DCF!#REF!+"ret27"+""+41+41+473+0+0+0+0+4+3+"-"+"+"+2.6+50+2+4+95+120.55572738159+5</definedName>
    <definedName name="_ZF273" localSheetId="8">DCF!#REF!+"ret28"+""+41+41+473+0+0+0+0+4+3+"-"+"+"+2.6+50+2+4+95+124.172399203038+5</definedName>
    <definedName name="_ZF274" localSheetId="8">DCF!#REF!+"ret29"+""+41+41+473+0+0+0+0+4+3+"-"+"+"+2.6+50+2+4+95+127.897571179129+5</definedName>
    <definedName name="_ZF275" localSheetId="8">DCF!#REF!+"ret30"+""+41+41+473+0+0+0+0+4+3+"-"+"+"+2.6+50+2+4+95+131.734498314503+5</definedName>
    <definedName name="_ZF276" localSheetId="8">DCF!#REF!+"AC35"+""+17153+769+473+0+0+0+0+4+3+"-"+"+"+2.6+50+2+4+95+0.061265478221224+5</definedName>
    <definedName name="_ZF277" localSheetId="8">DCF!#REF!+"AB35"+""+17153+769+473+0+0+0+0+4+3+"-"+"+"+2.6+50+2+4+95+0.061265478221224+5</definedName>
    <definedName name="_ZF278" localSheetId="8">DCF!#REF!+"AA35"+""+17153+769+473+0+0+0+0+4+3+"-"+"+"+2.6+50+2+4+95+0.061265478221224+5</definedName>
    <definedName name="_ZF279" localSheetId="8">DCF!#REF!+"f26"+""+41+41+473+0+0+0+0+4+3+"-"+"+"+2.6+50+2+4+95+117.044395516107+5</definedName>
    <definedName name="_ZF280" localSheetId="8">DCF!#REF!+"f27"+""+41+41+473+0+0+0+0+4+3+"-"+"+"+2.6+50+2+4+95+120.55572738159+5</definedName>
    <definedName name="_ZF281" localSheetId="8">DCF!#REF!+"f28"+""+41+41+473+0+0+0+0+4+3+"-"+"+"+2.6+50+2+4+95+124.172399203038+5</definedName>
    <definedName name="_ZF282" localSheetId="8">DCF!#REF!+"f29"+""+41+41+473+0+0+0+0+4+3+"-"+"+"+2.6+50+2+4+95+127.897571179129+5</definedName>
    <definedName name="_ZF283" localSheetId="8">DCF!#REF!+"f30"+""+41+41+473+0+0+0+0+4+3+"-"+"+"+2.6+50+2+4+95+131.734498314503+5</definedName>
    <definedName name="_ZF284" localSheetId="8">DCF!#REF!+"cf26"+""+41+41+473+162+414+447+873+4+3+"-"+"+"+2.6+50+2+4+95+407.118079315797+5</definedName>
    <definedName name="_ZF285" localSheetId="8">DCF!#REF!+"cf27"+""+41+41+473+177+414+462+873+4+3+"-"+"+"+2.6+50+2+4+95+381.448130885018+5</definedName>
    <definedName name="_ZF286" localSheetId="8">DCF!#REF!+"cf28"+""+41+41+473+0+0+0+0+4+3+"-"+"+"+2.6+50+2+4+95+355.779829457765+5</definedName>
    <definedName name="_ZF287" localSheetId="8">DCF!#REF!+"cf29"+""+41+41+473+0+0+0+0+4+3+"-"+"+"+2.6+50+2+4+95+330.113224444142+5</definedName>
    <definedName name="_ZF288" localSheetId="8">DCF!#REF!+"cf30"+""+41+41+473+222+414+507+873+4+3+"-"+"+"+2.6+50+2+4+95+304.448366736559+5</definedName>
  </definedNames>
  <calcPr calcId="92512" fullCalcOnLoad="1"/>
</workbook>
</file>

<file path=xl/calcChain.xml><?xml version="1.0" encoding="utf-8"?>
<calcChain xmlns="http://schemas.openxmlformats.org/spreadsheetml/2006/main">
  <c r="C8" i="1" l="1"/>
  <c r="C9" i="1"/>
  <c r="F9" i="1"/>
  <c r="C10" i="1"/>
  <c r="F10" i="1"/>
  <c r="C11" i="1"/>
  <c r="F12" i="1"/>
  <c r="C13" i="1"/>
  <c r="F13" i="1"/>
  <c r="C14" i="1"/>
  <c r="F14" i="1"/>
  <c r="C15" i="1"/>
  <c r="F15" i="1"/>
  <c r="B5" i="5"/>
  <c r="B6" i="5"/>
  <c r="B9" i="5"/>
  <c r="B11" i="5"/>
  <c r="B12" i="5"/>
  <c r="B13" i="5"/>
  <c r="B14" i="5"/>
  <c r="B15" i="5"/>
  <c r="B16" i="5"/>
  <c r="B17" i="5"/>
  <c r="B19" i="5"/>
  <c r="G19" i="5"/>
  <c r="G20" i="5"/>
  <c r="D21" i="5"/>
  <c r="E21" i="5"/>
  <c r="G21" i="5"/>
  <c r="E24" i="5"/>
  <c r="B25" i="5"/>
  <c r="B27" i="5"/>
  <c r="B28" i="5"/>
  <c r="B32" i="5"/>
  <c r="C36" i="5"/>
  <c r="C36" i="5" a="1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C39" i="5"/>
  <c r="C39" i="5" a="1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D43" i="5"/>
  <c r="E43" i="5"/>
  <c r="F43" i="5"/>
  <c r="G43" i="5"/>
  <c r="C44" i="5"/>
  <c r="D44" i="5"/>
  <c r="E44" i="5"/>
  <c r="F44" i="5"/>
  <c r="G44" i="5"/>
  <c r="H44" i="5"/>
  <c r="C45" i="5"/>
  <c r="D45" i="5"/>
  <c r="E45" i="5"/>
  <c r="F45" i="5"/>
  <c r="G45" i="5"/>
  <c r="H45" i="5"/>
  <c r="C46" i="5"/>
  <c r="D46" i="5"/>
  <c r="E46" i="5"/>
  <c r="F46" i="5"/>
  <c r="G46" i="5"/>
  <c r="H46" i="5"/>
  <c r="B51" i="5"/>
  <c r="A2" i="19"/>
  <c r="G5" i="19"/>
  <c r="S5" i="19"/>
  <c r="AE5" i="19"/>
  <c r="AQ5" i="19"/>
  <c r="BC5" i="19"/>
  <c r="BO5" i="19"/>
  <c r="CA5" i="19"/>
  <c r="CM5" i="19"/>
  <c r="CY5" i="19"/>
  <c r="DK5" i="19"/>
  <c r="DW5" i="19"/>
  <c r="EI5" i="19"/>
  <c r="EU5" i="19"/>
  <c r="FG5" i="19"/>
  <c r="FS5" i="19"/>
  <c r="GE5" i="19"/>
  <c r="GQ5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AD7" i="19"/>
  <c r="AE7" i="19"/>
  <c r="AF7" i="19"/>
  <c r="AG7" i="19"/>
  <c r="AH7" i="19"/>
  <c r="AI7" i="19"/>
  <c r="AJ7" i="19"/>
  <c r="AK7" i="19"/>
  <c r="AL7" i="19"/>
  <c r="AM7" i="19"/>
  <c r="AN7" i="19"/>
  <c r="AO7" i="19"/>
  <c r="AP7" i="19"/>
  <c r="AQ7" i="19"/>
  <c r="AR7" i="19"/>
  <c r="AS7" i="19"/>
  <c r="AT7" i="19"/>
  <c r="AU7" i="19"/>
  <c r="AV7" i="19"/>
  <c r="AW7" i="19"/>
  <c r="AX7" i="19"/>
  <c r="AY7" i="19"/>
  <c r="AZ7" i="19"/>
  <c r="BA7" i="19"/>
  <c r="BB7" i="19"/>
  <c r="BC7" i="19"/>
  <c r="BD7" i="19"/>
  <c r="BE7" i="19"/>
  <c r="BF7" i="19"/>
  <c r="BG7" i="19"/>
  <c r="BH7" i="19"/>
  <c r="BI7" i="19"/>
  <c r="BJ7" i="19"/>
  <c r="BK7" i="19"/>
  <c r="BL7" i="19"/>
  <c r="BM7" i="19"/>
  <c r="BN7" i="19"/>
  <c r="BO7" i="19"/>
  <c r="BP7" i="19"/>
  <c r="BQ7" i="19"/>
  <c r="BR7" i="19"/>
  <c r="BS7" i="19"/>
  <c r="BT7" i="19"/>
  <c r="BU7" i="19"/>
  <c r="BV7" i="19"/>
  <c r="BW7" i="19"/>
  <c r="BX7" i="19"/>
  <c r="BY7" i="19"/>
  <c r="BZ7" i="19"/>
  <c r="CA7" i="19"/>
  <c r="CB7" i="19"/>
  <c r="CC7" i="19"/>
  <c r="CD7" i="19"/>
  <c r="CE7" i="19"/>
  <c r="CF7" i="19"/>
  <c r="CG7" i="19"/>
  <c r="CH7" i="19"/>
  <c r="CI7" i="19"/>
  <c r="CJ7" i="19"/>
  <c r="CK7" i="19"/>
  <c r="CL7" i="19"/>
  <c r="CM7" i="19"/>
  <c r="CN7" i="19"/>
  <c r="CO7" i="19"/>
  <c r="CP7" i="19"/>
  <c r="CQ7" i="19"/>
  <c r="CR7" i="19"/>
  <c r="CS7" i="19"/>
  <c r="CT7" i="19"/>
  <c r="CU7" i="19"/>
  <c r="CV7" i="19"/>
  <c r="CW7" i="19"/>
  <c r="CX7" i="19"/>
  <c r="CY7" i="19"/>
  <c r="CZ7" i="19"/>
  <c r="DA7" i="19"/>
  <c r="DB7" i="19"/>
  <c r="DC7" i="19"/>
  <c r="DD7" i="19"/>
  <c r="DE7" i="19"/>
  <c r="DF7" i="19"/>
  <c r="DG7" i="19"/>
  <c r="DH7" i="19"/>
  <c r="DI7" i="19"/>
  <c r="DJ7" i="19"/>
  <c r="DK7" i="19"/>
  <c r="DL7" i="19"/>
  <c r="DM7" i="19"/>
  <c r="DN7" i="19"/>
  <c r="DO7" i="19"/>
  <c r="DP7" i="19"/>
  <c r="DQ7" i="19"/>
  <c r="DR7" i="19"/>
  <c r="DS7" i="19"/>
  <c r="DT7" i="19"/>
  <c r="DU7" i="19"/>
  <c r="DV7" i="19"/>
  <c r="DW7" i="19"/>
  <c r="DX7" i="19"/>
  <c r="DY7" i="19"/>
  <c r="DZ7" i="19"/>
  <c r="EA7" i="19"/>
  <c r="EB7" i="19"/>
  <c r="EC7" i="19"/>
  <c r="ED7" i="19"/>
  <c r="EE7" i="19"/>
  <c r="EF7" i="19"/>
  <c r="EG7" i="19"/>
  <c r="EH7" i="19"/>
  <c r="EI7" i="19"/>
  <c r="EJ7" i="19"/>
  <c r="EK7" i="19"/>
  <c r="EL7" i="19"/>
  <c r="EM7" i="19"/>
  <c r="EN7" i="19"/>
  <c r="EO7" i="19"/>
  <c r="EP7" i="19"/>
  <c r="EQ7" i="19"/>
  <c r="ER7" i="19"/>
  <c r="ES7" i="19"/>
  <c r="ET7" i="19"/>
  <c r="EU7" i="19"/>
  <c r="EV7" i="19"/>
  <c r="EW7" i="19"/>
  <c r="EX7" i="19"/>
  <c r="EY7" i="19"/>
  <c r="EZ7" i="19"/>
  <c r="FA7" i="19"/>
  <c r="FB7" i="19"/>
  <c r="FC7" i="19"/>
  <c r="FD7" i="19"/>
  <c r="FE7" i="19"/>
  <c r="FF7" i="19"/>
  <c r="FG7" i="19"/>
  <c r="FH7" i="19"/>
  <c r="FI7" i="19"/>
  <c r="FJ7" i="19"/>
  <c r="FK7" i="19"/>
  <c r="FL7" i="19"/>
  <c r="FM7" i="19"/>
  <c r="FN7" i="19"/>
  <c r="FO7" i="19"/>
  <c r="FP7" i="19"/>
  <c r="FQ7" i="19"/>
  <c r="FR7" i="19"/>
  <c r="FS7" i="19"/>
  <c r="FT7" i="19"/>
  <c r="FU7" i="19"/>
  <c r="FV7" i="19"/>
  <c r="FW7" i="19"/>
  <c r="FX7" i="19"/>
  <c r="FY7" i="19"/>
  <c r="FZ7" i="19"/>
  <c r="GA7" i="19"/>
  <c r="GB7" i="19"/>
  <c r="GC7" i="19"/>
  <c r="GD7" i="19"/>
  <c r="GE7" i="19"/>
  <c r="GF7" i="19"/>
  <c r="GG7" i="19"/>
  <c r="GH7" i="19"/>
  <c r="GI7" i="19"/>
  <c r="GJ7" i="19"/>
  <c r="GK7" i="19"/>
  <c r="GL7" i="19"/>
  <c r="GM7" i="19"/>
  <c r="GN7" i="19"/>
  <c r="GO7" i="19"/>
  <c r="GP7" i="19"/>
  <c r="GQ7" i="19"/>
  <c r="GR7" i="19"/>
  <c r="GS7" i="19"/>
  <c r="GT7" i="19"/>
  <c r="GU7" i="19"/>
  <c r="GV7" i="19"/>
  <c r="GW7" i="19"/>
  <c r="GX7" i="19"/>
  <c r="GY7" i="19"/>
  <c r="GZ7" i="19"/>
  <c r="HA7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AD8" i="19"/>
  <c r="AE8" i="19"/>
  <c r="AF8" i="19"/>
  <c r="AG8" i="19"/>
  <c r="AH8" i="19"/>
  <c r="AI8" i="19"/>
  <c r="AJ8" i="19"/>
  <c r="AK8" i="19"/>
  <c r="AL8" i="19"/>
  <c r="AM8" i="19"/>
  <c r="AN8" i="19"/>
  <c r="AO8" i="19"/>
  <c r="AP8" i="19"/>
  <c r="AQ8" i="19"/>
  <c r="AR8" i="19"/>
  <c r="AS8" i="19"/>
  <c r="AT8" i="19"/>
  <c r="AU8" i="19"/>
  <c r="AV8" i="19"/>
  <c r="AW8" i="19"/>
  <c r="AX8" i="19"/>
  <c r="AY8" i="19"/>
  <c r="AZ8" i="19"/>
  <c r="BA8" i="19"/>
  <c r="BB8" i="19"/>
  <c r="BC8" i="19"/>
  <c r="BD8" i="19"/>
  <c r="BE8" i="19"/>
  <c r="BF8" i="19"/>
  <c r="BG8" i="19"/>
  <c r="BH8" i="19"/>
  <c r="BI8" i="19"/>
  <c r="BJ8" i="19"/>
  <c r="BK8" i="19"/>
  <c r="BL8" i="19"/>
  <c r="BM8" i="19"/>
  <c r="BN8" i="19"/>
  <c r="BO8" i="19"/>
  <c r="BP8" i="19"/>
  <c r="BQ8" i="19"/>
  <c r="BR8" i="19"/>
  <c r="BS8" i="19"/>
  <c r="BT8" i="19"/>
  <c r="BU8" i="19"/>
  <c r="BV8" i="19"/>
  <c r="BW8" i="19"/>
  <c r="BX8" i="19"/>
  <c r="BY8" i="19"/>
  <c r="BZ8" i="19"/>
  <c r="CA8" i="19"/>
  <c r="CB8" i="19"/>
  <c r="CC8" i="19"/>
  <c r="CD8" i="19"/>
  <c r="CE8" i="19"/>
  <c r="CF8" i="19"/>
  <c r="CG8" i="19"/>
  <c r="CH8" i="19"/>
  <c r="CI8" i="19"/>
  <c r="CJ8" i="19"/>
  <c r="CK8" i="19"/>
  <c r="CL8" i="19"/>
  <c r="CM8" i="19"/>
  <c r="CN8" i="19"/>
  <c r="CO8" i="19"/>
  <c r="CP8" i="19"/>
  <c r="CQ8" i="19"/>
  <c r="CR8" i="19"/>
  <c r="CS8" i="19"/>
  <c r="CT8" i="19"/>
  <c r="CU8" i="19"/>
  <c r="CV8" i="19"/>
  <c r="CW8" i="19"/>
  <c r="CX8" i="19"/>
  <c r="CY8" i="19"/>
  <c r="CZ8" i="19"/>
  <c r="DA8" i="19"/>
  <c r="DB8" i="19"/>
  <c r="DC8" i="19"/>
  <c r="DD8" i="19"/>
  <c r="DE8" i="19"/>
  <c r="DF8" i="19"/>
  <c r="DG8" i="19"/>
  <c r="DH8" i="19"/>
  <c r="DI8" i="19"/>
  <c r="DJ8" i="19"/>
  <c r="DK8" i="19"/>
  <c r="DL8" i="19"/>
  <c r="DM8" i="19"/>
  <c r="DN8" i="19"/>
  <c r="DO8" i="19"/>
  <c r="DP8" i="19"/>
  <c r="DQ8" i="19"/>
  <c r="DR8" i="19"/>
  <c r="DS8" i="19"/>
  <c r="DT8" i="19"/>
  <c r="DU8" i="19"/>
  <c r="DV8" i="19"/>
  <c r="DW8" i="19"/>
  <c r="DX8" i="19"/>
  <c r="DY8" i="19"/>
  <c r="DZ8" i="19"/>
  <c r="EA8" i="19"/>
  <c r="EB8" i="19"/>
  <c r="EC8" i="19"/>
  <c r="ED8" i="19"/>
  <c r="EE8" i="19"/>
  <c r="EF8" i="19"/>
  <c r="EG8" i="19"/>
  <c r="EH8" i="19"/>
  <c r="EI8" i="19"/>
  <c r="EJ8" i="19"/>
  <c r="EK8" i="19"/>
  <c r="EL8" i="19"/>
  <c r="EM8" i="19"/>
  <c r="EN8" i="19"/>
  <c r="EO8" i="19"/>
  <c r="EP8" i="19"/>
  <c r="EQ8" i="19"/>
  <c r="ER8" i="19"/>
  <c r="ES8" i="19"/>
  <c r="ET8" i="19"/>
  <c r="EU8" i="19"/>
  <c r="EV8" i="19"/>
  <c r="EW8" i="19"/>
  <c r="EX8" i="19"/>
  <c r="EY8" i="19"/>
  <c r="EZ8" i="19"/>
  <c r="FA8" i="19"/>
  <c r="FB8" i="19"/>
  <c r="FC8" i="19"/>
  <c r="FD8" i="19"/>
  <c r="FE8" i="19"/>
  <c r="FF8" i="19"/>
  <c r="FG8" i="19"/>
  <c r="FH8" i="19"/>
  <c r="FI8" i="19"/>
  <c r="FJ8" i="19"/>
  <c r="FK8" i="19"/>
  <c r="FL8" i="19"/>
  <c r="FM8" i="19"/>
  <c r="FN8" i="19"/>
  <c r="FO8" i="19"/>
  <c r="FP8" i="19"/>
  <c r="FQ8" i="19"/>
  <c r="FR8" i="19"/>
  <c r="FS8" i="19"/>
  <c r="FT8" i="19"/>
  <c r="FU8" i="19"/>
  <c r="FV8" i="19"/>
  <c r="FW8" i="19"/>
  <c r="FX8" i="19"/>
  <c r="FY8" i="19"/>
  <c r="FZ8" i="19"/>
  <c r="GA8" i="19"/>
  <c r="GB8" i="19"/>
  <c r="GC8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AD9" i="19"/>
  <c r="AE9" i="19"/>
  <c r="AF9" i="19"/>
  <c r="AG9" i="19"/>
  <c r="AH9" i="19"/>
  <c r="AI9" i="19"/>
  <c r="AJ9" i="19"/>
  <c r="AK9" i="19"/>
  <c r="AL9" i="19"/>
  <c r="AM9" i="19"/>
  <c r="AN9" i="19"/>
  <c r="AO9" i="19"/>
  <c r="AP9" i="19"/>
  <c r="AQ9" i="19"/>
  <c r="AR9" i="19"/>
  <c r="AS9" i="19"/>
  <c r="AT9" i="19"/>
  <c r="AU9" i="19"/>
  <c r="AV9" i="19"/>
  <c r="AW9" i="19"/>
  <c r="AX9" i="19"/>
  <c r="AY9" i="19"/>
  <c r="AZ9" i="19"/>
  <c r="BA9" i="19"/>
  <c r="BB9" i="19"/>
  <c r="BC9" i="19"/>
  <c r="BD9" i="19"/>
  <c r="BE9" i="19"/>
  <c r="BF9" i="19"/>
  <c r="BG9" i="19"/>
  <c r="BH9" i="19"/>
  <c r="BI9" i="19"/>
  <c r="BJ9" i="19"/>
  <c r="BK9" i="19"/>
  <c r="BL9" i="19"/>
  <c r="BM9" i="19"/>
  <c r="BN9" i="19"/>
  <c r="BO9" i="19"/>
  <c r="BP9" i="19"/>
  <c r="BQ9" i="19"/>
  <c r="BR9" i="19"/>
  <c r="BS9" i="19"/>
  <c r="BT9" i="19"/>
  <c r="BU9" i="19"/>
  <c r="BV9" i="19"/>
  <c r="BW9" i="19"/>
  <c r="BX9" i="19"/>
  <c r="BY9" i="19"/>
  <c r="BZ9" i="19"/>
  <c r="CA9" i="19"/>
  <c r="CB9" i="19"/>
  <c r="CC9" i="19"/>
  <c r="CD9" i="19"/>
  <c r="CE9" i="19"/>
  <c r="CF9" i="19"/>
  <c r="CG9" i="19"/>
  <c r="CH9" i="19"/>
  <c r="CI9" i="19"/>
  <c r="CJ9" i="19"/>
  <c r="CK9" i="19"/>
  <c r="CL9" i="19"/>
  <c r="CM9" i="19"/>
  <c r="CN9" i="19"/>
  <c r="CO9" i="19"/>
  <c r="CP9" i="19"/>
  <c r="CQ9" i="19"/>
  <c r="CR9" i="19"/>
  <c r="CS9" i="19"/>
  <c r="CT9" i="19"/>
  <c r="CU9" i="19"/>
  <c r="CV9" i="19"/>
  <c r="CW9" i="19"/>
  <c r="CX9" i="19"/>
  <c r="CY9" i="19"/>
  <c r="CZ9" i="19"/>
  <c r="DA9" i="19"/>
  <c r="DB9" i="19"/>
  <c r="DC9" i="19"/>
  <c r="DD9" i="19"/>
  <c r="DE9" i="19"/>
  <c r="DF9" i="19"/>
  <c r="DG9" i="19"/>
  <c r="DH9" i="19"/>
  <c r="DI9" i="19"/>
  <c r="DJ9" i="19"/>
  <c r="DK9" i="19"/>
  <c r="DL9" i="19"/>
  <c r="DM9" i="19"/>
  <c r="DN9" i="19"/>
  <c r="DO9" i="19"/>
  <c r="DP9" i="19"/>
  <c r="DQ9" i="19"/>
  <c r="DR9" i="19"/>
  <c r="DS9" i="19"/>
  <c r="DT9" i="19"/>
  <c r="DU9" i="19"/>
  <c r="DV9" i="19"/>
  <c r="DW9" i="19"/>
  <c r="DX9" i="19"/>
  <c r="DY9" i="19"/>
  <c r="DZ9" i="19"/>
  <c r="EA9" i="19"/>
  <c r="EB9" i="19"/>
  <c r="EC9" i="19"/>
  <c r="ED9" i="19"/>
  <c r="EE9" i="19"/>
  <c r="EF9" i="19"/>
  <c r="EG9" i="19"/>
  <c r="EH9" i="19"/>
  <c r="EI9" i="19"/>
  <c r="EJ9" i="19"/>
  <c r="EK9" i="19"/>
  <c r="EL9" i="19"/>
  <c r="EM9" i="19"/>
  <c r="EN9" i="19"/>
  <c r="EO9" i="19"/>
  <c r="EP9" i="19"/>
  <c r="EQ9" i="19"/>
  <c r="ER9" i="19"/>
  <c r="ES9" i="19"/>
  <c r="ET9" i="19"/>
  <c r="EU9" i="19"/>
  <c r="EV9" i="19"/>
  <c r="EW9" i="19"/>
  <c r="EX9" i="19"/>
  <c r="EY9" i="19"/>
  <c r="EZ9" i="19"/>
  <c r="FA9" i="19"/>
  <c r="FB9" i="19"/>
  <c r="FC9" i="19"/>
  <c r="FD9" i="19"/>
  <c r="FE9" i="19"/>
  <c r="FF9" i="19"/>
  <c r="FG9" i="19"/>
  <c r="FH9" i="19"/>
  <c r="FI9" i="19"/>
  <c r="FJ9" i="19"/>
  <c r="FK9" i="19"/>
  <c r="FL9" i="19"/>
  <c r="FM9" i="19"/>
  <c r="FN9" i="19"/>
  <c r="FO9" i="19"/>
  <c r="FP9" i="19"/>
  <c r="FQ9" i="19"/>
  <c r="FR9" i="19"/>
  <c r="FS9" i="19"/>
  <c r="FT9" i="19"/>
  <c r="FU9" i="19"/>
  <c r="FV9" i="19"/>
  <c r="FW9" i="19"/>
  <c r="FX9" i="19"/>
  <c r="FY9" i="19"/>
  <c r="FZ9" i="19"/>
  <c r="GA9" i="19"/>
  <c r="GB9" i="19"/>
  <c r="GC9" i="19"/>
  <c r="GD9" i="19"/>
  <c r="GE9" i="19"/>
  <c r="GF9" i="19"/>
  <c r="GG9" i="19"/>
  <c r="GH9" i="19"/>
  <c r="GI9" i="19"/>
  <c r="GJ9" i="19"/>
  <c r="GK9" i="19"/>
  <c r="GL9" i="19"/>
  <c r="GM9" i="19"/>
  <c r="GN9" i="19"/>
  <c r="GO9" i="19"/>
  <c r="GP9" i="19"/>
  <c r="GQ9" i="19"/>
  <c r="GR9" i="19"/>
  <c r="GS9" i="19"/>
  <c r="GT9" i="19"/>
  <c r="GU9" i="19"/>
  <c r="GV9" i="19"/>
  <c r="GW9" i="19"/>
  <c r="GX9" i="19"/>
  <c r="GY9" i="19"/>
  <c r="GZ9" i="19"/>
  <c r="HA9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AD10" i="19"/>
  <c r="AE10" i="19"/>
  <c r="AF10" i="19"/>
  <c r="AG10" i="19"/>
  <c r="AH10" i="19"/>
  <c r="AI10" i="19"/>
  <c r="AJ10" i="19"/>
  <c r="AK10" i="19"/>
  <c r="AL10" i="19"/>
  <c r="AM10" i="19"/>
  <c r="AN10" i="19"/>
  <c r="AO10" i="19"/>
  <c r="AP10" i="19"/>
  <c r="AQ10" i="19"/>
  <c r="AR10" i="19"/>
  <c r="AS10" i="19"/>
  <c r="AT10" i="19"/>
  <c r="AU10" i="19"/>
  <c r="AV10" i="19"/>
  <c r="AW10" i="19"/>
  <c r="AX10" i="19"/>
  <c r="AY10" i="19"/>
  <c r="AZ10" i="19"/>
  <c r="BA10" i="19"/>
  <c r="BB10" i="19"/>
  <c r="BC10" i="19"/>
  <c r="BD10" i="19"/>
  <c r="BE10" i="19"/>
  <c r="BF10" i="19"/>
  <c r="BG10" i="19"/>
  <c r="BH10" i="19"/>
  <c r="BI10" i="19"/>
  <c r="BJ10" i="19"/>
  <c r="BK10" i="19"/>
  <c r="BL10" i="19"/>
  <c r="BM10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AF11" i="19"/>
  <c r="AG11" i="19"/>
  <c r="AH11" i="19"/>
  <c r="AI11" i="19"/>
  <c r="AJ11" i="19"/>
  <c r="AK11" i="19"/>
  <c r="AL11" i="19"/>
  <c r="AM11" i="19"/>
  <c r="AN11" i="19"/>
  <c r="AO11" i="19"/>
  <c r="AP11" i="19"/>
  <c r="AQ11" i="19"/>
  <c r="AR11" i="19"/>
  <c r="AS11" i="19"/>
  <c r="AT11" i="19"/>
  <c r="AU11" i="19"/>
  <c r="AV11" i="19"/>
  <c r="AW11" i="19"/>
  <c r="AX11" i="19"/>
  <c r="AY11" i="19"/>
  <c r="AZ11" i="19"/>
  <c r="BA11" i="19"/>
  <c r="BB11" i="19"/>
  <c r="BC11" i="19"/>
  <c r="BD11" i="19"/>
  <c r="BE11" i="19"/>
  <c r="BF11" i="19"/>
  <c r="BG11" i="19"/>
  <c r="BH11" i="19"/>
  <c r="BI11" i="19"/>
  <c r="BJ11" i="19"/>
  <c r="BK11" i="19"/>
  <c r="BL11" i="19"/>
  <c r="BM11" i="19"/>
  <c r="BN11" i="19"/>
  <c r="BO11" i="19"/>
  <c r="BP11" i="19"/>
  <c r="BQ11" i="19"/>
  <c r="BR11" i="19"/>
  <c r="BS11" i="19"/>
  <c r="BT11" i="19"/>
  <c r="BU11" i="19"/>
  <c r="BV11" i="19"/>
  <c r="BW11" i="19"/>
  <c r="BX11" i="19"/>
  <c r="BY11" i="19"/>
  <c r="BZ11" i="19"/>
  <c r="CA11" i="19"/>
  <c r="CB11" i="19"/>
  <c r="CC11" i="19"/>
  <c r="CD11" i="19"/>
  <c r="CE11" i="19"/>
  <c r="CF11" i="19"/>
  <c r="CG11" i="19"/>
  <c r="CH11" i="19"/>
  <c r="CI11" i="19"/>
  <c r="CJ11" i="19"/>
  <c r="CK11" i="19"/>
  <c r="CL11" i="19"/>
  <c r="CM11" i="19"/>
  <c r="CN11" i="19"/>
  <c r="CO11" i="19"/>
  <c r="CP11" i="19"/>
  <c r="CQ11" i="19"/>
  <c r="CR11" i="19"/>
  <c r="CS11" i="19"/>
  <c r="CT11" i="19"/>
  <c r="CU11" i="19"/>
  <c r="CV11" i="19"/>
  <c r="CW11" i="19"/>
  <c r="CX11" i="19"/>
  <c r="CY11" i="19"/>
  <c r="CZ11" i="19"/>
  <c r="DA11" i="19"/>
  <c r="DB11" i="19"/>
  <c r="DC11" i="19"/>
  <c r="DD11" i="19"/>
  <c r="DE11" i="19"/>
  <c r="DF11" i="19"/>
  <c r="DG11" i="19"/>
  <c r="DH11" i="19"/>
  <c r="DI11" i="19"/>
  <c r="DJ11" i="19"/>
  <c r="DK11" i="19"/>
  <c r="DL11" i="19"/>
  <c r="DM11" i="19"/>
  <c r="DN11" i="19"/>
  <c r="DO11" i="19"/>
  <c r="DP11" i="19"/>
  <c r="DQ11" i="19"/>
  <c r="DR11" i="19"/>
  <c r="DS11" i="19"/>
  <c r="DT11" i="19"/>
  <c r="DU11" i="19"/>
  <c r="DV11" i="19"/>
  <c r="DW11" i="19"/>
  <c r="DX11" i="19"/>
  <c r="DY11" i="19"/>
  <c r="DZ11" i="19"/>
  <c r="EA11" i="19"/>
  <c r="EB11" i="19"/>
  <c r="EC11" i="19"/>
  <c r="ED11" i="19"/>
  <c r="EE11" i="19"/>
  <c r="EF11" i="19"/>
  <c r="EG11" i="19"/>
  <c r="EH11" i="19"/>
  <c r="EI11" i="19"/>
  <c r="EJ11" i="19"/>
  <c r="EK11" i="19"/>
  <c r="EL11" i="19"/>
  <c r="EM11" i="19"/>
  <c r="EN11" i="19"/>
  <c r="EO11" i="19"/>
  <c r="EP11" i="19"/>
  <c r="EQ11" i="19"/>
  <c r="ER11" i="19"/>
  <c r="ES11" i="19"/>
  <c r="ET11" i="19"/>
  <c r="EU11" i="19"/>
  <c r="EV11" i="19"/>
  <c r="EW11" i="19"/>
  <c r="EX11" i="19"/>
  <c r="EY11" i="19"/>
  <c r="EZ11" i="19"/>
  <c r="FA11" i="19"/>
  <c r="FB11" i="19"/>
  <c r="FC11" i="19"/>
  <c r="FD11" i="19"/>
  <c r="FE11" i="19"/>
  <c r="FF11" i="19"/>
  <c r="FG11" i="19"/>
  <c r="FH11" i="19"/>
  <c r="FI11" i="19"/>
  <c r="FJ11" i="19"/>
  <c r="FK11" i="19"/>
  <c r="FL11" i="19"/>
  <c r="FM11" i="19"/>
  <c r="FN11" i="19"/>
  <c r="FO11" i="19"/>
  <c r="FP11" i="19"/>
  <c r="FQ11" i="19"/>
  <c r="FR11" i="19"/>
  <c r="FS11" i="19"/>
  <c r="FT11" i="19"/>
  <c r="FU11" i="19"/>
  <c r="FV11" i="19"/>
  <c r="FW11" i="19"/>
  <c r="FX11" i="19"/>
  <c r="FY11" i="19"/>
  <c r="FZ11" i="19"/>
  <c r="GA11" i="19"/>
  <c r="GB11" i="19"/>
  <c r="GC11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AD12" i="19"/>
  <c r="AE12" i="19"/>
  <c r="AF12" i="19"/>
  <c r="AG12" i="19"/>
  <c r="AH12" i="19"/>
  <c r="AI12" i="19"/>
  <c r="AJ12" i="19"/>
  <c r="AK12" i="19"/>
  <c r="AL12" i="19"/>
  <c r="AM12" i="19"/>
  <c r="AN12" i="19"/>
  <c r="AO12" i="19"/>
  <c r="AP12" i="19"/>
  <c r="AQ12" i="19"/>
  <c r="AR12" i="19"/>
  <c r="AS12" i="19"/>
  <c r="AT12" i="19"/>
  <c r="AU12" i="19"/>
  <c r="AV12" i="19"/>
  <c r="AW12" i="19"/>
  <c r="AX12" i="19"/>
  <c r="AY12" i="19"/>
  <c r="AZ12" i="19"/>
  <c r="BA12" i="19"/>
  <c r="BB12" i="19"/>
  <c r="BC12" i="19"/>
  <c r="BD12" i="19"/>
  <c r="BE12" i="19"/>
  <c r="BF12" i="19"/>
  <c r="BG12" i="19"/>
  <c r="BH12" i="19"/>
  <c r="BI12" i="19"/>
  <c r="BJ12" i="19"/>
  <c r="BK12" i="19"/>
  <c r="BL12" i="19"/>
  <c r="BM12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AD13" i="19"/>
  <c r="AE13" i="19"/>
  <c r="AF13" i="19"/>
  <c r="AG13" i="19"/>
  <c r="AH13" i="19"/>
  <c r="AI13" i="19"/>
  <c r="AJ13" i="19"/>
  <c r="AK13" i="19"/>
  <c r="AL13" i="19"/>
  <c r="AM13" i="19"/>
  <c r="AN13" i="19"/>
  <c r="AO13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F15" i="19"/>
  <c r="G15" i="19"/>
  <c r="H15" i="19"/>
  <c r="I15" i="19"/>
  <c r="J15" i="19"/>
  <c r="K15" i="19"/>
  <c r="L15" i="19"/>
  <c r="M15" i="19"/>
  <c r="N15" i="19"/>
  <c r="O15" i="19"/>
  <c r="P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AD15" i="19"/>
  <c r="AE15" i="19"/>
  <c r="AF15" i="19"/>
  <c r="AG15" i="19"/>
  <c r="AH15" i="19"/>
  <c r="AI15" i="19"/>
  <c r="AJ15" i="19"/>
  <c r="AK15" i="19"/>
  <c r="AL15" i="19"/>
  <c r="AM15" i="19"/>
  <c r="AN15" i="19"/>
  <c r="AO15" i="19"/>
  <c r="F16" i="19"/>
  <c r="G16" i="19"/>
  <c r="H16" i="19"/>
  <c r="I16" i="19"/>
  <c r="J16" i="19"/>
  <c r="K16" i="19"/>
  <c r="L16" i="19"/>
  <c r="M16" i="19"/>
  <c r="N16" i="19"/>
  <c r="O16" i="19"/>
  <c r="P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AD16" i="19"/>
  <c r="AE16" i="19"/>
  <c r="AF16" i="19"/>
  <c r="AG16" i="19"/>
  <c r="AH16" i="19"/>
  <c r="AI16" i="19"/>
  <c r="AJ16" i="19"/>
  <c r="AK16" i="19"/>
  <c r="AL16" i="19"/>
  <c r="AM16" i="19"/>
  <c r="AN16" i="19"/>
  <c r="AO16" i="19"/>
  <c r="AP16" i="19"/>
  <c r="AQ16" i="19"/>
  <c r="AR16" i="19"/>
  <c r="AS16" i="19"/>
  <c r="AT16" i="19"/>
  <c r="AU16" i="19"/>
  <c r="AV16" i="19"/>
  <c r="AW16" i="19"/>
  <c r="AX16" i="19"/>
  <c r="AY16" i="19"/>
  <c r="AZ16" i="19"/>
  <c r="BA16" i="19"/>
  <c r="BB16" i="19"/>
  <c r="BC16" i="19"/>
  <c r="BD16" i="19"/>
  <c r="BE16" i="19"/>
  <c r="BF16" i="19"/>
  <c r="BG16" i="19"/>
  <c r="BH16" i="19"/>
  <c r="BI16" i="19"/>
  <c r="BJ16" i="19"/>
  <c r="BK16" i="19"/>
  <c r="BL16" i="19"/>
  <c r="BM16" i="19"/>
  <c r="BN16" i="19"/>
  <c r="BO16" i="19"/>
  <c r="BP16" i="19"/>
  <c r="BQ16" i="19"/>
  <c r="BR16" i="19"/>
  <c r="BS16" i="19"/>
  <c r="BT16" i="19"/>
  <c r="BU16" i="19"/>
  <c r="BV16" i="19"/>
  <c r="BW16" i="19"/>
  <c r="BX16" i="19"/>
  <c r="BY16" i="19"/>
  <c r="BZ16" i="19"/>
  <c r="CA16" i="19"/>
  <c r="CB16" i="19"/>
  <c r="CC16" i="19"/>
  <c r="CD16" i="19"/>
  <c r="CE16" i="19"/>
  <c r="CF16" i="19"/>
  <c r="CG16" i="19"/>
  <c r="CH16" i="19"/>
  <c r="CI16" i="19"/>
  <c r="CJ16" i="19"/>
  <c r="CK16" i="19"/>
  <c r="F17" i="19"/>
  <c r="G17" i="19"/>
  <c r="H17" i="19"/>
  <c r="I17" i="19"/>
  <c r="J17" i="19"/>
  <c r="K17" i="19"/>
  <c r="L17" i="19"/>
  <c r="M17" i="19"/>
  <c r="N17" i="19"/>
  <c r="O17" i="19"/>
  <c r="P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F18" i="19"/>
  <c r="G18" i="19"/>
  <c r="H18" i="19"/>
  <c r="I18" i="19"/>
  <c r="J18" i="19"/>
  <c r="K18" i="19"/>
  <c r="L18" i="19"/>
  <c r="M18" i="19"/>
  <c r="N18" i="19"/>
  <c r="O18" i="19"/>
  <c r="P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AD18" i="19"/>
  <c r="AE18" i="19"/>
  <c r="AF18" i="19"/>
  <c r="AG18" i="19"/>
  <c r="AH18" i="19"/>
  <c r="AI18" i="19"/>
  <c r="AJ18" i="19"/>
  <c r="AK18" i="19"/>
  <c r="AL18" i="19"/>
  <c r="AM18" i="19"/>
  <c r="AN18" i="19"/>
  <c r="AO18" i="19"/>
  <c r="AP18" i="19"/>
  <c r="AQ18" i="19"/>
  <c r="AR18" i="19"/>
  <c r="AS18" i="19"/>
  <c r="AT18" i="19"/>
  <c r="AU18" i="19"/>
  <c r="AV18" i="19"/>
  <c r="AW18" i="19"/>
  <c r="AX18" i="19"/>
  <c r="AY18" i="19"/>
  <c r="AZ18" i="19"/>
  <c r="BA18" i="19"/>
  <c r="BB18" i="19"/>
  <c r="BC18" i="19"/>
  <c r="BD18" i="19"/>
  <c r="BE18" i="19"/>
  <c r="BF18" i="19"/>
  <c r="BG18" i="19"/>
  <c r="BH18" i="19"/>
  <c r="BI18" i="19"/>
  <c r="BJ18" i="19"/>
  <c r="BK18" i="19"/>
  <c r="BL18" i="19"/>
  <c r="BM18" i="19"/>
  <c r="BN18" i="19"/>
  <c r="BO18" i="19"/>
  <c r="BP18" i="19"/>
  <c r="BQ18" i="19"/>
  <c r="BR18" i="19"/>
  <c r="BS18" i="19"/>
  <c r="BT18" i="19"/>
  <c r="BU18" i="19"/>
  <c r="BV18" i="19"/>
  <c r="BW18" i="19"/>
  <c r="BX18" i="19"/>
  <c r="BY18" i="19"/>
  <c r="BZ18" i="19"/>
  <c r="CA18" i="19"/>
  <c r="CB18" i="19"/>
  <c r="CC18" i="19"/>
  <c r="CD18" i="19"/>
  <c r="CE18" i="19"/>
  <c r="CF18" i="19"/>
  <c r="CG18" i="19"/>
  <c r="CH18" i="19"/>
  <c r="CI18" i="19"/>
  <c r="CJ18" i="19"/>
  <c r="CK18" i="19"/>
  <c r="CL18" i="19"/>
  <c r="CM18" i="19"/>
  <c r="CN18" i="19"/>
  <c r="CO18" i="19"/>
  <c r="CP18" i="19"/>
  <c r="CQ18" i="19"/>
  <c r="CR18" i="19"/>
  <c r="CS18" i="19"/>
  <c r="CT18" i="19"/>
  <c r="CU18" i="19"/>
  <c r="CV18" i="19"/>
  <c r="CW18" i="19"/>
  <c r="CX18" i="19"/>
  <c r="CY18" i="19"/>
  <c r="CZ18" i="19"/>
  <c r="DA18" i="19"/>
  <c r="DB18" i="19"/>
  <c r="DC18" i="19"/>
  <c r="DD18" i="19"/>
  <c r="DE18" i="19"/>
  <c r="DF18" i="19"/>
  <c r="DG18" i="19"/>
  <c r="DH18" i="19"/>
  <c r="DI18" i="19"/>
  <c r="DJ18" i="19"/>
  <c r="DK18" i="19"/>
  <c r="DL18" i="19"/>
  <c r="DM18" i="19"/>
  <c r="DN18" i="19"/>
  <c r="DO18" i="19"/>
  <c r="DP18" i="19"/>
  <c r="DQ18" i="19"/>
  <c r="DR18" i="19"/>
  <c r="DS18" i="19"/>
  <c r="DT18" i="19"/>
  <c r="DU18" i="19"/>
  <c r="DV18" i="19"/>
  <c r="DW18" i="19"/>
  <c r="DX18" i="19"/>
  <c r="DY18" i="19"/>
  <c r="DZ18" i="19"/>
  <c r="EA18" i="19"/>
  <c r="EB18" i="19"/>
  <c r="EC18" i="19"/>
  <c r="ED18" i="19"/>
  <c r="EE18" i="19"/>
  <c r="EF18" i="19"/>
  <c r="EG18" i="19"/>
  <c r="EH18" i="19"/>
  <c r="EI18" i="19"/>
  <c r="EJ18" i="19"/>
  <c r="EK18" i="19"/>
  <c r="EL18" i="19"/>
  <c r="EM18" i="19"/>
  <c r="EN18" i="19"/>
  <c r="EO18" i="19"/>
  <c r="EP18" i="19"/>
  <c r="EQ18" i="19"/>
  <c r="ER18" i="19"/>
  <c r="ES18" i="19"/>
  <c r="ET18" i="19"/>
  <c r="EU18" i="19"/>
  <c r="EV18" i="19"/>
  <c r="EW18" i="19"/>
  <c r="EX18" i="19"/>
  <c r="EY18" i="19"/>
  <c r="EZ18" i="19"/>
  <c r="FA18" i="19"/>
  <c r="FB18" i="19"/>
  <c r="FC18" i="19"/>
  <c r="FD18" i="19"/>
  <c r="FE18" i="19"/>
  <c r="FF18" i="19"/>
  <c r="FG18" i="19"/>
  <c r="FH18" i="19"/>
  <c r="FI18" i="19"/>
  <c r="FJ18" i="19"/>
  <c r="FK18" i="19"/>
  <c r="FL18" i="19"/>
  <c r="FM18" i="19"/>
  <c r="FN18" i="19"/>
  <c r="FO18" i="19"/>
  <c r="FP18" i="19"/>
  <c r="FQ18" i="19"/>
  <c r="FR18" i="19"/>
  <c r="FS18" i="19"/>
  <c r="FT18" i="19"/>
  <c r="FU18" i="19"/>
  <c r="FV18" i="19"/>
  <c r="FW18" i="19"/>
  <c r="FX18" i="19"/>
  <c r="FY18" i="19"/>
  <c r="FZ18" i="19"/>
  <c r="GA18" i="19"/>
  <c r="GB18" i="19"/>
  <c r="GC18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AD19" i="19"/>
  <c r="AE19" i="19"/>
  <c r="AF19" i="19"/>
  <c r="AG19" i="19"/>
  <c r="AH19" i="19"/>
  <c r="AI19" i="19"/>
  <c r="AJ19" i="19"/>
  <c r="AK19" i="19"/>
  <c r="AL19" i="19"/>
  <c r="AM19" i="19"/>
  <c r="AN19" i="19"/>
  <c r="AO19" i="19"/>
  <c r="AP19" i="19"/>
  <c r="AQ19" i="19"/>
  <c r="AR19" i="19"/>
  <c r="AS19" i="19"/>
  <c r="AT19" i="19"/>
  <c r="AU19" i="19"/>
  <c r="AV19" i="19"/>
  <c r="AW19" i="19"/>
  <c r="AX19" i="19"/>
  <c r="AY19" i="19"/>
  <c r="AZ19" i="19"/>
  <c r="BA19" i="19"/>
  <c r="BB19" i="19"/>
  <c r="BC19" i="19"/>
  <c r="BD19" i="19"/>
  <c r="BE19" i="19"/>
  <c r="BF19" i="19"/>
  <c r="BG19" i="19"/>
  <c r="BH19" i="19"/>
  <c r="BI19" i="19"/>
  <c r="BJ19" i="19"/>
  <c r="BK19" i="19"/>
  <c r="BL19" i="19"/>
  <c r="BM19" i="19"/>
  <c r="BN19" i="19"/>
  <c r="BO19" i="19"/>
  <c r="BP19" i="19"/>
  <c r="BQ19" i="19"/>
  <c r="BR19" i="19"/>
  <c r="BS19" i="19"/>
  <c r="BT19" i="19"/>
  <c r="BU19" i="19"/>
  <c r="BV19" i="19"/>
  <c r="BW19" i="19"/>
  <c r="BX19" i="19"/>
  <c r="BY19" i="19"/>
  <c r="BZ19" i="19"/>
  <c r="CA19" i="19"/>
  <c r="CB19" i="19"/>
  <c r="CC19" i="19"/>
  <c r="CD19" i="19"/>
  <c r="CE19" i="19"/>
  <c r="CF19" i="19"/>
  <c r="CG19" i="19"/>
  <c r="CH19" i="19"/>
  <c r="CI19" i="19"/>
  <c r="CJ19" i="19"/>
  <c r="CK19" i="19"/>
  <c r="CL19" i="19"/>
  <c r="CM19" i="19"/>
  <c r="CN19" i="19"/>
  <c r="CO19" i="19"/>
  <c r="CP19" i="19"/>
  <c r="CQ19" i="19"/>
  <c r="CR19" i="19"/>
  <c r="CS19" i="19"/>
  <c r="CT19" i="19"/>
  <c r="CU19" i="19"/>
  <c r="CV19" i="19"/>
  <c r="CW19" i="19"/>
  <c r="CX19" i="19"/>
  <c r="CY19" i="19"/>
  <c r="CZ19" i="19"/>
  <c r="DA19" i="19"/>
  <c r="DB19" i="19"/>
  <c r="DC19" i="19"/>
  <c r="DD19" i="19"/>
  <c r="DE19" i="19"/>
  <c r="DF19" i="19"/>
  <c r="DG19" i="19"/>
  <c r="DH19" i="19"/>
  <c r="DI19" i="19"/>
  <c r="DJ19" i="19"/>
  <c r="DK19" i="19"/>
  <c r="DL19" i="19"/>
  <c r="DM19" i="19"/>
  <c r="DN19" i="19"/>
  <c r="DO19" i="19"/>
  <c r="DP19" i="19"/>
  <c r="DQ19" i="19"/>
  <c r="DR19" i="19"/>
  <c r="DS19" i="19"/>
  <c r="DT19" i="19"/>
  <c r="DU19" i="19"/>
  <c r="DV19" i="19"/>
  <c r="DW19" i="19"/>
  <c r="DX19" i="19"/>
  <c r="DY19" i="19"/>
  <c r="DZ19" i="19"/>
  <c r="EA19" i="19"/>
  <c r="EB19" i="19"/>
  <c r="EC19" i="19"/>
  <c r="ED19" i="19"/>
  <c r="EE19" i="19"/>
  <c r="EF19" i="19"/>
  <c r="EG19" i="19"/>
  <c r="EH19" i="19"/>
  <c r="EI19" i="19"/>
  <c r="EJ19" i="19"/>
  <c r="EK19" i="19"/>
  <c r="EL19" i="19"/>
  <c r="EM19" i="19"/>
  <c r="EN19" i="19"/>
  <c r="EO19" i="19"/>
  <c r="EP19" i="19"/>
  <c r="EQ19" i="19"/>
  <c r="ER19" i="19"/>
  <c r="ES19" i="19"/>
  <c r="ET19" i="19"/>
  <c r="EU19" i="19"/>
  <c r="EV19" i="19"/>
  <c r="EW19" i="19"/>
  <c r="EX19" i="19"/>
  <c r="EY19" i="19"/>
  <c r="EZ19" i="19"/>
  <c r="FA19" i="19"/>
  <c r="FB19" i="19"/>
  <c r="FC19" i="19"/>
  <c r="FD19" i="19"/>
  <c r="FE19" i="19"/>
  <c r="FF19" i="19"/>
  <c r="FG19" i="19"/>
  <c r="FH19" i="19"/>
  <c r="FI19" i="19"/>
  <c r="FJ19" i="19"/>
  <c r="FK19" i="19"/>
  <c r="FL19" i="19"/>
  <c r="FM19" i="19"/>
  <c r="FN19" i="19"/>
  <c r="FO19" i="19"/>
  <c r="FP19" i="19"/>
  <c r="FQ19" i="19"/>
  <c r="FR19" i="19"/>
  <c r="FS19" i="19"/>
  <c r="FT19" i="19"/>
  <c r="FU19" i="19"/>
  <c r="FV19" i="19"/>
  <c r="FW19" i="19"/>
  <c r="FX19" i="19"/>
  <c r="FY19" i="19"/>
  <c r="FZ19" i="19"/>
  <c r="GA19" i="19"/>
  <c r="GB19" i="19"/>
  <c r="GC19" i="19"/>
  <c r="GD19" i="19"/>
  <c r="GE19" i="19"/>
  <c r="GF19" i="19"/>
  <c r="GG19" i="19"/>
  <c r="GH19" i="19"/>
  <c r="GI19" i="19"/>
  <c r="GJ19" i="19"/>
  <c r="GK19" i="19"/>
  <c r="GL19" i="19"/>
  <c r="GM19" i="19"/>
  <c r="GN19" i="19"/>
  <c r="GO19" i="19"/>
  <c r="GP19" i="19"/>
  <c r="GQ19" i="19"/>
  <c r="GR19" i="19"/>
  <c r="GS19" i="19"/>
  <c r="GT19" i="19"/>
  <c r="GU19" i="19"/>
  <c r="GV19" i="19"/>
  <c r="GW19" i="19"/>
  <c r="GX19" i="19"/>
  <c r="GY19" i="19"/>
  <c r="GZ19" i="19"/>
  <c r="HA19" i="19"/>
  <c r="B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AD21" i="19"/>
  <c r="AE21" i="19"/>
  <c r="AF21" i="19"/>
  <c r="AG21" i="19"/>
  <c r="AH21" i="19"/>
  <c r="AI21" i="19"/>
  <c r="AJ21" i="19"/>
  <c r="AK21" i="19"/>
  <c r="AL21" i="19"/>
  <c r="AM21" i="19"/>
  <c r="AN21" i="19"/>
  <c r="AO21" i="19"/>
  <c r="AP21" i="19"/>
  <c r="AQ21" i="19"/>
  <c r="AR21" i="19"/>
  <c r="AS21" i="19"/>
  <c r="AT21" i="19"/>
  <c r="AU21" i="19"/>
  <c r="AV21" i="19"/>
  <c r="AW21" i="19"/>
  <c r="AX21" i="19"/>
  <c r="AY21" i="19"/>
  <c r="AZ21" i="19"/>
  <c r="BA21" i="19"/>
  <c r="BB21" i="19"/>
  <c r="BC21" i="19"/>
  <c r="BD21" i="19"/>
  <c r="BE21" i="19"/>
  <c r="BF21" i="19"/>
  <c r="BG21" i="19"/>
  <c r="BH21" i="19"/>
  <c r="BI21" i="19"/>
  <c r="BJ21" i="19"/>
  <c r="BK21" i="19"/>
  <c r="BL21" i="19"/>
  <c r="BM21" i="19"/>
  <c r="BN21" i="19"/>
  <c r="BO21" i="19"/>
  <c r="BP21" i="19"/>
  <c r="BQ21" i="19"/>
  <c r="BR21" i="19"/>
  <c r="BS21" i="19"/>
  <c r="BT21" i="19"/>
  <c r="BU21" i="19"/>
  <c r="BV21" i="19"/>
  <c r="BW21" i="19"/>
  <c r="BX21" i="19"/>
  <c r="BY21" i="19"/>
  <c r="BZ21" i="19"/>
  <c r="CA21" i="19"/>
  <c r="CB21" i="19"/>
  <c r="CC21" i="19"/>
  <c r="CD21" i="19"/>
  <c r="CE21" i="19"/>
  <c r="CF21" i="19"/>
  <c r="CG21" i="19"/>
  <c r="CH21" i="19"/>
  <c r="CI21" i="19"/>
  <c r="CJ21" i="19"/>
  <c r="CK21" i="19"/>
  <c r="CL21" i="19"/>
  <c r="CM21" i="19"/>
  <c r="CN21" i="19"/>
  <c r="CO21" i="19"/>
  <c r="CP21" i="19"/>
  <c r="CQ21" i="19"/>
  <c r="CR21" i="19"/>
  <c r="CS21" i="19"/>
  <c r="CT21" i="19"/>
  <c r="CU21" i="19"/>
  <c r="CV21" i="19"/>
  <c r="CW21" i="19"/>
  <c r="CX21" i="19"/>
  <c r="CY21" i="19"/>
  <c r="CZ21" i="19"/>
  <c r="DA21" i="19"/>
  <c r="DB21" i="19"/>
  <c r="DC21" i="19"/>
  <c r="DD21" i="19"/>
  <c r="DE21" i="19"/>
  <c r="DF21" i="19"/>
  <c r="DG21" i="19"/>
  <c r="DH21" i="19"/>
  <c r="DI21" i="19"/>
  <c r="DJ21" i="19"/>
  <c r="DK21" i="19"/>
  <c r="DL21" i="19"/>
  <c r="DM21" i="19"/>
  <c r="DN21" i="19"/>
  <c r="DO21" i="19"/>
  <c r="DP21" i="19"/>
  <c r="DQ21" i="19"/>
  <c r="DR21" i="19"/>
  <c r="DS21" i="19"/>
  <c r="DT21" i="19"/>
  <c r="DU21" i="19"/>
  <c r="DV21" i="19"/>
  <c r="DW21" i="19"/>
  <c r="DX21" i="19"/>
  <c r="DY21" i="19"/>
  <c r="DZ21" i="19"/>
  <c r="EA21" i="19"/>
  <c r="EB21" i="19"/>
  <c r="EC21" i="19"/>
  <c r="ED21" i="19"/>
  <c r="EE21" i="19"/>
  <c r="EF21" i="19"/>
  <c r="EG21" i="19"/>
  <c r="EH21" i="19"/>
  <c r="EI21" i="19"/>
  <c r="EJ21" i="19"/>
  <c r="EK21" i="19"/>
  <c r="EL21" i="19"/>
  <c r="EM21" i="19"/>
  <c r="EN21" i="19"/>
  <c r="EO21" i="19"/>
  <c r="EP21" i="19"/>
  <c r="EQ21" i="19"/>
  <c r="ER21" i="19"/>
  <c r="ES21" i="19"/>
  <c r="ET21" i="19"/>
  <c r="EU21" i="19"/>
  <c r="EV21" i="19"/>
  <c r="EW21" i="19"/>
  <c r="EX21" i="19"/>
  <c r="EY21" i="19"/>
  <c r="EZ21" i="19"/>
  <c r="FA21" i="19"/>
  <c r="FB21" i="19"/>
  <c r="FC21" i="19"/>
  <c r="FD21" i="19"/>
  <c r="FE21" i="19"/>
  <c r="FF21" i="19"/>
  <c r="FG21" i="19"/>
  <c r="FH21" i="19"/>
  <c r="FI21" i="19"/>
  <c r="FJ21" i="19"/>
  <c r="FK21" i="19"/>
  <c r="FL21" i="19"/>
  <c r="FM21" i="19"/>
  <c r="FN21" i="19"/>
  <c r="FO21" i="19"/>
  <c r="FP21" i="19"/>
  <c r="FQ21" i="19"/>
  <c r="FR21" i="19"/>
  <c r="FS21" i="19"/>
  <c r="FT21" i="19"/>
  <c r="FU21" i="19"/>
  <c r="FV21" i="19"/>
  <c r="FW21" i="19"/>
  <c r="FX21" i="19"/>
  <c r="FY21" i="19"/>
  <c r="FZ21" i="19"/>
  <c r="GA21" i="19"/>
  <c r="GB21" i="19"/>
  <c r="GC21" i="19"/>
  <c r="GD21" i="19"/>
  <c r="GE21" i="19"/>
  <c r="GF21" i="19"/>
  <c r="GG21" i="19"/>
  <c r="GH21" i="19"/>
  <c r="GI21" i="19"/>
  <c r="GJ21" i="19"/>
  <c r="GK21" i="19"/>
  <c r="GL21" i="19"/>
  <c r="GM21" i="19"/>
  <c r="GN21" i="19"/>
  <c r="GO21" i="19"/>
  <c r="GP21" i="19"/>
  <c r="GQ21" i="19"/>
  <c r="GR21" i="19"/>
  <c r="GS21" i="19"/>
  <c r="GT21" i="19"/>
  <c r="GU21" i="19"/>
  <c r="GV21" i="19"/>
  <c r="GW21" i="19"/>
  <c r="GX21" i="19"/>
  <c r="GY21" i="19"/>
  <c r="GZ21" i="19"/>
  <c r="HA21" i="19"/>
  <c r="Q22" i="19"/>
  <c r="AC22" i="19"/>
  <c r="AO22" i="19"/>
  <c r="BA22" i="19"/>
  <c r="BM22" i="19"/>
  <c r="BY22" i="19"/>
  <c r="CK22" i="19"/>
  <c r="CW22" i="19"/>
  <c r="DI22" i="19"/>
  <c r="DU22" i="19"/>
  <c r="EG22" i="19"/>
  <c r="ES22" i="19"/>
  <c r="FE22" i="19"/>
  <c r="FQ22" i="19"/>
  <c r="GC22" i="19"/>
  <c r="GO22" i="19"/>
  <c r="HA22" i="19"/>
  <c r="A25" i="19"/>
  <c r="A30" i="19"/>
  <c r="B30" i="19"/>
  <c r="C30" i="19"/>
  <c r="D30" i="19"/>
  <c r="E30" i="19"/>
  <c r="A31" i="19"/>
  <c r="B31" i="19"/>
  <c r="C31" i="19"/>
  <c r="D31" i="19"/>
  <c r="E31" i="19"/>
  <c r="A32" i="19"/>
  <c r="B32" i="19"/>
  <c r="C32" i="19"/>
  <c r="D32" i="19"/>
  <c r="E32" i="19"/>
  <c r="A33" i="19"/>
  <c r="B33" i="19"/>
  <c r="C33" i="19"/>
  <c r="D33" i="19"/>
  <c r="E33" i="19"/>
  <c r="A34" i="19"/>
  <c r="B34" i="19"/>
  <c r="C34" i="19"/>
  <c r="D34" i="19"/>
  <c r="E34" i="19"/>
  <c r="A35" i="19"/>
  <c r="B35" i="19"/>
  <c r="C35" i="19"/>
  <c r="D35" i="19"/>
  <c r="E35" i="19"/>
  <c r="A36" i="19"/>
  <c r="B36" i="19"/>
  <c r="C36" i="19"/>
  <c r="D36" i="19"/>
  <c r="E36" i="19"/>
  <c r="A37" i="19"/>
  <c r="B37" i="19"/>
  <c r="C37" i="19"/>
  <c r="D37" i="19"/>
  <c r="E37" i="19"/>
  <c r="A38" i="19"/>
  <c r="B38" i="19"/>
  <c r="C38" i="19"/>
  <c r="D38" i="19"/>
  <c r="E38" i="19"/>
  <c r="A39" i="19"/>
  <c r="B39" i="19"/>
  <c r="C39" i="19"/>
  <c r="D39" i="19"/>
  <c r="E39" i="19"/>
  <c r="A40" i="19"/>
  <c r="B40" i="19"/>
  <c r="C40" i="19"/>
  <c r="D40" i="19"/>
  <c r="E40" i="19"/>
  <c r="A41" i="19"/>
  <c r="B41" i="19"/>
  <c r="C41" i="19"/>
  <c r="D41" i="19"/>
  <c r="E41" i="19"/>
  <c r="B43" i="19"/>
  <c r="A47" i="19"/>
  <c r="B47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O47" i="19"/>
  <c r="P47" i="19"/>
  <c r="Q47" i="19"/>
  <c r="A48" i="19"/>
  <c r="B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A49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A50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A51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A52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A53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A54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A55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A56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A57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A58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B61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P61" i="19"/>
  <c r="Q61" i="19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C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C47" i="14"/>
  <c r="D47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C58" i="14"/>
  <c r="C59" i="14"/>
  <c r="D60" i="14"/>
  <c r="D60" i="14" a="1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C7" i="4"/>
  <c r="C9" i="4"/>
  <c r="C11" i="4"/>
  <c r="C12" i="4"/>
  <c r="C13" i="4"/>
  <c r="C14" i="4"/>
  <c r="C15" i="4"/>
  <c r="C16" i="4"/>
  <c r="C17" i="4"/>
  <c r="D17" i="4"/>
  <c r="E17" i="4"/>
  <c r="F17" i="4"/>
  <c r="G17" i="4"/>
  <c r="C18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D22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E29" i="4"/>
  <c r="F29" i="4"/>
  <c r="G29" i="4"/>
  <c r="H29" i="4"/>
  <c r="I29" i="4"/>
  <c r="J29" i="4"/>
  <c r="K29" i="4"/>
  <c r="L29" i="4"/>
  <c r="M29" i="4"/>
  <c r="O29" i="4"/>
  <c r="P29" i="4"/>
  <c r="Q29" i="4"/>
  <c r="R29" i="4"/>
  <c r="S29" i="4"/>
  <c r="T29" i="4"/>
  <c r="U29" i="4"/>
  <c r="V29" i="4"/>
  <c r="W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B36" i="4"/>
  <c r="D36" i="4"/>
  <c r="D36" i="4" a="1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B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D46" i="4"/>
  <c r="D46" i="4" a="1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B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D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D62" i="4"/>
  <c r="D62" i="4" a="1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C65" i="4"/>
  <c r="C67" i="4"/>
  <c r="C71" i="4"/>
  <c r="F72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A1" i="2"/>
  <c r="A2" i="2"/>
  <c r="C4" i="2"/>
  <c r="C6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C9" i="2"/>
  <c r="W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W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I33" i="7"/>
  <c r="C34" i="7"/>
  <c r="F34" i="7"/>
  <c r="I34" i="7"/>
  <c r="C35" i="7"/>
  <c r="F35" i="7"/>
  <c r="C36" i="7"/>
  <c r="F36" i="7"/>
  <c r="C37" i="7"/>
  <c r="F37" i="7"/>
  <c r="C38" i="7"/>
  <c r="F38" i="7"/>
  <c r="C39" i="7"/>
  <c r="F39" i="7"/>
  <c r="C40" i="7"/>
  <c r="F40" i="7"/>
  <c r="C41" i="7"/>
  <c r="F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A2" i="16"/>
  <c r="B5" i="16"/>
  <c r="B14" i="16"/>
  <c r="B20" i="16"/>
  <c r="B1" i="11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A3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A43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A51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A59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A67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A75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A83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A91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A99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A107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A115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A123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A131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A139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A147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A155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3" i="6"/>
  <c r="A4" i="6"/>
  <c r="N4" i="6"/>
  <c r="A5" i="6"/>
  <c r="N5" i="6"/>
  <c r="A6" i="6"/>
  <c r="N6" i="6"/>
  <c r="A7" i="6"/>
  <c r="N7" i="6"/>
  <c r="A8" i="6"/>
  <c r="N8" i="6"/>
  <c r="A9" i="6"/>
  <c r="N9" i="6"/>
  <c r="A10" i="6"/>
  <c r="N10" i="6"/>
  <c r="A11" i="6"/>
  <c r="N11" i="6"/>
  <c r="A12" i="6"/>
  <c r="N12" i="6"/>
  <c r="A13" i="6"/>
  <c r="N13" i="6"/>
  <c r="A14" i="6"/>
  <c r="N14" i="6"/>
  <c r="A15" i="6"/>
  <c r="N15" i="6"/>
  <c r="A16" i="6"/>
  <c r="N16" i="6"/>
  <c r="A17" i="6"/>
  <c r="N17" i="6"/>
  <c r="A18" i="6"/>
  <c r="N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B2" i="15"/>
  <c r="D2" i="15"/>
  <c r="B3" i="15"/>
  <c r="B4" i="15"/>
  <c r="D4" i="15"/>
  <c r="E4" i="15"/>
  <c r="B5" i="15"/>
  <c r="D5" i="15"/>
  <c r="B9" i="15"/>
  <c r="C9" i="15"/>
  <c r="D9" i="15"/>
  <c r="E9" i="15"/>
  <c r="F9" i="15"/>
  <c r="B10" i="15"/>
  <c r="C10" i="15"/>
  <c r="D10" i="15"/>
  <c r="E10" i="15"/>
  <c r="F10" i="15"/>
  <c r="B11" i="15"/>
  <c r="C11" i="15"/>
  <c r="D11" i="15"/>
  <c r="E11" i="15"/>
  <c r="F11" i="15"/>
  <c r="B12" i="15"/>
  <c r="C12" i="15"/>
  <c r="D12" i="15"/>
  <c r="E12" i="15"/>
  <c r="F12" i="15"/>
  <c r="B13" i="15"/>
  <c r="C13" i="15"/>
  <c r="D13" i="15"/>
  <c r="E13" i="15"/>
  <c r="F13" i="15"/>
  <c r="B14" i="15"/>
  <c r="C14" i="15"/>
  <c r="D14" i="15"/>
  <c r="E14" i="15"/>
  <c r="F14" i="15"/>
  <c r="B15" i="15"/>
  <c r="C15" i="15"/>
  <c r="D15" i="15"/>
  <c r="E15" i="15"/>
  <c r="F15" i="15"/>
  <c r="B16" i="15"/>
  <c r="C16" i="15"/>
  <c r="D16" i="15"/>
  <c r="E16" i="15"/>
  <c r="F16" i="15"/>
  <c r="B17" i="15"/>
  <c r="C17" i="15"/>
  <c r="D17" i="15"/>
  <c r="E17" i="15"/>
  <c r="F17" i="15"/>
  <c r="B18" i="15"/>
  <c r="C18" i="15"/>
  <c r="D18" i="15"/>
  <c r="E18" i="15"/>
  <c r="F18" i="15"/>
  <c r="B19" i="15"/>
  <c r="C19" i="15"/>
  <c r="D19" i="15"/>
  <c r="E19" i="15"/>
  <c r="F19" i="15"/>
  <c r="B20" i="15"/>
  <c r="C20" i="15"/>
  <c r="D20" i="15"/>
  <c r="E20" i="15"/>
  <c r="F20" i="15"/>
  <c r="B21" i="15"/>
  <c r="C21" i="15"/>
  <c r="D21" i="15"/>
  <c r="E21" i="15"/>
  <c r="F21" i="15"/>
  <c r="B22" i="15"/>
  <c r="C22" i="15"/>
  <c r="D22" i="15"/>
  <c r="E22" i="15"/>
  <c r="F22" i="15"/>
  <c r="B23" i="15"/>
  <c r="C23" i="15"/>
  <c r="D23" i="15"/>
  <c r="E23" i="15"/>
  <c r="F23" i="15"/>
  <c r="B24" i="15"/>
  <c r="C24" i="15"/>
  <c r="D24" i="15"/>
  <c r="E24" i="15"/>
  <c r="F24" i="15"/>
  <c r="B25" i="15"/>
  <c r="C25" i="15"/>
  <c r="D25" i="15"/>
  <c r="E25" i="15"/>
  <c r="F25" i="15"/>
  <c r="B26" i="15"/>
  <c r="C26" i="15"/>
  <c r="D26" i="15"/>
  <c r="E26" i="15"/>
  <c r="F26" i="15"/>
  <c r="B27" i="15"/>
  <c r="C27" i="15"/>
  <c r="D27" i="15"/>
  <c r="E27" i="15"/>
  <c r="F27" i="15"/>
  <c r="B28" i="15"/>
  <c r="C28" i="15"/>
  <c r="D28" i="15"/>
  <c r="E28" i="15"/>
  <c r="F28" i="15"/>
  <c r="B2" i="17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2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C3" i="2"/>
  <c r="AD3" i="2"/>
  <c r="AE3" i="2"/>
  <c r="AF3" i="2"/>
  <c r="A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C4" i="2"/>
  <c r="AD4" i="2"/>
  <c r="AE4" i="2"/>
  <c r="AF4" i="2"/>
  <c r="A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C5" i="2"/>
  <c r="AD5" i="2"/>
  <c r="AE5" i="2"/>
  <c r="AF5" i="2"/>
  <c r="A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C6" i="2"/>
  <c r="AD6" i="2"/>
  <c r="AE6" i="2"/>
  <c r="AF6" i="2"/>
  <c r="A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C7" i="2"/>
  <c r="AD7" i="2"/>
  <c r="AE7" i="2"/>
  <c r="AF7" i="2"/>
  <c r="A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C8" i="2"/>
  <c r="AD8" i="2"/>
  <c r="AE8" i="2"/>
  <c r="AF8" i="2"/>
  <c r="A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C9" i="2"/>
  <c r="AD9" i="2"/>
  <c r="AE9" i="2"/>
  <c r="AF9" i="2"/>
  <c r="A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C10" i="2"/>
  <c r="AD10" i="2"/>
  <c r="AE10" i="2"/>
  <c r="AF10" i="2"/>
  <c r="A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C11" i="2"/>
  <c r="AD11" i="2"/>
  <c r="AE11" i="2"/>
  <c r="AF11" i="2"/>
  <c r="A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C12" i="2"/>
  <c r="AD12" i="2"/>
  <c r="AE12" i="2"/>
  <c r="AF12" i="2"/>
  <c r="A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C13" i="2"/>
  <c r="AD13" i="2"/>
  <c r="AE13" i="2"/>
  <c r="AF13" i="2"/>
  <c r="A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C14" i="2"/>
  <c r="AD14" i="2"/>
  <c r="AE14" i="2"/>
  <c r="AF14" i="2"/>
  <c r="A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C15" i="2"/>
  <c r="AD15" i="2"/>
  <c r="AE15" i="2"/>
  <c r="AF15" i="2"/>
  <c r="A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C16" i="2"/>
  <c r="AD16" i="2"/>
  <c r="AE16" i="2"/>
  <c r="AF16" i="2"/>
  <c r="A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C17" i="2"/>
  <c r="AD17" i="2"/>
  <c r="AE17" i="2"/>
  <c r="AF17" i="2"/>
  <c r="A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C18" i="2"/>
  <c r="AD18" i="2"/>
  <c r="AE18" i="2"/>
  <c r="AF18" i="2"/>
  <c r="A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C19" i="2"/>
  <c r="AD19" i="2"/>
  <c r="AE19" i="2"/>
  <c r="AF19" i="2"/>
  <c r="A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C20" i="2"/>
  <c r="AD20" i="2"/>
  <c r="AE20" i="2"/>
  <c r="AF20" i="2"/>
  <c r="A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C21" i="2"/>
  <c r="AD21" i="2"/>
  <c r="AE21" i="2"/>
  <c r="AF21" i="2"/>
  <c r="A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C22" i="2"/>
  <c r="AD22" i="2"/>
  <c r="AE22" i="2"/>
  <c r="AF22" i="2"/>
  <c r="A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C23" i="2"/>
  <c r="AD23" i="2"/>
  <c r="AE23" i="2"/>
  <c r="AF23" i="2"/>
  <c r="A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C24" i="2"/>
  <c r="AD24" i="2"/>
  <c r="AE24" i="2"/>
  <c r="AF24" i="2"/>
  <c r="A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C25" i="2"/>
  <c r="AD25" i="2"/>
  <c r="AE25" i="2"/>
  <c r="AF25" i="2"/>
  <c r="A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C26" i="2"/>
  <c r="AD26" i="2"/>
  <c r="AE26" i="2"/>
  <c r="AF26" i="2"/>
  <c r="A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C27" i="2"/>
  <c r="AD27" i="2"/>
  <c r="AE27" i="2"/>
  <c r="AF27" i="2"/>
  <c r="A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C28" i="2"/>
  <c r="AD28" i="2"/>
  <c r="AE28" i="2"/>
  <c r="AF28" i="2"/>
  <c r="A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C29" i="2"/>
  <c r="AD29" i="2"/>
  <c r="AE29" i="2"/>
  <c r="AF29" i="2"/>
  <c r="A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C30" i="2"/>
  <c r="AD30" i="2"/>
  <c r="AE30" i="2"/>
  <c r="AF30" i="2"/>
  <c r="A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C31" i="2"/>
  <c r="AD31" i="2"/>
  <c r="AE31" i="2"/>
  <c r="AF31" i="2"/>
  <c r="A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C32" i="2"/>
  <c r="AD32" i="2"/>
  <c r="AE32" i="2"/>
  <c r="AF32" i="2"/>
  <c r="A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C33" i="2"/>
  <c r="AD33" i="2"/>
  <c r="AE33" i="2"/>
  <c r="AF33" i="2"/>
  <c r="A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C34" i="2"/>
  <c r="AD34" i="2"/>
  <c r="AE34" i="2"/>
  <c r="AF34" i="2"/>
  <c r="A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C35" i="2"/>
  <c r="AD35" i="2"/>
  <c r="AE35" i="2"/>
  <c r="AF35" i="2"/>
  <c r="A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C36" i="2"/>
  <c r="AD36" i="2"/>
  <c r="AE36" i="2"/>
  <c r="AF36" i="2"/>
  <c r="A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C37" i="2"/>
  <c r="AD37" i="2"/>
  <c r="AE37" i="2"/>
  <c r="AF37" i="2"/>
  <c r="A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C38" i="2"/>
  <c r="AD38" i="2"/>
  <c r="AE38" i="2"/>
  <c r="AF38" i="2"/>
  <c r="A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C39" i="2"/>
  <c r="AD39" i="2"/>
  <c r="AE39" i="2"/>
  <c r="AF39" i="2"/>
  <c r="A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C40" i="2"/>
  <c r="AD40" i="2"/>
  <c r="AE40" i="2"/>
  <c r="AF40" i="2"/>
  <c r="A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C41" i="2"/>
  <c r="AD41" i="2"/>
  <c r="AE41" i="2"/>
  <c r="AF41" i="2"/>
  <c r="A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C42" i="2"/>
  <c r="AD42" i="2"/>
  <c r="AE42" i="2"/>
  <c r="AF42" i="2"/>
  <c r="A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C43" i="2"/>
  <c r="AD43" i="2"/>
  <c r="AE43" i="2"/>
  <c r="AF43" i="2"/>
  <c r="A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C44" i="2"/>
  <c r="AD44" i="2"/>
  <c r="AE44" i="2"/>
  <c r="AF44" i="2"/>
  <c r="A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C45" i="2"/>
  <c r="AD45" i="2"/>
  <c r="AE45" i="2"/>
  <c r="AF45" i="2"/>
  <c r="A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C47" i="2"/>
  <c r="AD47" i="2"/>
  <c r="AE47" i="2"/>
  <c r="AF47" i="2"/>
  <c r="A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C49" i="2"/>
  <c r="AD49" i="2"/>
  <c r="AE49" i="2"/>
  <c r="AF49" i="2"/>
  <c r="A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C51" i="2"/>
  <c r="AD51" i="2"/>
  <c r="AE51" i="2"/>
  <c r="AF51" i="2"/>
  <c r="A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C53" i="2"/>
  <c r="AD53" i="2"/>
  <c r="AE53" i="2"/>
  <c r="AF53" i="2"/>
  <c r="A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C55" i="2"/>
  <c r="AD55" i="2"/>
  <c r="AE55" i="2"/>
  <c r="AF55" i="2"/>
  <c r="A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C57" i="2"/>
  <c r="AD57" i="2"/>
  <c r="AE57" i="2"/>
  <c r="AF57" i="2"/>
  <c r="A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C59" i="2"/>
  <c r="AD59" i="2"/>
  <c r="AE59" i="2"/>
  <c r="AF59" i="2"/>
  <c r="A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C61" i="2"/>
  <c r="AD61" i="2"/>
  <c r="AE61" i="2"/>
  <c r="AF61" i="2"/>
  <c r="A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C63" i="2"/>
  <c r="AD63" i="2"/>
  <c r="AE63" i="2"/>
  <c r="AF63" i="2"/>
  <c r="A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C65" i="2"/>
  <c r="AD65" i="2"/>
  <c r="AE65" i="2"/>
  <c r="AF65" i="2"/>
  <c r="A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C67" i="2"/>
  <c r="AD67" i="2"/>
  <c r="AE67" i="2"/>
  <c r="AF67" i="2"/>
  <c r="A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C69" i="2"/>
  <c r="AD69" i="2"/>
  <c r="AE69" i="2"/>
  <c r="AF69" i="2"/>
  <c r="A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C71" i="2"/>
  <c r="AD71" i="2"/>
  <c r="AE71" i="2"/>
  <c r="AF71" i="2"/>
  <c r="A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C73" i="2"/>
  <c r="AD73" i="2"/>
  <c r="AE73" i="2"/>
  <c r="AF73" i="2"/>
  <c r="A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C75" i="2"/>
  <c r="AD75" i="2"/>
  <c r="AE75" i="2"/>
  <c r="AF75" i="2"/>
  <c r="A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C77" i="2"/>
  <c r="AD77" i="2"/>
  <c r="AE77" i="2"/>
  <c r="AF77" i="2"/>
  <c r="A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C79" i="2"/>
  <c r="AD79" i="2"/>
  <c r="AE79" i="2"/>
  <c r="AF79" i="2"/>
  <c r="A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C81" i="2"/>
  <c r="AD81" i="2"/>
  <c r="AE81" i="2"/>
  <c r="AF81" i="2"/>
  <c r="A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C83" i="2"/>
  <c r="AD83" i="2"/>
  <c r="AE83" i="2"/>
  <c r="AF83" i="2"/>
  <c r="A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C85" i="2"/>
  <c r="AD85" i="2"/>
  <c r="AE85" i="2"/>
  <c r="AF85" i="2"/>
  <c r="A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C87" i="2"/>
  <c r="AD87" i="2"/>
  <c r="AE87" i="2"/>
  <c r="AF87" i="2"/>
  <c r="A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C89" i="2"/>
  <c r="AD89" i="2"/>
  <c r="AE89" i="2"/>
  <c r="AF89" i="2"/>
  <c r="A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C91" i="2"/>
  <c r="AD91" i="2"/>
  <c r="AE91" i="2"/>
  <c r="AF91" i="2"/>
  <c r="A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C93" i="2"/>
  <c r="AD93" i="2"/>
  <c r="AE93" i="2"/>
  <c r="AF93" i="2"/>
  <c r="A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C95" i="2"/>
  <c r="AD95" i="2"/>
  <c r="AE95" i="2"/>
  <c r="AF95" i="2"/>
  <c r="A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C97" i="2"/>
  <c r="AD97" i="2"/>
  <c r="AE97" i="2"/>
  <c r="AF97" i="2"/>
  <c r="A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C99" i="2"/>
  <c r="AD99" i="2"/>
  <c r="AE99" i="2"/>
  <c r="AF99" i="2"/>
  <c r="A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C101" i="2"/>
  <c r="AD101" i="2"/>
  <c r="AE101" i="2"/>
  <c r="AF101" i="2"/>
  <c r="A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C103" i="2"/>
  <c r="AD103" i="2"/>
  <c r="AE103" i="2"/>
  <c r="AF103" i="2"/>
  <c r="A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C105" i="2"/>
  <c r="AD105" i="2"/>
  <c r="AE105" i="2"/>
  <c r="AF105" i="2"/>
  <c r="A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C107" i="2"/>
  <c r="AD107" i="2"/>
  <c r="AE107" i="2"/>
  <c r="AF107" i="2"/>
  <c r="A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C109" i="2"/>
  <c r="AD109" i="2"/>
  <c r="AE109" i="2"/>
  <c r="AF109" i="2"/>
  <c r="A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C111" i="2"/>
  <c r="AD111" i="2"/>
  <c r="AE111" i="2"/>
  <c r="AF111" i="2"/>
  <c r="A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C113" i="2"/>
  <c r="AD113" i="2"/>
  <c r="AE113" i="2"/>
  <c r="AF113" i="2"/>
  <c r="A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C115" i="2"/>
  <c r="AD115" i="2"/>
  <c r="AE115" i="2"/>
  <c r="AF115" i="2"/>
  <c r="A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C117" i="2"/>
  <c r="AD117" i="2"/>
  <c r="AE117" i="2"/>
  <c r="AF117" i="2"/>
  <c r="A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C119" i="2"/>
  <c r="AD119" i="2"/>
  <c r="AE119" i="2"/>
  <c r="AF119" i="2"/>
  <c r="A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C121" i="2"/>
  <c r="AD121" i="2"/>
  <c r="AE121" i="2"/>
  <c r="AF121" i="2"/>
  <c r="A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C123" i="2"/>
  <c r="AD123" i="2"/>
  <c r="AE123" i="2"/>
  <c r="AF123" i="2"/>
  <c r="A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C125" i="2"/>
  <c r="AD125" i="2"/>
  <c r="AE125" i="2"/>
  <c r="AF125" i="2"/>
  <c r="A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C127" i="2"/>
  <c r="AD127" i="2"/>
  <c r="AE127" i="2"/>
  <c r="AF127" i="2"/>
  <c r="A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C129" i="2"/>
  <c r="AD129" i="2"/>
  <c r="AE129" i="2"/>
  <c r="AF129" i="2"/>
  <c r="A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C131" i="2"/>
  <c r="AD131" i="2"/>
  <c r="AE131" i="2"/>
  <c r="AF131" i="2"/>
  <c r="A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C133" i="2"/>
  <c r="AD133" i="2"/>
  <c r="AE133" i="2"/>
  <c r="AF133" i="2"/>
  <c r="A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C135" i="2"/>
  <c r="AD135" i="2"/>
  <c r="AE135" i="2"/>
  <c r="AF135" i="2"/>
  <c r="A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C137" i="2"/>
  <c r="AD137" i="2"/>
  <c r="AE137" i="2"/>
  <c r="AF137" i="2"/>
  <c r="A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C139" i="2"/>
  <c r="AD139" i="2"/>
  <c r="AE139" i="2"/>
  <c r="AF139" i="2"/>
  <c r="A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C141" i="2"/>
  <c r="AD141" i="2"/>
  <c r="AE141" i="2"/>
  <c r="AF141" i="2"/>
  <c r="A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C143" i="2"/>
  <c r="AD143" i="2"/>
  <c r="AE143" i="2"/>
  <c r="AF143" i="2"/>
  <c r="A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C145" i="2"/>
  <c r="AD145" i="2"/>
  <c r="AE145" i="2"/>
  <c r="AF145" i="2"/>
  <c r="A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C147" i="2"/>
  <c r="AD147" i="2"/>
  <c r="AE147" i="2"/>
  <c r="AF147" i="2"/>
  <c r="A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C149" i="2"/>
  <c r="AD149" i="2"/>
  <c r="AE149" i="2"/>
  <c r="AF149" i="2"/>
  <c r="A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C151" i="2"/>
  <c r="AD151" i="2"/>
  <c r="AE151" i="2"/>
  <c r="AF151" i="2"/>
  <c r="A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C153" i="2"/>
  <c r="AD153" i="2"/>
  <c r="AE153" i="2"/>
  <c r="AF153" i="2"/>
  <c r="A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C155" i="2"/>
  <c r="AD155" i="2"/>
  <c r="AE155" i="2"/>
  <c r="AF155" i="2"/>
  <c r="A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C157" i="2"/>
  <c r="AD157" i="2"/>
  <c r="AE157" i="2"/>
  <c r="AF157" i="2"/>
  <c r="A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C159" i="2"/>
  <c r="AD159" i="2"/>
  <c r="AE159" i="2"/>
  <c r="AF159" i="2"/>
  <c r="A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C161" i="2"/>
  <c r="AD161" i="2"/>
  <c r="AE161" i="2"/>
  <c r="AF161" i="2"/>
  <c r="A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C163" i="2"/>
  <c r="AD163" i="2"/>
  <c r="AE163" i="2"/>
  <c r="AF163" i="2"/>
  <c r="A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C165" i="2"/>
  <c r="AD165" i="2"/>
  <c r="AE165" i="2"/>
  <c r="AF165" i="2"/>
  <c r="A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C167" i="2"/>
  <c r="AD167" i="2"/>
  <c r="AE167" i="2"/>
  <c r="AF167" i="2"/>
  <c r="A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C169" i="2"/>
  <c r="AD169" i="2"/>
  <c r="AE169" i="2"/>
  <c r="AF169" i="2"/>
  <c r="A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C171" i="2"/>
  <c r="AD171" i="2"/>
  <c r="AE171" i="2"/>
  <c r="AF171" i="2"/>
  <c r="A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C173" i="2"/>
  <c r="AD173" i="2"/>
  <c r="AE173" i="2"/>
  <c r="AF173" i="2"/>
  <c r="A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C175" i="2"/>
  <c r="AD175" i="2"/>
  <c r="AE175" i="2"/>
  <c r="AF175" i="2"/>
  <c r="A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C177" i="2"/>
  <c r="AD177" i="2"/>
  <c r="AE177" i="2"/>
  <c r="AF177" i="2"/>
  <c r="A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C179" i="2"/>
  <c r="AD179" i="2"/>
  <c r="AE179" i="2"/>
  <c r="AF179" i="2"/>
  <c r="A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C181" i="2"/>
  <c r="AD181" i="2"/>
  <c r="AE181" i="2"/>
  <c r="AF181" i="2"/>
  <c r="A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C183" i="2"/>
  <c r="AD183" i="2"/>
  <c r="AE183" i="2"/>
  <c r="AF183" i="2"/>
  <c r="A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C185" i="2"/>
  <c r="AD185" i="2"/>
  <c r="AE185" i="2"/>
  <c r="AF185" i="2"/>
  <c r="A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C187" i="2"/>
  <c r="AD187" i="2"/>
  <c r="AE187" i="2"/>
  <c r="AF187" i="2"/>
  <c r="A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C189" i="2"/>
  <c r="AD189" i="2"/>
  <c r="AE189" i="2"/>
  <c r="AF189" i="2"/>
  <c r="A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C191" i="2"/>
  <c r="AD191" i="2"/>
  <c r="AE191" i="2"/>
  <c r="AF191" i="2"/>
  <c r="A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C193" i="2"/>
  <c r="AD193" i="2"/>
  <c r="AE193" i="2"/>
  <c r="AF193" i="2"/>
  <c r="A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C195" i="2"/>
  <c r="AD195" i="2"/>
  <c r="AE195" i="2"/>
  <c r="AF195" i="2"/>
  <c r="A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C197" i="2"/>
  <c r="AD197" i="2"/>
  <c r="AE197" i="2"/>
  <c r="AF197" i="2"/>
  <c r="A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C199" i="2"/>
  <c r="AD199" i="2"/>
  <c r="AE199" i="2"/>
  <c r="AF199" i="2"/>
  <c r="A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C201" i="2"/>
  <c r="AD201" i="2"/>
  <c r="AE201" i="2"/>
  <c r="AF201" i="2"/>
  <c r="A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C203" i="2"/>
  <c r="AD203" i="2"/>
  <c r="AE203" i="2"/>
  <c r="AF203" i="2"/>
  <c r="A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C204" i="2"/>
  <c r="AD204" i="2"/>
  <c r="AE204" i="2"/>
  <c r="AF204" i="2"/>
  <c r="A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C205" i="2"/>
  <c r="AD205" i="2"/>
  <c r="AE205" i="2"/>
  <c r="AF205" i="2"/>
  <c r="A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C206" i="2"/>
  <c r="AD206" i="2"/>
  <c r="AE206" i="2"/>
  <c r="AF206" i="2"/>
  <c r="A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C207" i="2"/>
  <c r="AD207" i="2"/>
  <c r="AE207" i="2"/>
  <c r="AF207" i="2"/>
  <c r="A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C208" i="2"/>
  <c r="AD208" i="2"/>
  <c r="AE208" i="2"/>
  <c r="AF208" i="2"/>
  <c r="A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C209" i="2"/>
  <c r="AD209" i="2"/>
  <c r="AE209" i="2"/>
  <c r="AF209" i="2"/>
  <c r="A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C210" i="2"/>
  <c r="AD210" i="2"/>
  <c r="AE210" i="2"/>
  <c r="AF210" i="2"/>
  <c r="A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C211" i="2"/>
  <c r="AD211" i="2"/>
  <c r="AE211" i="2"/>
  <c r="AF211" i="2"/>
  <c r="A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C212" i="2"/>
  <c r="AD212" i="2"/>
  <c r="AE212" i="2"/>
  <c r="AF212" i="2"/>
  <c r="A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C213" i="2"/>
  <c r="AD213" i="2"/>
  <c r="AE213" i="2"/>
  <c r="AF213" i="2"/>
  <c r="A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C214" i="2"/>
  <c r="AD214" i="2"/>
  <c r="AE214" i="2"/>
  <c r="AF214" i="2"/>
  <c r="A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C215" i="2"/>
  <c r="AD215" i="2"/>
  <c r="AE215" i="2"/>
  <c r="AF215" i="2"/>
  <c r="A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C216" i="2"/>
  <c r="AD216" i="2"/>
  <c r="AE216" i="2"/>
  <c r="AF216" i="2"/>
  <c r="A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C217" i="2"/>
  <c r="AD217" i="2"/>
  <c r="AE217" i="2"/>
  <c r="AF217" i="2"/>
  <c r="A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C218" i="2"/>
  <c r="AD218" i="2"/>
  <c r="AE218" i="2"/>
  <c r="AF218" i="2"/>
  <c r="A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C219" i="2"/>
  <c r="AD219" i="2"/>
  <c r="AE219" i="2"/>
  <c r="AF219" i="2"/>
  <c r="A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C220" i="2"/>
  <c r="AD220" i="2"/>
  <c r="AE220" i="2"/>
  <c r="AF220" i="2"/>
  <c r="A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C221" i="2"/>
  <c r="AD221" i="2"/>
  <c r="AE221" i="2"/>
  <c r="AF221" i="2"/>
  <c r="A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C222" i="2"/>
  <c r="AD222" i="2"/>
  <c r="AE222" i="2"/>
  <c r="AF222" i="2"/>
  <c r="A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C223" i="2"/>
  <c r="AD223" i="2"/>
  <c r="AE223" i="2"/>
  <c r="AF223" i="2"/>
  <c r="A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C224" i="2"/>
  <c r="AD224" i="2"/>
  <c r="AE224" i="2"/>
  <c r="AF224" i="2"/>
  <c r="A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C225" i="2"/>
  <c r="AD225" i="2"/>
  <c r="AE225" i="2"/>
  <c r="AF225" i="2"/>
  <c r="A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C226" i="2"/>
  <c r="AD226" i="2"/>
  <c r="AE226" i="2"/>
  <c r="AF226" i="2"/>
  <c r="A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C227" i="2"/>
  <c r="AD227" i="2"/>
  <c r="AE227" i="2"/>
  <c r="AF227" i="2"/>
  <c r="A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C228" i="2"/>
  <c r="AD228" i="2"/>
  <c r="AE228" i="2"/>
  <c r="AF228" i="2"/>
  <c r="A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C229" i="2"/>
  <c r="AD229" i="2"/>
  <c r="AE229" i="2"/>
  <c r="AF229" i="2"/>
  <c r="A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C230" i="2"/>
  <c r="AD230" i="2"/>
  <c r="AE230" i="2"/>
  <c r="AF230" i="2"/>
  <c r="A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C231" i="2"/>
  <c r="AD231" i="2"/>
  <c r="AE231" i="2"/>
  <c r="AF231" i="2"/>
  <c r="A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C232" i="2"/>
  <c r="AD232" i="2"/>
  <c r="AE232" i="2"/>
  <c r="AF232" i="2"/>
  <c r="A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C233" i="2"/>
  <c r="AD233" i="2"/>
  <c r="AE233" i="2"/>
  <c r="AF233" i="2"/>
  <c r="A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C234" i="2"/>
  <c r="AD234" i="2"/>
  <c r="AE234" i="2"/>
  <c r="AF234" i="2"/>
  <c r="A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C235" i="2"/>
  <c r="AD235" i="2"/>
  <c r="AE235" i="2"/>
  <c r="AF235" i="2"/>
  <c r="A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C236" i="2"/>
  <c r="AD236" i="2"/>
  <c r="AE236" i="2"/>
  <c r="AF236" i="2"/>
  <c r="A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C237" i="2"/>
  <c r="AD237" i="2"/>
  <c r="AE237" i="2"/>
  <c r="AF237" i="2"/>
  <c r="A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C238" i="2"/>
  <c r="AD238" i="2"/>
  <c r="AE238" i="2"/>
  <c r="AF238" i="2"/>
  <c r="A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C239" i="2"/>
  <c r="AD239" i="2"/>
  <c r="AE239" i="2"/>
  <c r="AF239" i="2"/>
  <c r="A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C240" i="2"/>
  <c r="AD240" i="2"/>
  <c r="AE240" i="2"/>
  <c r="AF240" i="2"/>
  <c r="A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C241" i="2"/>
  <c r="AD241" i="2"/>
  <c r="AE241" i="2"/>
  <c r="AF241" i="2"/>
  <c r="A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C242" i="2"/>
  <c r="AD242" i="2"/>
  <c r="AE242" i="2"/>
  <c r="AF242" i="2"/>
  <c r="A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C243" i="2"/>
  <c r="AD243" i="2"/>
  <c r="AE243" i="2"/>
  <c r="AF243" i="2"/>
  <c r="A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C244" i="2"/>
  <c r="AD244" i="2"/>
  <c r="AE244" i="2"/>
  <c r="AF244" i="2"/>
  <c r="A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C245" i="2"/>
  <c r="AD245" i="2"/>
  <c r="AE245" i="2"/>
  <c r="AF245" i="2"/>
  <c r="A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C246" i="2"/>
  <c r="AD246" i="2"/>
  <c r="AE246" i="2"/>
  <c r="AF246" i="2"/>
  <c r="AG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C247" i="2"/>
  <c r="AD247" i="2"/>
  <c r="AE247" i="2"/>
  <c r="AF247" i="2"/>
  <c r="AG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C248" i="2"/>
  <c r="AD248" i="2"/>
  <c r="AE248" i="2"/>
  <c r="AF248" i="2"/>
  <c r="AG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C249" i="2"/>
  <c r="AD249" i="2"/>
  <c r="AE249" i="2"/>
  <c r="AF249" i="2"/>
  <c r="AG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C250" i="2"/>
  <c r="AD250" i="2"/>
  <c r="AE250" i="2"/>
  <c r="AF250" i="2"/>
  <c r="AG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C251" i="2"/>
  <c r="AD251" i="2"/>
  <c r="AE251" i="2"/>
  <c r="AF251" i="2"/>
  <c r="AG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C252" i="2"/>
  <c r="AD252" i="2"/>
  <c r="AE252" i="2"/>
  <c r="AF252" i="2"/>
  <c r="AG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C253" i="2"/>
  <c r="AD253" i="2"/>
  <c r="AE253" i="2"/>
  <c r="AF253" i="2"/>
  <c r="AG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C254" i="2"/>
  <c r="AD254" i="2"/>
  <c r="AE254" i="2"/>
  <c r="AF254" i="2"/>
  <c r="AG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C255" i="2"/>
  <c r="AD255" i="2"/>
  <c r="AE255" i="2"/>
  <c r="AF255" i="2"/>
  <c r="AG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C256" i="2"/>
  <c r="AD256" i="2"/>
  <c r="AE256" i="2"/>
  <c r="AF256" i="2"/>
  <c r="AG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C257" i="2"/>
  <c r="AD257" i="2"/>
  <c r="AE257" i="2"/>
  <c r="AF257" i="2"/>
  <c r="AG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C258" i="2"/>
  <c r="AD258" i="2"/>
  <c r="AE258" i="2"/>
  <c r="AF258" i="2"/>
  <c r="AG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C259" i="2"/>
  <c r="AD259" i="2"/>
  <c r="AE259" i="2"/>
  <c r="AF259" i="2"/>
  <c r="AG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D260" i="2"/>
  <c r="AE260" i="2"/>
  <c r="AF260" i="2"/>
  <c r="AG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C261" i="2"/>
  <c r="AD261" i="2"/>
  <c r="AE261" i="2"/>
  <c r="AF261" i="2"/>
  <c r="AG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C262" i="2"/>
  <c r="AD262" i="2"/>
  <c r="AE262" i="2"/>
  <c r="AF262" i="2"/>
  <c r="AG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C263" i="2"/>
  <c r="AD263" i="2"/>
  <c r="AE263" i="2"/>
  <c r="AF263" i="2"/>
  <c r="AG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C264" i="2"/>
  <c r="AD264" i="2"/>
  <c r="AE264" i="2"/>
  <c r="AF264" i="2"/>
  <c r="AG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C265" i="2"/>
  <c r="AD265" i="2"/>
  <c r="AE265" i="2"/>
  <c r="AF265" i="2"/>
  <c r="AG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C266" i="2"/>
  <c r="AD266" i="2"/>
  <c r="AE266" i="2"/>
  <c r="AF266" i="2"/>
  <c r="AG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C267" i="2"/>
  <c r="AD267" i="2"/>
  <c r="AE267" i="2"/>
  <c r="AF267" i="2"/>
  <c r="AG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C268" i="2"/>
  <c r="AD268" i="2"/>
  <c r="AE268" i="2"/>
  <c r="AF268" i="2"/>
  <c r="AG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C269" i="2"/>
  <c r="AD269" i="2"/>
  <c r="AE269" i="2"/>
  <c r="AF269" i="2"/>
  <c r="AG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C270" i="2"/>
  <c r="AD270" i="2"/>
  <c r="AE270" i="2"/>
  <c r="AF270" i="2"/>
  <c r="AG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C271" i="2"/>
  <c r="AD271" i="2"/>
  <c r="AE271" i="2"/>
  <c r="AF271" i="2"/>
  <c r="AG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C272" i="2"/>
  <c r="AD272" i="2"/>
  <c r="AE272" i="2"/>
  <c r="AF272" i="2"/>
  <c r="AG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C273" i="2"/>
  <c r="AD273" i="2"/>
  <c r="AE273" i="2"/>
  <c r="AF273" i="2"/>
  <c r="AG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C274" i="2"/>
  <c r="AD274" i="2"/>
  <c r="AE274" i="2"/>
  <c r="AF274" i="2"/>
  <c r="AG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C275" i="2"/>
  <c r="AD275" i="2"/>
  <c r="AE275" i="2"/>
  <c r="AF275" i="2"/>
  <c r="AG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C276" i="2"/>
  <c r="AD276" i="2"/>
  <c r="AE276" i="2"/>
  <c r="AF276" i="2"/>
  <c r="AG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C277" i="2"/>
  <c r="AD277" i="2"/>
  <c r="AE277" i="2"/>
  <c r="AF277" i="2"/>
  <c r="AG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C278" i="2"/>
  <c r="AD278" i="2"/>
  <c r="AE278" i="2"/>
  <c r="AF278" i="2"/>
  <c r="AG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C279" i="2"/>
  <c r="AD279" i="2"/>
  <c r="AE279" i="2"/>
  <c r="AF279" i="2"/>
  <c r="AG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C280" i="2"/>
  <c r="AD280" i="2"/>
  <c r="AE280" i="2"/>
  <c r="AF280" i="2"/>
  <c r="AG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C281" i="2"/>
  <c r="AD281" i="2"/>
  <c r="AE281" i="2"/>
  <c r="AF281" i="2"/>
  <c r="AG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C282" i="2"/>
  <c r="AD282" i="2"/>
  <c r="AE282" i="2"/>
  <c r="AF282" i="2"/>
  <c r="AG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C283" i="2"/>
  <c r="AD283" i="2"/>
  <c r="AE283" i="2"/>
  <c r="AF283" i="2"/>
  <c r="AG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C284" i="2"/>
  <c r="AD284" i="2"/>
  <c r="AE284" i="2"/>
  <c r="AF284" i="2"/>
  <c r="AG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C285" i="2"/>
  <c r="AD285" i="2"/>
  <c r="AE285" i="2"/>
  <c r="AF285" i="2"/>
  <c r="AG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C286" i="2"/>
  <c r="AD286" i="2"/>
  <c r="AE286" i="2"/>
  <c r="AF286" i="2"/>
  <c r="AG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C287" i="2"/>
  <c r="AD287" i="2"/>
  <c r="AE287" i="2"/>
  <c r="AF287" i="2"/>
  <c r="AG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C288" i="2"/>
  <c r="AD288" i="2"/>
  <c r="AE288" i="2"/>
  <c r="AF288" i="2"/>
  <c r="AG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C289" i="2"/>
  <c r="AD289" i="2"/>
  <c r="AE289" i="2"/>
  <c r="AF289" i="2"/>
  <c r="AG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C290" i="2"/>
  <c r="AD290" i="2"/>
  <c r="AE290" i="2"/>
  <c r="AF290" i="2"/>
  <c r="AG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C291" i="2"/>
  <c r="AD291" i="2"/>
  <c r="AE291" i="2"/>
  <c r="AF291" i="2"/>
  <c r="AG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C292" i="2"/>
  <c r="AD292" i="2"/>
  <c r="AE292" i="2"/>
  <c r="AF292" i="2"/>
  <c r="AG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C293" i="2"/>
  <c r="AD293" i="2"/>
  <c r="AE293" i="2"/>
  <c r="AF293" i="2"/>
  <c r="AG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C294" i="2"/>
  <c r="AD294" i="2"/>
  <c r="AE294" i="2"/>
  <c r="AF294" i="2"/>
  <c r="AG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C295" i="2"/>
  <c r="AD295" i="2"/>
  <c r="AE295" i="2"/>
  <c r="AF295" i="2"/>
  <c r="AG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C296" i="2"/>
  <c r="AD296" i="2"/>
  <c r="AE296" i="2"/>
  <c r="AF296" i="2"/>
  <c r="AG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C297" i="2"/>
  <c r="AD297" i="2"/>
  <c r="AE297" i="2"/>
  <c r="AF297" i="2"/>
  <c r="AG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C298" i="2"/>
  <c r="AD298" i="2"/>
  <c r="AE298" i="2"/>
  <c r="AF298" i="2"/>
  <c r="AG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C299" i="2"/>
  <c r="AD299" i="2"/>
  <c r="AE299" i="2"/>
  <c r="AF299" i="2"/>
  <c r="AG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C300" i="2"/>
  <c r="AD300" i="2"/>
  <c r="AE300" i="2"/>
  <c r="AF300" i="2"/>
  <c r="AG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C301" i="2"/>
  <c r="AD301" i="2"/>
  <c r="AE301" i="2"/>
  <c r="AF301" i="2"/>
  <c r="AG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C302" i="2"/>
  <c r="AD302" i="2"/>
  <c r="AE302" i="2"/>
  <c r="AF302" i="2"/>
  <c r="AG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C303" i="2"/>
  <c r="AD303" i="2"/>
  <c r="AE303" i="2"/>
  <c r="AF303" i="2"/>
  <c r="AG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C304" i="2"/>
  <c r="AD304" i="2"/>
  <c r="AE304" i="2"/>
  <c r="AF304" i="2"/>
  <c r="AG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C305" i="2"/>
  <c r="AD305" i="2"/>
  <c r="AE305" i="2"/>
  <c r="AF305" i="2"/>
  <c r="AG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C306" i="2"/>
  <c r="AD306" i="2"/>
  <c r="AE306" i="2"/>
  <c r="AF306" i="2"/>
  <c r="AG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C307" i="2"/>
  <c r="AD307" i="2"/>
  <c r="AE307" i="2"/>
  <c r="AF307" i="2"/>
  <c r="AG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C308" i="2"/>
  <c r="AD308" i="2"/>
  <c r="AE308" i="2"/>
  <c r="AF308" i="2"/>
  <c r="AG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C309" i="2"/>
  <c r="AD309" i="2"/>
  <c r="AE309" i="2"/>
  <c r="AF309" i="2"/>
  <c r="AG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C310" i="2"/>
  <c r="AD310" i="2"/>
  <c r="AE310" i="2"/>
  <c r="AF310" i="2"/>
  <c r="AG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C311" i="2"/>
  <c r="AD311" i="2"/>
  <c r="AE311" i="2"/>
  <c r="AF311" i="2"/>
  <c r="AG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C312" i="2"/>
  <c r="AD312" i="2"/>
  <c r="AE312" i="2"/>
  <c r="AF312" i="2"/>
  <c r="AG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C313" i="2"/>
  <c r="AD313" i="2"/>
  <c r="AE313" i="2"/>
  <c r="AF313" i="2"/>
  <c r="AG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C314" i="2"/>
  <c r="AD314" i="2"/>
  <c r="AE314" i="2"/>
  <c r="AF314" i="2"/>
  <c r="AG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C315" i="2"/>
  <c r="AD315" i="2"/>
  <c r="AE315" i="2"/>
  <c r="AF315" i="2"/>
  <c r="AG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D316" i="2"/>
  <c r="AE316" i="2"/>
  <c r="AF316" i="2"/>
  <c r="AG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C317" i="2"/>
  <c r="AD317" i="2"/>
  <c r="AE317" i="2"/>
  <c r="AF317" i="2"/>
  <c r="AG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C318" i="2"/>
  <c r="AD318" i="2"/>
  <c r="AE318" i="2"/>
  <c r="AF318" i="2"/>
  <c r="AG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C319" i="2"/>
  <c r="AD319" i="2"/>
  <c r="AE319" i="2"/>
  <c r="AF319" i="2"/>
  <c r="AG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C320" i="2"/>
  <c r="AD320" i="2"/>
  <c r="AE320" i="2"/>
  <c r="AF320" i="2"/>
  <c r="AG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C321" i="2"/>
  <c r="AD321" i="2"/>
  <c r="AE321" i="2"/>
  <c r="AF321" i="2"/>
  <c r="AG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C322" i="2"/>
  <c r="AD322" i="2"/>
  <c r="AE322" i="2"/>
  <c r="AF322" i="2"/>
  <c r="AG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C323" i="2"/>
  <c r="AD323" i="2"/>
  <c r="AE323" i="2"/>
  <c r="AF323" i="2"/>
  <c r="AG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C324" i="2"/>
  <c r="AD324" i="2"/>
  <c r="AE324" i="2"/>
  <c r="AF324" i="2"/>
  <c r="AG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C325" i="2"/>
  <c r="AD325" i="2"/>
  <c r="AE325" i="2"/>
  <c r="AF325" i="2"/>
  <c r="AG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C326" i="2"/>
  <c r="AD326" i="2"/>
  <c r="AE326" i="2"/>
  <c r="AF326" i="2"/>
  <c r="AG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C327" i="2"/>
  <c r="AD327" i="2"/>
  <c r="AE327" i="2"/>
  <c r="AF327" i="2"/>
  <c r="AG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C328" i="2"/>
  <c r="AD328" i="2"/>
  <c r="AE328" i="2"/>
  <c r="AF328" i="2"/>
  <c r="AG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C329" i="2"/>
  <c r="AD329" i="2"/>
  <c r="AE329" i="2"/>
  <c r="AF329" i="2"/>
  <c r="AG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C330" i="2"/>
  <c r="AD330" i="2"/>
  <c r="AE330" i="2"/>
  <c r="AF330" i="2"/>
  <c r="AG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C331" i="2"/>
  <c r="AD331" i="2"/>
  <c r="AE331" i="2"/>
  <c r="AF331" i="2"/>
  <c r="AG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C332" i="2"/>
  <c r="AD332" i="2"/>
  <c r="AE332" i="2"/>
  <c r="AF332" i="2"/>
  <c r="AG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C333" i="2"/>
  <c r="AD333" i="2"/>
  <c r="AE333" i="2"/>
  <c r="AF333" i="2"/>
  <c r="AG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C334" i="2"/>
  <c r="AD334" i="2"/>
  <c r="AE334" i="2"/>
  <c r="AF334" i="2"/>
  <c r="AG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C335" i="2"/>
  <c r="AD335" i="2"/>
  <c r="AE335" i="2"/>
  <c r="AF335" i="2"/>
  <c r="AG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C336" i="2"/>
  <c r="AD336" i="2"/>
  <c r="AE336" i="2"/>
  <c r="AF336" i="2"/>
  <c r="AG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C337" i="2"/>
  <c r="AD337" i="2"/>
  <c r="AE337" i="2"/>
  <c r="AF337" i="2"/>
  <c r="AG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C338" i="2"/>
  <c r="AD338" i="2"/>
  <c r="AE338" i="2"/>
  <c r="AF338" i="2"/>
  <c r="AG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C339" i="2"/>
  <c r="AD339" i="2"/>
  <c r="AE339" i="2"/>
  <c r="AF339" i="2"/>
  <c r="AG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C340" i="2"/>
  <c r="AD340" i="2"/>
  <c r="AE340" i="2"/>
  <c r="AF340" i="2"/>
  <c r="AG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C341" i="2"/>
  <c r="AD341" i="2"/>
  <c r="AE341" i="2"/>
  <c r="AF341" i="2"/>
  <c r="AG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C342" i="2"/>
  <c r="AD342" i="2"/>
  <c r="AE342" i="2"/>
  <c r="AF342" i="2"/>
  <c r="AG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C343" i="2"/>
  <c r="AD343" i="2"/>
  <c r="AE343" i="2"/>
  <c r="AF343" i="2"/>
  <c r="AG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C344" i="2"/>
  <c r="AD344" i="2"/>
  <c r="AE344" i="2"/>
  <c r="AF344" i="2"/>
  <c r="AG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C345" i="2"/>
  <c r="AD345" i="2"/>
  <c r="AE345" i="2"/>
  <c r="AF345" i="2"/>
  <c r="AG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C346" i="2"/>
  <c r="AD346" i="2"/>
  <c r="AE346" i="2"/>
  <c r="AF346" i="2"/>
  <c r="AG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C347" i="2"/>
  <c r="AD347" i="2"/>
  <c r="AE347" i="2"/>
  <c r="AF347" i="2"/>
  <c r="AG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C348" i="2"/>
  <c r="AD348" i="2"/>
  <c r="AE348" i="2"/>
  <c r="AF348" i="2"/>
  <c r="AG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C349" i="2"/>
  <c r="AD349" i="2"/>
  <c r="AE349" i="2"/>
  <c r="AF349" i="2"/>
  <c r="AG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C350" i="2"/>
  <c r="AD350" i="2"/>
  <c r="AE350" i="2"/>
  <c r="AF350" i="2"/>
  <c r="AG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C351" i="2"/>
  <c r="AD351" i="2"/>
  <c r="AE351" i="2"/>
  <c r="AF351" i="2"/>
  <c r="AG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C352" i="2"/>
  <c r="AD352" i="2"/>
  <c r="AE352" i="2"/>
  <c r="AF352" i="2"/>
  <c r="AG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C353" i="2"/>
  <c r="AD353" i="2"/>
  <c r="AE353" i="2"/>
  <c r="AF353" i="2"/>
  <c r="AG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C354" i="2"/>
  <c r="AD354" i="2"/>
  <c r="AE354" i="2"/>
  <c r="AF354" i="2"/>
  <c r="AG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C355" i="2"/>
  <c r="AD355" i="2"/>
  <c r="AE355" i="2"/>
  <c r="AF355" i="2"/>
  <c r="AG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C356" i="2"/>
  <c r="AD356" i="2"/>
  <c r="AE356" i="2"/>
  <c r="AF356" i="2"/>
  <c r="AG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C357" i="2"/>
  <c r="AD357" i="2"/>
  <c r="AE357" i="2"/>
  <c r="AF357" i="2"/>
  <c r="AG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C358" i="2"/>
  <c r="AD358" i="2"/>
  <c r="AE358" i="2"/>
  <c r="AF358" i="2"/>
  <c r="AG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C359" i="2"/>
  <c r="AD359" i="2"/>
  <c r="AE359" i="2"/>
  <c r="AF359" i="2"/>
  <c r="AG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C360" i="2"/>
  <c r="AD360" i="2"/>
  <c r="AE360" i="2"/>
  <c r="AF360" i="2"/>
  <c r="AG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C361" i="2"/>
  <c r="AD361" i="2"/>
  <c r="AE361" i="2"/>
  <c r="AF361" i="2"/>
  <c r="AG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C362" i="2"/>
  <c r="AD362" i="2"/>
  <c r="AE362" i="2"/>
  <c r="AF362" i="2"/>
  <c r="AG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C363" i="2"/>
  <c r="AD363" i="2"/>
  <c r="AE363" i="2"/>
  <c r="AF363" i="2"/>
  <c r="AG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C364" i="2"/>
  <c r="AD364" i="2"/>
  <c r="AE364" i="2"/>
  <c r="AF364" i="2"/>
  <c r="AG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C365" i="2"/>
  <c r="AD365" i="2"/>
  <c r="AE365" i="2"/>
  <c r="AF365" i="2"/>
  <c r="AG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C366" i="2"/>
  <c r="AD366" i="2"/>
  <c r="AE366" i="2"/>
  <c r="AF366" i="2"/>
  <c r="AG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C367" i="2"/>
  <c r="AD367" i="2"/>
  <c r="AE367" i="2"/>
  <c r="AF367" i="2"/>
  <c r="AG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C368" i="2"/>
  <c r="AD368" i="2"/>
  <c r="AE368" i="2"/>
  <c r="AF368" i="2"/>
  <c r="AG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C369" i="2"/>
  <c r="AD369" i="2"/>
  <c r="AE369" i="2"/>
  <c r="AF369" i="2"/>
  <c r="AG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C370" i="2"/>
  <c r="AD370" i="2"/>
  <c r="AE370" i="2"/>
  <c r="AF370" i="2"/>
  <c r="AG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C371" i="2"/>
  <c r="AD371" i="2"/>
  <c r="AE371" i="2"/>
  <c r="AF371" i="2"/>
  <c r="AG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C372" i="2"/>
  <c r="AD372" i="2"/>
  <c r="AE372" i="2"/>
  <c r="AF372" i="2"/>
  <c r="AG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C373" i="2"/>
  <c r="AD373" i="2"/>
  <c r="AE373" i="2"/>
  <c r="AF373" i="2"/>
  <c r="AG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C374" i="2"/>
  <c r="AD374" i="2"/>
  <c r="AE374" i="2"/>
  <c r="AF374" i="2"/>
  <c r="AG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C375" i="2"/>
  <c r="AD375" i="2"/>
  <c r="AE375" i="2"/>
  <c r="AF375" i="2"/>
  <c r="AG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C376" i="2"/>
  <c r="AD376" i="2"/>
  <c r="AE376" i="2"/>
  <c r="AF376" i="2"/>
  <c r="AG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C377" i="2"/>
  <c r="AD377" i="2"/>
  <c r="AE377" i="2"/>
  <c r="AF377" i="2"/>
  <c r="AG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C378" i="2"/>
  <c r="AD378" i="2"/>
  <c r="AE378" i="2"/>
  <c r="AF378" i="2"/>
  <c r="AG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C379" i="2"/>
  <c r="AD379" i="2"/>
  <c r="AE379" i="2"/>
  <c r="AF379" i="2"/>
  <c r="AG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C380" i="2"/>
  <c r="AD380" i="2"/>
  <c r="AE380" i="2"/>
  <c r="AF380" i="2"/>
  <c r="AG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C381" i="2"/>
  <c r="AD381" i="2"/>
  <c r="AE381" i="2"/>
  <c r="AF381" i="2"/>
  <c r="AG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C382" i="2"/>
  <c r="AD382" i="2"/>
  <c r="AE382" i="2"/>
  <c r="AF382" i="2"/>
  <c r="AG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C383" i="2"/>
  <c r="AD383" i="2"/>
  <c r="AE383" i="2"/>
  <c r="AF383" i="2"/>
  <c r="AG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C384" i="2"/>
  <c r="AD384" i="2"/>
  <c r="AE384" i="2"/>
  <c r="AF384" i="2"/>
  <c r="AG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C385" i="2"/>
  <c r="AD385" i="2"/>
  <c r="AE385" i="2"/>
  <c r="AF385" i="2"/>
  <c r="AG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C386" i="2"/>
  <c r="AD386" i="2"/>
  <c r="AE386" i="2"/>
  <c r="AF386" i="2"/>
  <c r="AG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C387" i="2"/>
  <c r="AD387" i="2"/>
  <c r="AE387" i="2"/>
  <c r="AF387" i="2"/>
  <c r="AG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C388" i="2"/>
  <c r="AD388" i="2"/>
  <c r="AE388" i="2"/>
  <c r="AF388" i="2"/>
  <c r="AG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C389" i="2"/>
  <c r="AD389" i="2"/>
  <c r="AE389" i="2"/>
  <c r="AF389" i="2"/>
  <c r="AG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C390" i="2"/>
  <c r="AD390" i="2"/>
  <c r="AE390" i="2"/>
  <c r="AF390" i="2"/>
  <c r="AG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C391" i="2"/>
  <c r="AD391" i="2"/>
  <c r="AE391" i="2"/>
  <c r="AF391" i="2"/>
  <c r="AG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C392" i="2"/>
  <c r="AD392" i="2"/>
  <c r="AE392" i="2"/>
  <c r="AF392" i="2"/>
  <c r="AG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C393" i="2"/>
  <c r="AD393" i="2"/>
  <c r="AE393" i="2"/>
  <c r="AF393" i="2"/>
  <c r="AG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C394" i="2"/>
  <c r="AD394" i="2"/>
  <c r="AE394" i="2"/>
  <c r="AF394" i="2"/>
  <c r="AG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C395" i="2"/>
  <c r="AD395" i="2"/>
  <c r="AE395" i="2"/>
  <c r="AF395" i="2"/>
  <c r="AG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C396" i="2"/>
  <c r="AD396" i="2"/>
  <c r="AE396" i="2"/>
  <c r="AF396" i="2"/>
  <c r="AG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D397" i="2"/>
  <c r="AE397" i="2"/>
  <c r="AF397" i="2"/>
  <c r="AG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C398" i="2"/>
  <c r="AD398" i="2"/>
  <c r="AE398" i="2"/>
  <c r="AF398" i="2"/>
  <c r="AG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C399" i="2"/>
  <c r="AD399" i="2"/>
  <c r="AE399" i="2"/>
  <c r="AF399" i="2"/>
  <c r="AG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C400" i="2"/>
  <c r="AD400" i="2"/>
  <c r="AE400" i="2"/>
  <c r="AF400" i="2"/>
  <c r="AG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C401" i="2"/>
  <c r="AD401" i="2"/>
  <c r="AE401" i="2"/>
  <c r="AF401" i="2"/>
  <c r="AG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C402" i="2"/>
  <c r="AD402" i="2"/>
  <c r="AE402" i="2"/>
  <c r="AF402" i="2"/>
  <c r="AG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C403" i="2"/>
  <c r="AD403" i="2"/>
  <c r="AE403" i="2"/>
  <c r="AF403" i="2"/>
  <c r="AG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C404" i="2"/>
  <c r="AD404" i="2"/>
  <c r="AE404" i="2"/>
  <c r="AF404" i="2"/>
  <c r="AG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C405" i="2"/>
  <c r="AD405" i="2"/>
  <c r="AE405" i="2"/>
  <c r="AF405" i="2"/>
  <c r="AG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C406" i="2"/>
  <c r="AD406" i="2"/>
  <c r="AE406" i="2"/>
  <c r="AF406" i="2"/>
  <c r="AG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C407" i="2"/>
  <c r="AD407" i="2"/>
  <c r="AE407" i="2"/>
  <c r="AF407" i="2"/>
  <c r="AG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C408" i="2"/>
  <c r="AD408" i="2"/>
  <c r="AE408" i="2"/>
  <c r="AF408" i="2"/>
  <c r="AG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C409" i="2"/>
  <c r="AD409" i="2"/>
  <c r="AE409" i="2"/>
  <c r="AF409" i="2"/>
  <c r="AG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C410" i="2"/>
  <c r="AD410" i="2"/>
  <c r="AE410" i="2"/>
  <c r="AF410" i="2"/>
  <c r="AG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C411" i="2"/>
  <c r="AD411" i="2"/>
  <c r="AE411" i="2"/>
  <c r="AF411" i="2"/>
  <c r="AG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C412" i="2"/>
  <c r="AD412" i="2"/>
  <c r="AE412" i="2"/>
  <c r="AF412" i="2"/>
  <c r="AG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C413" i="2"/>
  <c r="AD413" i="2"/>
  <c r="AE413" i="2"/>
  <c r="AF413" i="2"/>
  <c r="AG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C414" i="2"/>
  <c r="AD414" i="2"/>
  <c r="AE414" i="2"/>
  <c r="AF414" i="2"/>
  <c r="AG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C415" i="2"/>
  <c r="AD415" i="2"/>
  <c r="AE415" i="2"/>
  <c r="AF415" i="2"/>
  <c r="AG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C416" i="2"/>
  <c r="AD416" i="2"/>
  <c r="AE416" i="2"/>
  <c r="AF416" i="2"/>
  <c r="AG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C417" i="2"/>
  <c r="AD417" i="2"/>
  <c r="AE417" i="2"/>
  <c r="AF417" i="2"/>
  <c r="AG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C418" i="2"/>
  <c r="AD418" i="2"/>
  <c r="AE418" i="2"/>
  <c r="AF418" i="2"/>
  <c r="AG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C419" i="2"/>
  <c r="AD419" i="2"/>
  <c r="AE419" i="2"/>
  <c r="AF419" i="2"/>
  <c r="AG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C420" i="2"/>
  <c r="AD420" i="2"/>
  <c r="AE420" i="2"/>
  <c r="AF420" i="2"/>
  <c r="AG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C421" i="2"/>
  <c r="AD421" i="2"/>
  <c r="AE421" i="2"/>
  <c r="AF421" i="2"/>
  <c r="AG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C422" i="2"/>
  <c r="AD422" i="2"/>
  <c r="AE422" i="2"/>
  <c r="AF422" i="2"/>
  <c r="AG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C423" i="2"/>
  <c r="AD423" i="2"/>
  <c r="AE423" i="2"/>
  <c r="AF423" i="2"/>
  <c r="AG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C424" i="2"/>
  <c r="AD424" i="2"/>
  <c r="AE424" i="2"/>
  <c r="AF424" i="2"/>
  <c r="AG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C425" i="2"/>
  <c r="AD425" i="2"/>
  <c r="AE425" i="2"/>
  <c r="AF425" i="2"/>
  <c r="AG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C426" i="2"/>
  <c r="AD426" i="2"/>
  <c r="AE426" i="2"/>
  <c r="AF426" i="2"/>
  <c r="AG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C427" i="2"/>
  <c r="AD427" i="2"/>
  <c r="AE427" i="2"/>
  <c r="AF427" i="2"/>
  <c r="AG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C428" i="2"/>
  <c r="AD428" i="2"/>
  <c r="AE428" i="2"/>
  <c r="AF428" i="2"/>
  <c r="AG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C429" i="2"/>
  <c r="AD429" i="2"/>
  <c r="AE429" i="2"/>
  <c r="AF429" i="2"/>
  <c r="AG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C430" i="2"/>
  <c r="AD430" i="2"/>
  <c r="AE430" i="2"/>
  <c r="AF430" i="2"/>
  <c r="AG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C431" i="2"/>
  <c r="AD431" i="2"/>
  <c r="AE431" i="2"/>
  <c r="AF431" i="2"/>
  <c r="AG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C432" i="2"/>
  <c r="AD432" i="2"/>
  <c r="AE432" i="2"/>
  <c r="AF432" i="2"/>
  <c r="AG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C433" i="2"/>
  <c r="AD433" i="2"/>
  <c r="AE433" i="2"/>
  <c r="AF433" i="2"/>
  <c r="AG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C434" i="2"/>
  <c r="AD434" i="2"/>
  <c r="AE434" i="2"/>
  <c r="AF434" i="2"/>
  <c r="AG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C435" i="2"/>
  <c r="AD435" i="2"/>
  <c r="AE435" i="2"/>
  <c r="AF435" i="2"/>
  <c r="AG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C436" i="2"/>
  <c r="AD436" i="2"/>
  <c r="AE436" i="2"/>
  <c r="AF436" i="2"/>
  <c r="AG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C437" i="2"/>
  <c r="AD437" i="2"/>
  <c r="AE437" i="2"/>
  <c r="AF437" i="2"/>
  <c r="AG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C438" i="2"/>
  <c r="AD438" i="2"/>
  <c r="AE438" i="2"/>
  <c r="AF438" i="2"/>
  <c r="AG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C439" i="2"/>
  <c r="AD439" i="2"/>
  <c r="AE439" i="2"/>
  <c r="AF439" i="2"/>
  <c r="AG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C440" i="2"/>
  <c r="AD440" i="2"/>
  <c r="AE440" i="2"/>
  <c r="AF440" i="2"/>
  <c r="AG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C441" i="2"/>
  <c r="AD441" i="2"/>
  <c r="AE441" i="2"/>
  <c r="AF441" i="2"/>
  <c r="AG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C442" i="2"/>
  <c r="AD442" i="2"/>
  <c r="AE442" i="2"/>
  <c r="AF442" i="2"/>
  <c r="AG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C443" i="2"/>
  <c r="AD443" i="2"/>
  <c r="AE443" i="2"/>
  <c r="AF443" i="2"/>
  <c r="AG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C444" i="2"/>
  <c r="AD444" i="2"/>
  <c r="AE444" i="2"/>
  <c r="AF444" i="2"/>
  <c r="AG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C445" i="2"/>
  <c r="AD445" i="2"/>
  <c r="AE445" i="2"/>
  <c r="AF445" i="2"/>
  <c r="AG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C446" i="2"/>
  <c r="AD446" i="2"/>
  <c r="AE446" i="2"/>
  <c r="AF446" i="2"/>
  <c r="AG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C447" i="2"/>
  <c r="AD447" i="2"/>
  <c r="AE447" i="2"/>
  <c r="AF447" i="2"/>
  <c r="AG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C448" i="2"/>
  <c r="AD448" i="2"/>
  <c r="AE448" i="2"/>
  <c r="AF448" i="2"/>
  <c r="AG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C449" i="2"/>
  <c r="AD449" i="2"/>
  <c r="AE449" i="2"/>
  <c r="AF449" i="2"/>
  <c r="AG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C450" i="2"/>
  <c r="AD450" i="2"/>
  <c r="AE450" i="2"/>
  <c r="AF450" i="2"/>
  <c r="AG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C451" i="2"/>
  <c r="AD451" i="2"/>
  <c r="AE451" i="2"/>
  <c r="AF451" i="2"/>
  <c r="AG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C452" i="2"/>
  <c r="AD452" i="2"/>
  <c r="AE452" i="2"/>
  <c r="AF452" i="2"/>
  <c r="AG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C453" i="2"/>
  <c r="AD453" i="2"/>
  <c r="AE453" i="2"/>
  <c r="AF453" i="2"/>
  <c r="AG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C454" i="2"/>
  <c r="AD454" i="2"/>
  <c r="AE454" i="2"/>
  <c r="AF454" i="2"/>
  <c r="AG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C455" i="2"/>
  <c r="AD455" i="2"/>
  <c r="AE455" i="2"/>
  <c r="AF455" i="2"/>
  <c r="AG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C456" i="2"/>
  <c r="AD456" i="2"/>
  <c r="AE456" i="2"/>
  <c r="AF456" i="2"/>
  <c r="AG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C457" i="2"/>
  <c r="AD457" i="2"/>
  <c r="AE457" i="2"/>
  <c r="AF457" i="2"/>
  <c r="AG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C458" i="2"/>
  <c r="AD458" i="2"/>
  <c r="AE458" i="2"/>
  <c r="AF458" i="2"/>
  <c r="AG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C459" i="2"/>
  <c r="AD459" i="2"/>
  <c r="AE459" i="2"/>
  <c r="AF459" i="2"/>
  <c r="AG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C460" i="2"/>
  <c r="AD460" i="2"/>
  <c r="AE460" i="2"/>
  <c r="AF460" i="2"/>
  <c r="AG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C461" i="2"/>
  <c r="AD461" i="2"/>
  <c r="AE461" i="2"/>
  <c r="AF461" i="2"/>
  <c r="AG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C462" i="2"/>
  <c r="AD462" i="2"/>
  <c r="AE462" i="2"/>
  <c r="AF462" i="2"/>
  <c r="AG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C463" i="2"/>
  <c r="AD463" i="2"/>
  <c r="AE463" i="2"/>
  <c r="AF463" i="2"/>
  <c r="AG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C464" i="2"/>
  <c r="AD464" i="2"/>
  <c r="AE464" i="2"/>
  <c r="AF464" i="2"/>
  <c r="AG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C465" i="2"/>
  <c r="AD465" i="2"/>
  <c r="AE465" i="2"/>
  <c r="AF465" i="2"/>
  <c r="AG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C466" i="2"/>
  <c r="AD466" i="2"/>
  <c r="AE466" i="2"/>
  <c r="AF466" i="2"/>
  <c r="AG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C467" i="2"/>
  <c r="AD467" i="2"/>
  <c r="AE467" i="2"/>
  <c r="AF467" i="2"/>
  <c r="AG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C468" i="2"/>
  <c r="AD468" i="2"/>
  <c r="AE468" i="2"/>
  <c r="AF468" i="2"/>
  <c r="AG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C469" i="2"/>
  <c r="AD469" i="2"/>
  <c r="AE469" i="2"/>
  <c r="AF469" i="2"/>
  <c r="AG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C470" i="2"/>
  <c r="AD470" i="2"/>
  <c r="AE470" i="2"/>
  <c r="AF470" i="2"/>
  <c r="AG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C471" i="2"/>
  <c r="AD471" i="2"/>
  <c r="AE471" i="2"/>
  <c r="AF471" i="2"/>
  <c r="AG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C472" i="2"/>
  <c r="AD472" i="2"/>
  <c r="AE472" i="2"/>
  <c r="AF472" i="2"/>
  <c r="AG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C473" i="2"/>
  <c r="AD473" i="2"/>
  <c r="AE473" i="2"/>
  <c r="AF473" i="2"/>
  <c r="AG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C474" i="2"/>
  <c r="AD474" i="2"/>
  <c r="AE474" i="2"/>
  <c r="AF474" i="2"/>
  <c r="AG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C475" i="2"/>
  <c r="AD475" i="2"/>
  <c r="AE475" i="2"/>
  <c r="AF475" i="2"/>
  <c r="AG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C476" i="2"/>
  <c r="AD476" i="2"/>
  <c r="AE476" i="2"/>
  <c r="AF476" i="2"/>
  <c r="AG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C477" i="2"/>
  <c r="AD477" i="2"/>
  <c r="AE477" i="2"/>
  <c r="AF477" i="2"/>
  <c r="AG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C478" i="2"/>
  <c r="AD478" i="2"/>
  <c r="AE478" i="2"/>
  <c r="AF478" i="2"/>
  <c r="AG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C479" i="2"/>
  <c r="AD479" i="2"/>
  <c r="AE479" i="2"/>
  <c r="AF479" i="2"/>
  <c r="AG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C480" i="2"/>
  <c r="AD480" i="2"/>
  <c r="AE480" i="2"/>
  <c r="AF480" i="2"/>
  <c r="AG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C481" i="2"/>
  <c r="AD481" i="2"/>
  <c r="AE481" i="2"/>
  <c r="AF481" i="2"/>
  <c r="AG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C482" i="2"/>
  <c r="AD482" i="2"/>
  <c r="AE482" i="2"/>
  <c r="AF482" i="2"/>
  <c r="AG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C483" i="2"/>
  <c r="AD483" i="2"/>
  <c r="AE483" i="2"/>
  <c r="AF483" i="2"/>
  <c r="AG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C484" i="2"/>
  <c r="AD484" i="2"/>
  <c r="AE484" i="2"/>
  <c r="AF484" i="2"/>
  <c r="AG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C485" i="2"/>
  <c r="AD485" i="2"/>
  <c r="AE485" i="2"/>
  <c r="AF485" i="2"/>
  <c r="AG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C486" i="2"/>
  <c r="AD486" i="2"/>
  <c r="AE486" i="2"/>
  <c r="AF486" i="2"/>
  <c r="AG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C487" i="2"/>
  <c r="AD487" i="2"/>
  <c r="AE487" i="2"/>
  <c r="AF487" i="2"/>
  <c r="AG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C488" i="2"/>
  <c r="AD488" i="2"/>
  <c r="AE488" i="2"/>
  <c r="AF488" i="2"/>
  <c r="AG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C489" i="2"/>
  <c r="AD489" i="2"/>
  <c r="AE489" i="2"/>
  <c r="AF489" i="2"/>
  <c r="AG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C490" i="2"/>
  <c r="AD490" i="2"/>
  <c r="AE490" i="2"/>
  <c r="AF490" i="2"/>
  <c r="AG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C491" i="2"/>
  <c r="AD491" i="2"/>
  <c r="AE491" i="2"/>
  <c r="AF491" i="2"/>
  <c r="AG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C492" i="2"/>
  <c r="AD492" i="2"/>
  <c r="AE492" i="2"/>
  <c r="AF492" i="2"/>
  <c r="AG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C493" i="2"/>
  <c r="AD493" i="2"/>
  <c r="AE493" i="2"/>
  <c r="AF493" i="2"/>
  <c r="AG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C494" i="2"/>
  <c r="AD494" i="2"/>
  <c r="AE494" i="2"/>
  <c r="AF494" i="2"/>
  <c r="AG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C495" i="2"/>
  <c r="AD495" i="2"/>
  <c r="AE495" i="2"/>
  <c r="AF495" i="2"/>
  <c r="AG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C496" i="2"/>
  <c r="AD496" i="2"/>
  <c r="AE496" i="2"/>
  <c r="AF496" i="2"/>
  <c r="AG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C497" i="2"/>
  <c r="AD497" i="2"/>
  <c r="AE497" i="2"/>
  <c r="AF497" i="2"/>
  <c r="AG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C498" i="2"/>
  <c r="AD498" i="2"/>
  <c r="AE498" i="2"/>
  <c r="AF498" i="2"/>
  <c r="AG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C499" i="2"/>
  <c r="AD499" i="2"/>
  <c r="AE499" i="2"/>
  <c r="AF499" i="2"/>
  <c r="AG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C500" i="2"/>
  <c r="AD500" i="2"/>
  <c r="AE500" i="2"/>
  <c r="AF500" i="2"/>
  <c r="AG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C501" i="2"/>
  <c r="AD501" i="2"/>
  <c r="AE501" i="2"/>
  <c r="AF501" i="2"/>
  <c r="AG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C502" i="2"/>
  <c r="AD502" i="2"/>
  <c r="AE502" i="2"/>
  <c r="AF502" i="2"/>
  <c r="AG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C503" i="2"/>
  <c r="AD503" i="2"/>
  <c r="AE503" i="2"/>
  <c r="AF503" i="2"/>
  <c r="AG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C504" i="2"/>
  <c r="AD504" i="2"/>
  <c r="AE504" i="2"/>
  <c r="AF504" i="2"/>
  <c r="AG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C505" i="2"/>
  <c r="AD505" i="2"/>
  <c r="AE505" i="2"/>
  <c r="AF505" i="2"/>
  <c r="AG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C506" i="2"/>
  <c r="AD506" i="2"/>
  <c r="AE506" i="2"/>
  <c r="AF506" i="2"/>
  <c r="AG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C507" i="2"/>
  <c r="AD507" i="2"/>
  <c r="AE507" i="2"/>
  <c r="AF507" i="2"/>
  <c r="AG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C508" i="2"/>
  <c r="AD508" i="2"/>
  <c r="AE508" i="2"/>
  <c r="AF508" i="2"/>
  <c r="AG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C509" i="2"/>
  <c r="AD509" i="2"/>
  <c r="AE509" i="2"/>
  <c r="AF509" i="2"/>
  <c r="AG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C510" i="2"/>
  <c r="AD510" i="2"/>
  <c r="AE510" i="2"/>
  <c r="AF510" i="2"/>
  <c r="AG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C511" i="2"/>
  <c r="AD511" i="2"/>
  <c r="AE511" i="2"/>
  <c r="AF511" i="2"/>
  <c r="AG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C512" i="2"/>
  <c r="AD512" i="2"/>
  <c r="AE512" i="2"/>
  <c r="AF512" i="2"/>
  <c r="AG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C513" i="2"/>
  <c r="AD513" i="2"/>
  <c r="AE513" i="2"/>
  <c r="AF513" i="2"/>
  <c r="AG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C514" i="2"/>
  <c r="AD514" i="2"/>
  <c r="AE514" i="2"/>
  <c r="AF514" i="2"/>
  <c r="AG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C515" i="2"/>
  <c r="AD515" i="2"/>
  <c r="AE515" i="2"/>
  <c r="AF515" i="2"/>
  <c r="AG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C516" i="2"/>
  <c r="AD516" i="2"/>
  <c r="AE516" i="2"/>
  <c r="AF516" i="2"/>
  <c r="AG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C517" i="2"/>
  <c r="AD517" i="2"/>
  <c r="AE517" i="2"/>
  <c r="AF517" i="2"/>
  <c r="AG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C518" i="2"/>
  <c r="AD518" i="2"/>
  <c r="AE518" i="2"/>
  <c r="AF518" i="2"/>
  <c r="AG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C519" i="2"/>
  <c r="AD519" i="2"/>
  <c r="AE519" i="2"/>
  <c r="AF519" i="2"/>
  <c r="AG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C520" i="2"/>
  <c r="AD520" i="2"/>
  <c r="AE520" i="2"/>
  <c r="AF520" i="2"/>
  <c r="AG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C521" i="2"/>
  <c r="AD521" i="2"/>
  <c r="AE521" i="2"/>
  <c r="AF521" i="2"/>
  <c r="AG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C522" i="2"/>
  <c r="AD522" i="2"/>
  <c r="AE522" i="2"/>
  <c r="AF522" i="2"/>
  <c r="AG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C523" i="2"/>
  <c r="AD523" i="2"/>
  <c r="AE523" i="2"/>
  <c r="AF523" i="2"/>
  <c r="AG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C524" i="2"/>
  <c r="AD524" i="2"/>
  <c r="AE524" i="2"/>
  <c r="AF524" i="2"/>
  <c r="AG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C525" i="2"/>
  <c r="AD525" i="2"/>
  <c r="AE525" i="2"/>
  <c r="AF525" i="2"/>
  <c r="AG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C526" i="2"/>
  <c r="AD526" i="2"/>
  <c r="AE526" i="2"/>
  <c r="AF526" i="2"/>
  <c r="AG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C527" i="2"/>
  <c r="AD527" i="2"/>
  <c r="AE527" i="2"/>
  <c r="AF527" i="2"/>
  <c r="AG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C528" i="2"/>
  <c r="AD528" i="2"/>
  <c r="AE528" i="2"/>
  <c r="AF528" i="2"/>
  <c r="AG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C529" i="2"/>
  <c r="AD529" i="2"/>
  <c r="AE529" i="2"/>
  <c r="AF529" i="2"/>
  <c r="AG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C530" i="2"/>
  <c r="AD530" i="2"/>
  <c r="AE530" i="2"/>
  <c r="AF530" i="2"/>
  <c r="AG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C531" i="2"/>
  <c r="AD531" i="2"/>
  <c r="AE531" i="2"/>
  <c r="AF531" i="2"/>
  <c r="AG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C532" i="2"/>
  <c r="AD532" i="2"/>
  <c r="AE532" i="2"/>
  <c r="AF532" i="2"/>
  <c r="AG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C533" i="2"/>
  <c r="AD533" i="2"/>
  <c r="AE533" i="2"/>
  <c r="AF533" i="2"/>
  <c r="AG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C534" i="2"/>
  <c r="AD534" i="2"/>
  <c r="AE534" i="2"/>
  <c r="AF534" i="2"/>
  <c r="AG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C535" i="2"/>
  <c r="AD535" i="2"/>
  <c r="AE535" i="2"/>
  <c r="AF535" i="2"/>
  <c r="AG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C536" i="2"/>
  <c r="AD536" i="2"/>
  <c r="AE536" i="2"/>
  <c r="AF536" i="2"/>
  <c r="AG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C537" i="2"/>
  <c r="AD537" i="2"/>
  <c r="AE537" i="2"/>
  <c r="AF537" i="2"/>
  <c r="AG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C538" i="2"/>
  <c r="AD538" i="2"/>
  <c r="AE538" i="2"/>
  <c r="AF538" i="2"/>
  <c r="AG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C539" i="2"/>
  <c r="AD539" i="2"/>
  <c r="AE539" i="2"/>
  <c r="AF539" i="2"/>
  <c r="AG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C540" i="2"/>
  <c r="AD540" i="2"/>
  <c r="AE540" i="2"/>
  <c r="AF540" i="2"/>
  <c r="AG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C541" i="2"/>
  <c r="AD541" i="2"/>
  <c r="AE541" i="2"/>
  <c r="AF541" i="2"/>
  <c r="AG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C542" i="2"/>
  <c r="AD542" i="2"/>
  <c r="AE542" i="2"/>
  <c r="AF542" i="2"/>
  <c r="AG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C543" i="2"/>
  <c r="AD543" i="2"/>
  <c r="AE543" i="2"/>
  <c r="AF543" i="2"/>
  <c r="AG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C544" i="2"/>
  <c r="AD544" i="2"/>
  <c r="AE544" i="2"/>
  <c r="AF544" i="2"/>
  <c r="AG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C545" i="2"/>
  <c r="AD545" i="2"/>
  <c r="AE545" i="2"/>
  <c r="AF545" i="2"/>
  <c r="AG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C546" i="2"/>
  <c r="AD546" i="2"/>
  <c r="AE546" i="2"/>
  <c r="AF546" i="2"/>
  <c r="AG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C547" i="2"/>
  <c r="AD547" i="2"/>
  <c r="AE547" i="2"/>
  <c r="AF547" i="2"/>
  <c r="AG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C548" i="2"/>
  <c r="AD548" i="2"/>
  <c r="AE548" i="2"/>
  <c r="AF548" i="2"/>
  <c r="AG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C549" i="2"/>
  <c r="AD549" i="2"/>
  <c r="AE549" i="2"/>
  <c r="AF549" i="2"/>
  <c r="AG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C550" i="2"/>
  <c r="AD550" i="2"/>
  <c r="AE550" i="2"/>
  <c r="AF550" i="2"/>
  <c r="AG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C551" i="2"/>
  <c r="AD551" i="2"/>
  <c r="AE551" i="2"/>
  <c r="AF551" i="2"/>
  <c r="AG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C552" i="2"/>
  <c r="AD552" i="2"/>
  <c r="AE552" i="2"/>
  <c r="AF552" i="2"/>
  <c r="AG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C553" i="2"/>
  <c r="AD553" i="2"/>
  <c r="AE553" i="2"/>
  <c r="AF553" i="2"/>
  <c r="AG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C554" i="2"/>
  <c r="AD554" i="2"/>
  <c r="AE554" i="2"/>
  <c r="AF554" i="2"/>
  <c r="AG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C555" i="2"/>
  <c r="AD555" i="2"/>
  <c r="AE555" i="2"/>
  <c r="AF555" i="2"/>
  <c r="AG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C556" i="2"/>
  <c r="AD556" i="2"/>
  <c r="AE556" i="2"/>
  <c r="AF556" i="2"/>
  <c r="AG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C557" i="2"/>
  <c r="AD557" i="2"/>
  <c r="AE557" i="2"/>
  <c r="AF557" i="2"/>
  <c r="AG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C558" i="2"/>
  <c r="AD558" i="2"/>
  <c r="AE558" i="2"/>
  <c r="AF558" i="2"/>
  <c r="AG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C559" i="2"/>
  <c r="AD559" i="2"/>
  <c r="AE559" i="2"/>
  <c r="AF559" i="2"/>
  <c r="AG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C560" i="2"/>
  <c r="AD560" i="2"/>
  <c r="AE560" i="2"/>
  <c r="AF560" i="2"/>
  <c r="AG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C561" i="2"/>
  <c r="AD561" i="2"/>
  <c r="AE561" i="2"/>
  <c r="AF561" i="2"/>
  <c r="AG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C562" i="2"/>
  <c r="AD562" i="2"/>
  <c r="AE562" i="2"/>
  <c r="AF562" i="2"/>
  <c r="AG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C563" i="2"/>
  <c r="AD563" i="2"/>
  <c r="AE563" i="2"/>
  <c r="AF563" i="2"/>
  <c r="AG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C564" i="2"/>
  <c r="AD564" i="2"/>
  <c r="AE564" i="2"/>
  <c r="AF564" i="2"/>
  <c r="AG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C565" i="2"/>
  <c r="AD565" i="2"/>
  <c r="AE565" i="2"/>
  <c r="AF565" i="2"/>
  <c r="AG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C566" i="2"/>
  <c r="AD566" i="2"/>
  <c r="AE566" i="2"/>
  <c r="AF566" i="2"/>
  <c r="AG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C567" i="2"/>
  <c r="AD567" i="2"/>
  <c r="AE567" i="2"/>
  <c r="AF567" i="2"/>
  <c r="AG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C568" i="2"/>
  <c r="AD568" i="2"/>
  <c r="AE568" i="2"/>
  <c r="AF568" i="2"/>
  <c r="AG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C569" i="2"/>
  <c r="AD569" i="2"/>
  <c r="AE569" i="2"/>
  <c r="AF569" i="2"/>
  <c r="AG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C570" i="2"/>
  <c r="AD570" i="2"/>
  <c r="AE570" i="2"/>
  <c r="AF570" i="2"/>
  <c r="AG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C571" i="2"/>
  <c r="AD571" i="2"/>
  <c r="AE571" i="2"/>
  <c r="AF571" i="2"/>
  <c r="AG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C572" i="2"/>
  <c r="AD572" i="2"/>
  <c r="AE572" i="2"/>
  <c r="AF572" i="2"/>
  <c r="AG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C573" i="2"/>
  <c r="AD573" i="2"/>
  <c r="AE573" i="2"/>
  <c r="AF573" i="2"/>
  <c r="AG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C574" i="2"/>
  <c r="AD574" i="2"/>
  <c r="AE574" i="2"/>
  <c r="AF574" i="2"/>
  <c r="AG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C575" i="2"/>
  <c r="AD575" i="2"/>
  <c r="AE575" i="2"/>
  <c r="AF575" i="2"/>
  <c r="AG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C576" i="2"/>
  <c r="AD576" i="2"/>
  <c r="AE576" i="2"/>
  <c r="AF576" i="2"/>
  <c r="AG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C577" i="2"/>
  <c r="AD577" i="2"/>
  <c r="AE577" i="2"/>
  <c r="AF577" i="2"/>
  <c r="AG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C578" i="2"/>
  <c r="AD578" i="2"/>
  <c r="AE578" i="2"/>
  <c r="AF578" i="2"/>
  <c r="AG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C579" i="2"/>
  <c r="AD579" i="2"/>
  <c r="AE579" i="2"/>
  <c r="AF579" i="2"/>
  <c r="AG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C580" i="2"/>
  <c r="AD580" i="2"/>
  <c r="AE580" i="2"/>
  <c r="AF580" i="2"/>
  <c r="AG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C581" i="2"/>
  <c r="AD581" i="2"/>
  <c r="AE581" i="2"/>
  <c r="AF581" i="2"/>
  <c r="AG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C582" i="2"/>
  <c r="AD582" i="2"/>
  <c r="AE582" i="2"/>
  <c r="AF582" i="2"/>
  <c r="AG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C583" i="2"/>
  <c r="AD583" i="2"/>
  <c r="AE583" i="2"/>
  <c r="AF583" i="2"/>
  <c r="AG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C584" i="2"/>
  <c r="AD584" i="2"/>
  <c r="AE584" i="2"/>
  <c r="AF584" i="2"/>
  <c r="AG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C585" i="2"/>
  <c r="AD585" i="2"/>
  <c r="AE585" i="2"/>
  <c r="AF585" i="2"/>
  <c r="AG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C586" i="2"/>
  <c r="AD586" i="2"/>
  <c r="AE586" i="2"/>
  <c r="AF586" i="2"/>
  <c r="AG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C587" i="2"/>
  <c r="AD587" i="2"/>
  <c r="AE587" i="2"/>
  <c r="AF587" i="2"/>
  <c r="AG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C588" i="2"/>
  <c r="AD588" i="2"/>
  <c r="AE588" i="2"/>
  <c r="AF588" i="2"/>
  <c r="AG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C589" i="2"/>
  <c r="AD589" i="2"/>
  <c r="AE589" i="2"/>
  <c r="AF589" i="2"/>
  <c r="AG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C590" i="2"/>
  <c r="AD590" i="2"/>
  <c r="AE590" i="2"/>
  <c r="AF590" i="2"/>
  <c r="AG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C591" i="2"/>
  <c r="AD591" i="2"/>
  <c r="AE591" i="2"/>
  <c r="AF591" i="2"/>
  <c r="AG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C592" i="2"/>
  <c r="AD592" i="2"/>
  <c r="AE592" i="2"/>
  <c r="AF592" i="2"/>
  <c r="AG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C593" i="2"/>
  <c r="AD593" i="2"/>
  <c r="AE593" i="2"/>
  <c r="AF593" i="2"/>
  <c r="AG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C594" i="2"/>
  <c r="AD594" i="2"/>
  <c r="AE594" i="2"/>
  <c r="AF594" i="2"/>
  <c r="AG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C595" i="2"/>
  <c r="AD595" i="2"/>
  <c r="AE595" i="2"/>
  <c r="AF595" i="2"/>
  <c r="AG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C596" i="2"/>
  <c r="AD596" i="2"/>
  <c r="AE596" i="2"/>
  <c r="AF596" i="2"/>
  <c r="AG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C597" i="2"/>
  <c r="AD597" i="2"/>
  <c r="AE597" i="2"/>
  <c r="AF597" i="2"/>
  <c r="AG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C598" i="2"/>
  <c r="AD598" i="2"/>
  <c r="AE598" i="2"/>
  <c r="AF598" i="2"/>
  <c r="AG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C599" i="2"/>
  <c r="AD599" i="2"/>
  <c r="AE599" i="2"/>
  <c r="AF599" i="2"/>
  <c r="AG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C600" i="2"/>
  <c r="AD600" i="2"/>
  <c r="AE600" i="2"/>
  <c r="AF600" i="2"/>
  <c r="AG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C601" i="2"/>
  <c r="AD601" i="2"/>
  <c r="AE601" i="2"/>
  <c r="AF601" i="2"/>
  <c r="AG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C602" i="2"/>
  <c r="AD602" i="2"/>
  <c r="AE602" i="2"/>
  <c r="AF602" i="2"/>
  <c r="AG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C603" i="2"/>
  <c r="AD603" i="2"/>
  <c r="AE603" i="2"/>
  <c r="AF603" i="2"/>
  <c r="AG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C604" i="2"/>
  <c r="AD604" i="2"/>
  <c r="AE604" i="2"/>
  <c r="AF604" i="2"/>
  <c r="AG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C605" i="2"/>
  <c r="AD605" i="2"/>
  <c r="AE605" i="2"/>
  <c r="AF605" i="2"/>
  <c r="AG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C606" i="2"/>
  <c r="AD606" i="2"/>
  <c r="AE606" i="2"/>
  <c r="AF606" i="2"/>
  <c r="AG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C607" i="2"/>
  <c r="AD607" i="2"/>
  <c r="AE607" i="2"/>
  <c r="AF607" i="2"/>
  <c r="AG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C608" i="2"/>
  <c r="AD608" i="2"/>
  <c r="AE608" i="2"/>
  <c r="AF608" i="2"/>
  <c r="AG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C609" i="2"/>
  <c r="AD609" i="2"/>
  <c r="AE609" i="2"/>
  <c r="AF609" i="2"/>
  <c r="AG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C610" i="2"/>
  <c r="AD610" i="2"/>
  <c r="AE610" i="2"/>
  <c r="AF610" i="2"/>
  <c r="AG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C611" i="2"/>
  <c r="AD611" i="2"/>
  <c r="AE611" i="2"/>
  <c r="AF611" i="2"/>
  <c r="AG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C612" i="2"/>
  <c r="AD612" i="2"/>
  <c r="AE612" i="2"/>
  <c r="AF612" i="2"/>
  <c r="AG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C613" i="2"/>
  <c r="AD613" i="2"/>
  <c r="AE613" i="2"/>
  <c r="AF613" i="2"/>
  <c r="AG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C614" i="2"/>
  <c r="AD614" i="2"/>
  <c r="AE614" i="2"/>
  <c r="AF614" i="2"/>
  <c r="AG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C615" i="2"/>
  <c r="AD615" i="2"/>
  <c r="AE615" i="2"/>
  <c r="AF615" i="2"/>
  <c r="AG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C616" i="2"/>
  <c r="AD616" i="2"/>
  <c r="AE616" i="2"/>
  <c r="AF616" i="2"/>
  <c r="AG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C617" i="2"/>
  <c r="AD617" i="2"/>
  <c r="AE617" i="2"/>
  <c r="AF617" i="2"/>
  <c r="AG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C618" i="2"/>
  <c r="AD618" i="2"/>
  <c r="AE618" i="2"/>
  <c r="AF618" i="2"/>
  <c r="AG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C619" i="2"/>
  <c r="AD619" i="2"/>
  <c r="AE619" i="2"/>
  <c r="AF619" i="2"/>
  <c r="AG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C620" i="2"/>
  <c r="AD620" i="2"/>
  <c r="AE620" i="2"/>
  <c r="AF620" i="2"/>
  <c r="AG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C621" i="2"/>
  <c r="AD621" i="2"/>
  <c r="AE621" i="2"/>
  <c r="AF621" i="2"/>
  <c r="AG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C622" i="2"/>
  <c r="AD622" i="2"/>
  <c r="AE622" i="2"/>
  <c r="AF622" i="2"/>
  <c r="AG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C623" i="2"/>
  <c r="AD623" i="2"/>
  <c r="AE623" i="2"/>
  <c r="AF623" i="2"/>
  <c r="AG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C624" i="2"/>
  <c r="AD624" i="2"/>
  <c r="AE624" i="2"/>
  <c r="AF624" i="2"/>
  <c r="AG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C625" i="2"/>
  <c r="AD625" i="2"/>
  <c r="AE625" i="2"/>
  <c r="AF625" i="2"/>
  <c r="AG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C626" i="2"/>
  <c r="AD626" i="2"/>
  <c r="AE626" i="2"/>
  <c r="AF626" i="2"/>
  <c r="AG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C627" i="2"/>
  <c r="AD627" i="2"/>
  <c r="AE627" i="2"/>
  <c r="AF627" i="2"/>
  <c r="AG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C628" i="2"/>
  <c r="AD628" i="2"/>
  <c r="AE628" i="2"/>
  <c r="AF628" i="2"/>
  <c r="AG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C629" i="2"/>
  <c r="AD629" i="2"/>
  <c r="AE629" i="2"/>
  <c r="AF629" i="2"/>
  <c r="AG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C630" i="2"/>
  <c r="AD630" i="2"/>
  <c r="AE630" i="2"/>
  <c r="AF630" i="2"/>
  <c r="AG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C631" i="2"/>
  <c r="AD631" i="2"/>
  <c r="AE631" i="2"/>
  <c r="AF631" i="2"/>
  <c r="AG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C632" i="2"/>
  <c r="AD632" i="2"/>
  <c r="AE632" i="2"/>
  <c r="AF632" i="2"/>
  <c r="AG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C633" i="2"/>
  <c r="AD633" i="2"/>
  <c r="AE633" i="2"/>
  <c r="AF633" i="2"/>
  <c r="AG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C634" i="2"/>
  <c r="AD634" i="2"/>
  <c r="AE634" i="2"/>
  <c r="AF634" i="2"/>
  <c r="AG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C635" i="2"/>
  <c r="AD635" i="2"/>
  <c r="AE635" i="2"/>
  <c r="AF635" i="2"/>
  <c r="AG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C636" i="2"/>
  <c r="AD636" i="2"/>
  <c r="AE636" i="2"/>
  <c r="AF636" i="2"/>
  <c r="AG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C637" i="2"/>
  <c r="AD637" i="2"/>
  <c r="AE637" i="2"/>
  <c r="AF637" i="2"/>
  <c r="AG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C638" i="2"/>
  <c r="AD638" i="2"/>
  <c r="AE638" i="2"/>
  <c r="AF638" i="2"/>
  <c r="AG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C639" i="2"/>
  <c r="AD639" i="2"/>
  <c r="AE639" i="2"/>
  <c r="AF639" i="2"/>
  <c r="AG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C640" i="2"/>
  <c r="AD640" i="2"/>
  <c r="AE640" i="2"/>
  <c r="AF640" i="2"/>
  <c r="AG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C641" i="2"/>
  <c r="AD641" i="2"/>
  <c r="AE641" i="2"/>
  <c r="AF641" i="2"/>
  <c r="AG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C642" i="2"/>
  <c r="AD642" i="2"/>
  <c r="AE642" i="2"/>
  <c r="AF642" i="2"/>
  <c r="AG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C643" i="2"/>
  <c r="AD643" i="2"/>
  <c r="AE643" i="2"/>
  <c r="AF643" i="2"/>
  <c r="AG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C644" i="2"/>
  <c r="AD644" i="2"/>
  <c r="AE644" i="2"/>
  <c r="AF644" i="2"/>
  <c r="AG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C645" i="2"/>
  <c r="AD645" i="2"/>
  <c r="AE645" i="2"/>
  <c r="AF645" i="2"/>
  <c r="AG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C646" i="2"/>
  <c r="AD646" i="2"/>
  <c r="AE646" i="2"/>
  <c r="AF646" i="2"/>
  <c r="AG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C647" i="2"/>
  <c r="AD647" i="2"/>
  <c r="AE647" i="2"/>
  <c r="AF647" i="2"/>
  <c r="AG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C648" i="2"/>
  <c r="AD648" i="2"/>
  <c r="AE648" i="2"/>
  <c r="AF648" i="2"/>
  <c r="AG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C649" i="2"/>
  <c r="AD649" i="2"/>
  <c r="AE649" i="2"/>
  <c r="AF649" i="2"/>
  <c r="AG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C650" i="2"/>
  <c r="AD650" i="2"/>
  <c r="AE650" i="2"/>
  <c r="AF650" i="2"/>
  <c r="AG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C651" i="2"/>
  <c r="AD651" i="2"/>
  <c r="AE651" i="2"/>
  <c r="AF651" i="2"/>
  <c r="AG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C652" i="2"/>
  <c r="AD652" i="2"/>
  <c r="AE652" i="2"/>
  <c r="AF652" i="2"/>
  <c r="AG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C653" i="2"/>
  <c r="AD653" i="2"/>
  <c r="AE653" i="2"/>
  <c r="AF653" i="2"/>
  <c r="AG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C654" i="2"/>
  <c r="AD654" i="2"/>
  <c r="AE654" i="2"/>
  <c r="AF654" i="2"/>
  <c r="AG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C655" i="2"/>
  <c r="AD655" i="2"/>
  <c r="AE655" i="2"/>
  <c r="AF655" i="2"/>
  <c r="AG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C656" i="2"/>
  <c r="AD656" i="2"/>
  <c r="AE656" i="2"/>
  <c r="AF656" i="2"/>
  <c r="AG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C657" i="2"/>
  <c r="AD657" i="2"/>
  <c r="AE657" i="2"/>
  <c r="AF657" i="2"/>
  <c r="AG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C658" i="2"/>
  <c r="AD658" i="2"/>
  <c r="AE658" i="2"/>
  <c r="AF658" i="2"/>
  <c r="AG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C659" i="2"/>
  <c r="AD659" i="2"/>
  <c r="AE659" i="2"/>
  <c r="AF659" i="2"/>
  <c r="AG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C660" i="2"/>
  <c r="AD660" i="2"/>
  <c r="AE660" i="2"/>
  <c r="AF660" i="2"/>
  <c r="AG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C661" i="2"/>
  <c r="AD661" i="2"/>
  <c r="AE661" i="2"/>
  <c r="AF661" i="2"/>
  <c r="AG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C662" i="2"/>
  <c r="AD662" i="2"/>
  <c r="AE662" i="2"/>
  <c r="AF662" i="2"/>
  <c r="AG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C663" i="2"/>
  <c r="AD663" i="2"/>
  <c r="AE663" i="2"/>
  <c r="AF663" i="2"/>
  <c r="AG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C664" i="2"/>
  <c r="AD664" i="2"/>
  <c r="AE664" i="2"/>
  <c r="AF664" i="2"/>
  <c r="AG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C665" i="2"/>
  <c r="AD665" i="2"/>
  <c r="AE665" i="2"/>
  <c r="AF665" i="2"/>
  <c r="AG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C666" i="2"/>
  <c r="AD666" i="2"/>
  <c r="AE666" i="2"/>
  <c r="AF666" i="2"/>
  <c r="AG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C667" i="2"/>
  <c r="AD667" i="2"/>
  <c r="AE667" i="2"/>
  <c r="AF667" i="2"/>
  <c r="AG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C668" i="2"/>
  <c r="AD668" i="2"/>
  <c r="AE668" i="2"/>
  <c r="AF668" i="2"/>
  <c r="AG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C669" i="2"/>
  <c r="AD669" i="2"/>
  <c r="AE669" i="2"/>
  <c r="AF669" i="2"/>
  <c r="AG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C670" i="2"/>
  <c r="AD670" i="2"/>
  <c r="AE670" i="2"/>
  <c r="AF670" i="2"/>
  <c r="AG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C671" i="2"/>
  <c r="AD671" i="2"/>
  <c r="AE671" i="2"/>
  <c r="AF671" i="2"/>
  <c r="AG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C672" i="2"/>
  <c r="AD672" i="2"/>
  <c r="AE672" i="2"/>
  <c r="AF672" i="2"/>
  <c r="AG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C673" i="2"/>
  <c r="AD673" i="2"/>
  <c r="AE673" i="2"/>
  <c r="AF673" i="2"/>
  <c r="AG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C674" i="2"/>
  <c r="AD674" i="2"/>
  <c r="AE674" i="2"/>
  <c r="AF674" i="2"/>
  <c r="AG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C675" i="2"/>
  <c r="AD675" i="2"/>
  <c r="AE675" i="2"/>
  <c r="AF675" i="2"/>
  <c r="AG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C676" i="2"/>
  <c r="AD676" i="2"/>
  <c r="AE676" i="2"/>
  <c r="AF676" i="2"/>
  <c r="AG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C677" i="2"/>
  <c r="AD677" i="2"/>
  <c r="AE677" i="2"/>
  <c r="AF677" i="2"/>
  <c r="AG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C678" i="2"/>
  <c r="AD678" i="2"/>
  <c r="AE678" i="2"/>
  <c r="AF678" i="2"/>
  <c r="AG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C679" i="2"/>
  <c r="AD679" i="2"/>
  <c r="AE679" i="2"/>
  <c r="AF679" i="2"/>
  <c r="AG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C680" i="2"/>
  <c r="AD680" i="2"/>
  <c r="AE680" i="2"/>
  <c r="AF680" i="2"/>
  <c r="AG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C681" i="2"/>
  <c r="AD681" i="2"/>
  <c r="AE681" i="2"/>
  <c r="AF681" i="2"/>
  <c r="AG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C682" i="2"/>
  <c r="AD682" i="2"/>
  <c r="AE682" i="2"/>
  <c r="AF682" i="2"/>
  <c r="AG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C683" i="2"/>
  <c r="AD683" i="2"/>
  <c r="AE683" i="2"/>
  <c r="AF683" i="2"/>
  <c r="AG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C684" i="2"/>
  <c r="AD684" i="2"/>
  <c r="AE684" i="2"/>
  <c r="AF684" i="2"/>
  <c r="AG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C685" i="2"/>
  <c r="AD685" i="2"/>
  <c r="AE685" i="2"/>
  <c r="AF685" i="2"/>
  <c r="AG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C686" i="2"/>
  <c r="AD686" i="2"/>
  <c r="AE686" i="2"/>
  <c r="AF686" i="2"/>
  <c r="AG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C687" i="2"/>
  <c r="AD687" i="2"/>
  <c r="AE687" i="2"/>
  <c r="AF687" i="2"/>
  <c r="AG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C688" i="2"/>
  <c r="AD688" i="2"/>
  <c r="AE688" i="2"/>
  <c r="AF688" i="2"/>
  <c r="AG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C689" i="2"/>
  <c r="AD689" i="2"/>
  <c r="AE689" i="2"/>
  <c r="AF689" i="2"/>
  <c r="AG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C690" i="2"/>
  <c r="AD690" i="2"/>
  <c r="AE690" i="2"/>
  <c r="AF690" i="2"/>
  <c r="AG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C691" i="2"/>
  <c r="AD691" i="2"/>
  <c r="AE691" i="2"/>
  <c r="AF691" i="2"/>
  <c r="AG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C692" i="2"/>
  <c r="AD692" i="2"/>
  <c r="AE692" i="2"/>
  <c r="AF692" i="2"/>
  <c r="AG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C693" i="2"/>
  <c r="AD693" i="2"/>
  <c r="AE693" i="2"/>
  <c r="AF693" i="2"/>
  <c r="AG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C694" i="2"/>
  <c r="AD694" i="2"/>
  <c r="AE694" i="2"/>
  <c r="AF694" i="2"/>
  <c r="AG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C695" i="2"/>
  <c r="AD695" i="2"/>
  <c r="AE695" i="2"/>
  <c r="AF695" i="2"/>
  <c r="AG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C696" i="2"/>
  <c r="AD696" i="2"/>
  <c r="AE696" i="2"/>
  <c r="AF696" i="2"/>
  <c r="AG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C697" i="2"/>
  <c r="AD697" i="2"/>
  <c r="AE697" i="2"/>
  <c r="AF697" i="2"/>
  <c r="AG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C698" i="2"/>
  <c r="AD698" i="2"/>
  <c r="AE698" i="2"/>
  <c r="AF698" i="2"/>
  <c r="AG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C699" i="2"/>
  <c r="AD699" i="2"/>
  <c r="AE699" i="2"/>
  <c r="AF699" i="2"/>
  <c r="AG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C700" i="2"/>
  <c r="AD700" i="2"/>
  <c r="AE700" i="2"/>
  <c r="AF700" i="2"/>
  <c r="AG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C701" i="2"/>
  <c r="AD701" i="2"/>
  <c r="AE701" i="2"/>
  <c r="AF701" i="2"/>
  <c r="AG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C702" i="2"/>
  <c r="AD702" i="2"/>
  <c r="AE702" i="2"/>
  <c r="AF702" i="2"/>
  <c r="AG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C703" i="2"/>
  <c r="AD703" i="2"/>
  <c r="AE703" i="2"/>
  <c r="AF703" i="2"/>
  <c r="AG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C704" i="2"/>
  <c r="AD704" i="2"/>
  <c r="AE704" i="2"/>
  <c r="AF704" i="2"/>
  <c r="AG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C705" i="2"/>
  <c r="AD705" i="2"/>
  <c r="AE705" i="2"/>
  <c r="AF705" i="2"/>
  <c r="AG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C706" i="2"/>
  <c r="AD706" i="2"/>
  <c r="AE706" i="2"/>
  <c r="AF706" i="2"/>
  <c r="AG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C707" i="2"/>
  <c r="AD707" i="2"/>
  <c r="AE707" i="2"/>
  <c r="AF707" i="2"/>
  <c r="AG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C708" i="2"/>
  <c r="AD708" i="2"/>
  <c r="AE708" i="2"/>
  <c r="AF708" i="2"/>
  <c r="AG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C709" i="2"/>
  <c r="AD709" i="2"/>
  <c r="AE709" i="2"/>
  <c r="AF709" i="2"/>
  <c r="AG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C710" i="2"/>
  <c r="AD710" i="2"/>
  <c r="AE710" i="2"/>
  <c r="AF710" i="2"/>
  <c r="AG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C711" i="2"/>
  <c r="AD711" i="2"/>
  <c r="AE711" i="2"/>
  <c r="AF711" i="2"/>
  <c r="AG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C712" i="2"/>
  <c r="AD712" i="2"/>
  <c r="AE712" i="2"/>
  <c r="AF712" i="2"/>
  <c r="AG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C713" i="2"/>
  <c r="AD713" i="2"/>
  <c r="AE713" i="2"/>
  <c r="AF713" i="2"/>
  <c r="AG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C714" i="2"/>
  <c r="AD714" i="2"/>
  <c r="AE714" i="2"/>
  <c r="AF714" i="2"/>
  <c r="AG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C715" i="2"/>
  <c r="AD715" i="2"/>
  <c r="AE715" i="2"/>
  <c r="AF715" i="2"/>
  <c r="AG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C716" i="2"/>
  <c r="AD716" i="2"/>
  <c r="AE716" i="2"/>
  <c r="AF716" i="2"/>
  <c r="AG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C717" i="2"/>
  <c r="AD717" i="2"/>
  <c r="AE717" i="2"/>
  <c r="AF717" i="2"/>
  <c r="AG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C718" i="2"/>
  <c r="AD718" i="2"/>
  <c r="AE718" i="2"/>
  <c r="AF718" i="2"/>
  <c r="AG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C719" i="2"/>
  <c r="AD719" i="2"/>
  <c r="AE719" i="2"/>
  <c r="AF719" i="2"/>
  <c r="AG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C720" i="2"/>
  <c r="AD720" i="2"/>
  <c r="AE720" i="2"/>
  <c r="AF720" i="2"/>
  <c r="AG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C721" i="2"/>
  <c r="AD721" i="2"/>
  <c r="AE721" i="2"/>
  <c r="AF721" i="2"/>
  <c r="AG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C722" i="2"/>
  <c r="AD722" i="2"/>
  <c r="AE722" i="2"/>
  <c r="AF722" i="2"/>
  <c r="AG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C723" i="2"/>
  <c r="AD723" i="2"/>
  <c r="AE723" i="2"/>
  <c r="AF723" i="2"/>
  <c r="AG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C724" i="2"/>
  <c r="AD724" i="2"/>
  <c r="AE724" i="2"/>
  <c r="AF724" i="2"/>
  <c r="AG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C725" i="2"/>
  <c r="AD725" i="2"/>
  <c r="AE725" i="2"/>
  <c r="AF725" i="2"/>
  <c r="AG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C726" i="2"/>
  <c r="AD726" i="2"/>
  <c r="AE726" i="2"/>
  <c r="AF726" i="2"/>
  <c r="AG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C727" i="2"/>
  <c r="AD727" i="2"/>
  <c r="AE727" i="2"/>
  <c r="AF727" i="2"/>
  <c r="AG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C728" i="2"/>
  <c r="AD728" i="2"/>
  <c r="AE728" i="2"/>
  <c r="AF728" i="2"/>
  <c r="AG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C729" i="2"/>
  <c r="AD729" i="2"/>
  <c r="AE729" i="2"/>
  <c r="AF729" i="2"/>
  <c r="AG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C730" i="2"/>
  <c r="AD730" i="2"/>
  <c r="AE730" i="2"/>
  <c r="AF730" i="2"/>
  <c r="AG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C731" i="2"/>
  <c r="AD731" i="2"/>
  <c r="AE731" i="2"/>
  <c r="AF731" i="2"/>
  <c r="AG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C732" i="2"/>
  <c r="AD732" i="2"/>
  <c r="AE732" i="2"/>
  <c r="AF732" i="2"/>
  <c r="AG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C733" i="2"/>
  <c r="AD733" i="2"/>
  <c r="AE733" i="2"/>
  <c r="AF733" i="2"/>
  <c r="AG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C734" i="2"/>
  <c r="AD734" i="2"/>
  <c r="AE734" i="2"/>
  <c r="AF734" i="2"/>
  <c r="AG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C735" i="2"/>
  <c r="AD735" i="2"/>
  <c r="AE735" i="2"/>
  <c r="AF735" i="2"/>
  <c r="AG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C736" i="2"/>
  <c r="AD736" i="2"/>
  <c r="AE736" i="2"/>
  <c r="AF736" i="2"/>
  <c r="AG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C737" i="2"/>
  <c r="AD737" i="2"/>
  <c r="AE737" i="2"/>
  <c r="AF737" i="2"/>
  <c r="AG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C738" i="2"/>
  <c r="AD738" i="2"/>
  <c r="AE738" i="2"/>
  <c r="AF738" i="2"/>
  <c r="AG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C739" i="2"/>
  <c r="AD739" i="2"/>
  <c r="AE739" i="2"/>
  <c r="AF739" i="2"/>
  <c r="AG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C740" i="2"/>
  <c r="AD740" i="2"/>
  <c r="AE740" i="2"/>
  <c r="AF740" i="2"/>
  <c r="AG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C741" i="2"/>
  <c r="AD741" i="2"/>
  <c r="AE741" i="2"/>
  <c r="AF741" i="2"/>
  <c r="AG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C742" i="2"/>
  <c r="AD742" i="2"/>
  <c r="AE742" i="2"/>
  <c r="AF742" i="2"/>
  <c r="AG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C743" i="2"/>
  <c r="AD743" i="2"/>
  <c r="AE743" i="2"/>
  <c r="AF743" i="2"/>
  <c r="AG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C744" i="2"/>
  <c r="AD744" i="2"/>
  <c r="AE744" i="2"/>
  <c r="AF744" i="2"/>
  <c r="AG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C745" i="2"/>
  <c r="AD745" i="2"/>
  <c r="AE745" i="2"/>
  <c r="AF745" i="2"/>
  <c r="AG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C746" i="2"/>
  <c r="AD746" i="2"/>
  <c r="AE746" i="2"/>
  <c r="AF746" i="2"/>
  <c r="AG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C747" i="2"/>
  <c r="AD747" i="2"/>
  <c r="AE747" i="2"/>
  <c r="AF747" i="2"/>
  <c r="AG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C748" i="2"/>
  <c r="AD748" i="2"/>
  <c r="AE748" i="2"/>
  <c r="AF748" i="2"/>
  <c r="AG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C749" i="2"/>
  <c r="AD749" i="2"/>
  <c r="AE749" i="2"/>
  <c r="AF749" i="2"/>
  <c r="AG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C750" i="2"/>
  <c r="AD750" i="2"/>
  <c r="AE750" i="2"/>
  <c r="AF750" i="2"/>
  <c r="AG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C751" i="2"/>
  <c r="AD751" i="2"/>
  <c r="AE751" i="2"/>
  <c r="AF751" i="2"/>
  <c r="AG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C752" i="2"/>
  <c r="AD752" i="2"/>
  <c r="AE752" i="2"/>
  <c r="AF752" i="2"/>
  <c r="AG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C753" i="2"/>
  <c r="AD753" i="2"/>
  <c r="AE753" i="2"/>
  <c r="AF753" i="2"/>
  <c r="AG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C754" i="2"/>
  <c r="AD754" i="2"/>
  <c r="AE754" i="2"/>
  <c r="AF754" i="2"/>
  <c r="AG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C755" i="2"/>
  <c r="AD755" i="2"/>
  <c r="AE755" i="2"/>
  <c r="AF755" i="2"/>
  <c r="AG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C756" i="2"/>
  <c r="AD756" i="2"/>
  <c r="AE756" i="2"/>
  <c r="AF756" i="2"/>
  <c r="AG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C757" i="2"/>
  <c r="AD757" i="2"/>
  <c r="AE757" i="2"/>
  <c r="AF757" i="2"/>
  <c r="AG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C758" i="2"/>
  <c r="AD758" i="2"/>
  <c r="AE758" i="2"/>
  <c r="AF758" i="2"/>
  <c r="AG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C759" i="2"/>
  <c r="AD759" i="2"/>
  <c r="AE759" i="2"/>
  <c r="AF759" i="2"/>
  <c r="AG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C760" i="2"/>
  <c r="AD760" i="2"/>
  <c r="AE760" i="2"/>
  <c r="AF760" i="2"/>
  <c r="AG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C761" i="2"/>
  <c r="AD761" i="2"/>
  <c r="AE761" i="2"/>
  <c r="AF761" i="2"/>
  <c r="AG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C762" i="2"/>
  <c r="AD762" i="2"/>
  <c r="AE762" i="2"/>
  <c r="AF762" i="2"/>
  <c r="AG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C763" i="2"/>
  <c r="AD763" i="2"/>
  <c r="AE763" i="2"/>
  <c r="AF763" i="2"/>
  <c r="AG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C764" i="2"/>
  <c r="AD764" i="2"/>
  <c r="AE764" i="2"/>
  <c r="AF764" i="2"/>
  <c r="AG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C765" i="2"/>
  <c r="AD765" i="2"/>
  <c r="AE765" i="2"/>
  <c r="AF765" i="2"/>
  <c r="AG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C766" i="2"/>
  <c r="AD766" i="2"/>
  <c r="AE766" i="2"/>
  <c r="AF766" i="2"/>
  <c r="AG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C767" i="2"/>
  <c r="AD767" i="2"/>
  <c r="AE767" i="2"/>
  <c r="AF767" i="2"/>
  <c r="AG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C768" i="2"/>
  <c r="AD768" i="2"/>
  <c r="AE768" i="2"/>
  <c r="AF768" i="2"/>
  <c r="AG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C769" i="2"/>
  <c r="AD769" i="2"/>
  <c r="AE769" i="2"/>
  <c r="AF769" i="2"/>
  <c r="AG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C770" i="2"/>
  <c r="AD770" i="2"/>
  <c r="AE770" i="2"/>
  <c r="AF770" i="2"/>
  <c r="AG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C771" i="2"/>
  <c r="AD771" i="2"/>
  <c r="AE771" i="2"/>
  <c r="AF771" i="2"/>
  <c r="AG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C772" i="2"/>
  <c r="AD772" i="2"/>
  <c r="AE772" i="2"/>
  <c r="AF772" i="2"/>
  <c r="AG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C773" i="2"/>
  <c r="AD773" i="2"/>
  <c r="AE773" i="2"/>
  <c r="AF773" i="2"/>
  <c r="AG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C774" i="2"/>
  <c r="AD774" i="2"/>
  <c r="AE774" i="2"/>
  <c r="AF774" i="2"/>
  <c r="AG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C775" i="2"/>
  <c r="AD775" i="2"/>
  <c r="AE775" i="2"/>
  <c r="AF775" i="2"/>
  <c r="AG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C776" i="2"/>
  <c r="AD776" i="2"/>
  <c r="AE776" i="2"/>
  <c r="AF776" i="2"/>
  <c r="AG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C777" i="2"/>
  <c r="AD777" i="2"/>
  <c r="AE777" i="2"/>
  <c r="AF777" i="2"/>
  <c r="AG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C778" i="2"/>
  <c r="AD778" i="2"/>
  <c r="AE778" i="2"/>
  <c r="AF778" i="2"/>
  <c r="AG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C779" i="2"/>
  <c r="AD779" i="2"/>
  <c r="AE779" i="2"/>
  <c r="AF779" i="2"/>
  <c r="AG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C780" i="2"/>
  <c r="AD780" i="2"/>
  <c r="AE780" i="2"/>
  <c r="AF780" i="2"/>
  <c r="AG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C781" i="2"/>
  <c r="AD781" i="2"/>
  <c r="AE781" i="2"/>
  <c r="AF781" i="2"/>
  <c r="AG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C782" i="2"/>
  <c r="AD782" i="2"/>
  <c r="AE782" i="2"/>
  <c r="AF782" i="2"/>
  <c r="AG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C783" i="2"/>
  <c r="AD783" i="2"/>
  <c r="AE783" i="2"/>
  <c r="AF783" i="2"/>
  <c r="AG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C784" i="2"/>
  <c r="AD784" i="2"/>
  <c r="AE784" i="2"/>
  <c r="AF784" i="2"/>
  <c r="AG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C785" i="2"/>
  <c r="AD785" i="2"/>
  <c r="AE785" i="2"/>
  <c r="AF785" i="2"/>
  <c r="AG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C786" i="2"/>
  <c r="AD786" i="2"/>
  <c r="AE786" i="2"/>
  <c r="AF786" i="2"/>
  <c r="AG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C787" i="2"/>
  <c r="AD787" i="2"/>
  <c r="AE787" i="2"/>
  <c r="AF787" i="2"/>
  <c r="AG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C788" i="2"/>
  <c r="AD788" i="2"/>
  <c r="AE788" i="2"/>
  <c r="AF788" i="2"/>
  <c r="AG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C789" i="2"/>
  <c r="AD789" i="2"/>
  <c r="AE789" i="2"/>
  <c r="AF789" i="2"/>
  <c r="AG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C790" i="2"/>
  <c r="AD790" i="2"/>
  <c r="AE790" i="2"/>
  <c r="AF790" i="2"/>
  <c r="AG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C791" i="2"/>
  <c r="AD791" i="2"/>
  <c r="AE791" i="2"/>
  <c r="AF791" i="2"/>
  <c r="AG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C792" i="2"/>
  <c r="AD792" i="2"/>
  <c r="AE792" i="2"/>
  <c r="AF792" i="2"/>
  <c r="AG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C793" i="2"/>
  <c r="AD793" i="2"/>
  <c r="AE793" i="2"/>
  <c r="AF793" i="2"/>
  <c r="AG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C794" i="2"/>
  <c r="AD794" i="2"/>
  <c r="AE794" i="2"/>
  <c r="AF794" i="2"/>
  <c r="AG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C795" i="2"/>
  <c r="AD795" i="2"/>
  <c r="AE795" i="2"/>
  <c r="AF795" i="2"/>
  <c r="AG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C796" i="2"/>
  <c r="AD796" i="2"/>
  <c r="AE796" i="2"/>
  <c r="AF796" i="2"/>
  <c r="AG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C797" i="2"/>
  <c r="AD797" i="2"/>
  <c r="AE797" i="2"/>
  <c r="AF797" i="2"/>
  <c r="AG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C798" i="2"/>
  <c r="AD798" i="2"/>
  <c r="AE798" i="2"/>
  <c r="AF798" i="2"/>
  <c r="AG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C799" i="2"/>
  <c r="AD799" i="2"/>
  <c r="AE799" i="2"/>
  <c r="AF799" i="2"/>
  <c r="AG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C800" i="2"/>
  <c r="AD800" i="2"/>
  <c r="AE800" i="2"/>
  <c r="AF800" i="2"/>
  <c r="AG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C801" i="2"/>
  <c r="AD801" i="2"/>
  <c r="AE801" i="2"/>
  <c r="AF801" i="2"/>
  <c r="AG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C802" i="2"/>
  <c r="AD802" i="2"/>
  <c r="AE802" i="2"/>
  <c r="AF802" i="2"/>
  <c r="AG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C803" i="2"/>
  <c r="AD803" i="2"/>
  <c r="AE803" i="2"/>
  <c r="AF803" i="2"/>
  <c r="AG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C804" i="2"/>
  <c r="AD804" i="2"/>
  <c r="AE804" i="2"/>
  <c r="AF804" i="2"/>
  <c r="AG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C805" i="2"/>
  <c r="AD805" i="2"/>
  <c r="AE805" i="2"/>
  <c r="AF805" i="2"/>
  <c r="AG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C806" i="2"/>
  <c r="AD806" i="2"/>
  <c r="AE806" i="2"/>
  <c r="AF806" i="2"/>
  <c r="AG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C807" i="2"/>
  <c r="AD807" i="2"/>
  <c r="AE807" i="2"/>
  <c r="AF807" i="2"/>
  <c r="AG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C808" i="2"/>
  <c r="AD808" i="2"/>
  <c r="AE808" i="2"/>
  <c r="AF808" i="2"/>
  <c r="AG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C809" i="2"/>
  <c r="AD809" i="2"/>
  <c r="AE809" i="2"/>
  <c r="AF809" i="2"/>
  <c r="AG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C810" i="2"/>
  <c r="AD810" i="2"/>
  <c r="AE810" i="2"/>
  <c r="AF810" i="2"/>
  <c r="AG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C811" i="2"/>
  <c r="AD811" i="2"/>
  <c r="AE811" i="2"/>
  <c r="AF811" i="2"/>
  <c r="AG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C812" i="2"/>
  <c r="AD812" i="2"/>
  <c r="AE812" i="2"/>
  <c r="AF812" i="2"/>
  <c r="AG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C813" i="2"/>
  <c r="AD813" i="2"/>
  <c r="AE813" i="2"/>
  <c r="AF813" i="2"/>
  <c r="AG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C814" i="2"/>
  <c r="AD814" i="2"/>
  <c r="AE814" i="2"/>
  <c r="AF814" i="2"/>
  <c r="AG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C815" i="2"/>
  <c r="AD815" i="2"/>
  <c r="AE815" i="2"/>
  <c r="AF815" i="2"/>
  <c r="AG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C816" i="2"/>
  <c r="AD816" i="2"/>
  <c r="AE816" i="2"/>
  <c r="AF816" i="2"/>
  <c r="AG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C817" i="2"/>
  <c r="AD817" i="2"/>
  <c r="AE817" i="2"/>
  <c r="AF817" i="2"/>
  <c r="AG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C818" i="2"/>
  <c r="AD818" i="2"/>
  <c r="AE818" i="2"/>
  <c r="AF818" i="2"/>
  <c r="AG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C819" i="2"/>
  <c r="AD819" i="2"/>
  <c r="AE819" i="2"/>
  <c r="AF819" i="2"/>
  <c r="AG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C820" i="2"/>
  <c r="AD820" i="2"/>
  <c r="AE820" i="2"/>
  <c r="AF820" i="2"/>
  <c r="AG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C821" i="2"/>
  <c r="AD821" i="2"/>
  <c r="AE821" i="2"/>
  <c r="AF821" i="2"/>
  <c r="AG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C822" i="2"/>
  <c r="AD822" i="2"/>
  <c r="AE822" i="2"/>
  <c r="AF822" i="2"/>
  <c r="AG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C823" i="2"/>
  <c r="AD823" i="2"/>
  <c r="AE823" i="2"/>
  <c r="AF823" i="2"/>
  <c r="AG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C824" i="2"/>
  <c r="AD824" i="2"/>
  <c r="AE824" i="2"/>
  <c r="AF824" i="2"/>
  <c r="AG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C825" i="2"/>
  <c r="AD825" i="2"/>
  <c r="AE825" i="2"/>
  <c r="AF825" i="2"/>
  <c r="AG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C826" i="2"/>
  <c r="AD826" i="2"/>
  <c r="AE826" i="2"/>
  <c r="AF826" i="2"/>
  <c r="AG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C827" i="2"/>
  <c r="AD827" i="2"/>
  <c r="AE827" i="2"/>
  <c r="AF827" i="2"/>
  <c r="AG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C828" i="2"/>
  <c r="AD828" i="2"/>
  <c r="AE828" i="2"/>
  <c r="AF828" i="2"/>
  <c r="AG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C829" i="2"/>
  <c r="AD829" i="2"/>
  <c r="AE829" i="2"/>
  <c r="AF829" i="2"/>
  <c r="AG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C830" i="2"/>
  <c r="AD830" i="2"/>
  <c r="AE830" i="2"/>
  <c r="AF830" i="2"/>
  <c r="AG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C831" i="2"/>
  <c r="AD831" i="2"/>
  <c r="AE831" i="2"/>
  <c r="AF831" i="2"/>
  <c r="AG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C832" i="2"/>
  <c r="AD832" i="2"/>
  <c r="AE832" i="2"/>
  <c r="AF832" i="2"/>
  <c r="AG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C833" i="2"/>
  <c r="AD833" i="2"/>
  <c r="AE833" i="2"/>
  <c r="AF833" i="2"/>
  <c r="AG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C834" i="2"/>
  <c r="AD834" i="2"/>
  <c r="AE834" i="2"/>
  <c r="AF834" i="2"/>
  <c r="AG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C835" i="2"/>
  <c r="AD835" i="2"/>
  <c r="AE835" i="2"/>
  <c r="AF835" i="2"/>
  <c r="AG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C836" i="2"/>
  <c r="AD836" i="2"/>
  <c r="AE836" i="2"/>
  <c r="AF836" i="2"/>
  <c r="AG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C837" i="2"/>
  <c r="AD837" i="2"/>
  <c r="AE837" i="2"/>
  <c r="AF837" i="2"/>
  <c r="AG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C838" i="2"/>
  <c r="AD838" i="2"/>
  <c r="AE838" i="2"/>
  <c r="AF838" i="2"/>
  <c r="AG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C839" i="2"/>
  <c r="AD839" i="2"/>
  <c r="AE839" i="2"/>
  <c r="AF839" i="2"/>
  <c r="AG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C840" i="2"/>
  <c r="AD840" i="2"/>
  <c r="AE840" i="2"/>
  <c r="AF840" i="2"/>
  <c r="AG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C841" i="2"/>
  <c r="AD841" i="2"/>
  <c r="AE841" i="2"/>
  <c r="AF841" i="2"/>
  <c r="AG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C842" i="2"/>
  <c r="AD842" i="2"/>
  <c r="AE842" i="2"/>
  <c r="AF842" i="2"/>
  <c r="AG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C843" i="2"/>
  <c r="AD843" i="2"/>
  <c r="AE843" i="2"/>
  <c r="AF843" i="2"/>
  <c r="AG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C844" i="2"/>
  <c r="AD844" i="2"/>
  <c r="AE844" i="2"/>
  <c r="AF844" i="2"/>
  <c r="AG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C845" i="2"/>
  <c r="AD845" i="2"/>
  <c r="AE845" i="2"/>
  <c r="AF845" i="2"/>
  <c r="AG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C846" i="2"/>
  <c r="AD846" i="2"/>
  <c r="AE846" i="2"/>
  <c r="AF846" i="2"/>
  <c r="AG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C847" i="2"/>
  <c r="AD847" i="2"/>
  <c r="AE847" i="2"/>
  <c r="AF847" i="2"/>
  <c r="AG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C848" i="2"/>
  <c r="AD848" i="2"/>
  <c r="AE848" i="2"/>
  <c r="AF848" i="2"/>
  <c r="AG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C849" i="2"/>
  <c r="AD849" i="2"/>
  <c r="AE849" i="2"/>
  <c r="AF849" i="2"/>
  <c r="AG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C850" i="2"/>
  <c r="AD850" i="2"/>
  <c r="AE850" i="2"/>
  <c r="AF850" i="2"/>
  <c r="AG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C851" i="2"/>
  <c r="AD851" i="2"/>
  <c r="AE851" i="2"/>
  <c r="AF851" i="2"/>
  <c r="AG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C852" i="2"/>
  <c r="AD852" i="2"/>
  <c r="AE852" i="2"/>
  <c r="AF852" i="2"/>
  <c r="AG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C853" i="2"/>
  <c r="AD853" i="2"/>
  <c r="AE853" i="2"/>
  <c r="AF853" i="2"/>
  <c r="AG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C854" i="2"/>
  <c r="AD854" i="2"/>
  <c r="AE854" i="2"/>
  <c r="AF854" i="2"/>
  <c r="AG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C855" i="2"/>
  <c r="AD855" i="2"/>
  <c r="AE855" i="2"/>
  <c r="AF855" i="2"/>
  <c r="AG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C856" i="2"/>
  <c r="AD856" i="2"/>
  <c r="AE856" i="2"/>
  <c r="AF856" i="2"/>
  <c r="AG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C857" i="2"/>
  <c r="AD857" i="2"/>
  <c r="AE857" i="2"/>
  <c r="AF857" i="2"/>
  <c r="AG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C858" i="2"/>
  <c r="AD858" i="2"/>
  <c r="AE858" i="2"/>
  <c r="AF858" i="2"/>
  <c r="AG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C859" i="2"/>
  <c r="AD859" i="2"/>
  <c r="AE859" i="2"/>
  <c r="AF859" i="2"/>
  <c r="AG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C860" i="2"/>
  <c r="AD860" i="2"/>
  <c r="AE860" i="2"/>
  <c r="AF860" i="2"/>
  <c r="AG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C861" i="2"/>
  <c r="AD861" i="2"/>
  <c r="AE861" i="2"/>
  <c r="AF861" i="2"/>
  <c r="AG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C862" i="2"/>
  <c r="AD862" i="2"/>
  <c r="AE862" i="2"/>
  <c r="AF862" i="2"/>
  <c r="AG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C863" i="2"/>
  <c r="AD863" i="2"/>
  <c r="AE863" i="2"/>
  <c r="AF863" i="2"/>
  <c r="AG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C864" i="2"/>
  <c r="AD864" i="2"/>
  <c r="AE864" i="2"/>
  <c r="AF864" i="2"/>
  <c r="AG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C865" i="2"/>
  <c r="AD865" i="2"/>
  <c r="AE865" i="2"/>
  <c r="AF865" i="2"/>
  <c r="AG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C866" i="2"/>
  <c r="AD866" i="2"/>
  <c r="AE866" i="2"/>
  <c r="AF866" i="2"/>
  <c r="AG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C867" i="2"/>
  <c r="AD867" i="2"/>
  <c r="AE867" i="2"/>
  <c r="AF867" i="2"/>
  <c r="AG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C868" i="2"/>
  <c r="AD868" i="2"/>
  <c r="AE868" i="2"/>
  <c r="AF868" i="2"/>
  <c r="AG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C869" i="2"/>
  <c r="AD869" i="2"/>
  <c r="AE869" i="2"/>
  <c r="AF869" i="2"/>
  <c r="AG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C870" i="2"/>
  <c r="AD870" i="2"/>
  <c r="AE870" i="2"/>
  <c r="AF870" i="2"/>
  <c r="AG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C871" i="2"/>
  <c r="AD871" i="2"/>
  <c r="AE871" i="2"/>
  <c r="AF871" i="2"/>
  <c r="AG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C872" i="2"/>
  <c r="AD872" i="2"/>
  <c r="AE872" i="2"/>
  <c r="AF872" i="2"/>
  <c r="AG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C873" i="2"/>
  <c r="AD873" i="2"/>
  <c r="AE873" i="2"/>
  <c r="AF873" i="2"/>
  <c r="AG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C874" i="2"/>
  <c r="AD874" i="2"/>
  <c r="AE874" i="2"/>
  <c r="AF874" i="2"/>
  <c r="AG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C875" i="2"/>
  <c r="AD875" i="2"/>
  <c r="AE875" i="2"/>
  <c r="AF875" i="2"/>
  <c r="AG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C876" i="2"/>
  <c r="AD876" i="2"/>
  <c r="AE876" i="2"/>
  <c r="AF876" i="2"/>
  <c r="AG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C877" i="2"/>
  <c r="AD877" i="2"/>
  <c r="AE877" i="2"/>
  <c r="AF877" i="2"/>
  <c r="AG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C878" i="2"/>
  <c r="AD878" i="2"/>
  <c r="AE878" i="2"/>
  <c r="AF878" i="2"/>
  <c r="AG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C879" i="2"/>
  <c r="AD879" i="2"/>
  <c r="AE879" i="2"/>
  <c r="AF879" i="2"/>
  <c r="AG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C880" i="2"/>
  <c r="AD880" i="2"/>
  <c r="AE880" i="2"/>
  <c r="AF880" i="2"/>
  <c r="AG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C881" i="2"/>
  <c r="AD881" i="2"/>
  <c r="AE881" i="2"/>
  <c r="AF881" i="2"/>
  <c r="AG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C882" i="2"/>
  <c r="AD882" i="2"/>
  <c r="AE882" i="2"/>
  <c r="AF882" i="2"/>
  <c r="AG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C883" i="2"/>
  <c r="AD883" i="2"/>
  <c r="AE883" i="2"/>
  <c r="AF883" i="2"/>
  <c r="AG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C884" i="2"/>
  <c r="AD884" i="2"/>
  <c r="AE884" i="2"/>
  <c r="AF884" i="2"/>
  <c r="AG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C885" i="2"/>
  <c r="AD885" i="2"/>
  <c r="AE885" i="2"/>
  <c r="AF885" i="2"/>
  <c r="AG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C886" i="2"/>
  <c r="AD886" i="2"/>
  <c r="AE886" i="2"/>
  <c r="AF886" i="2"/>
  <c r="AG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C887" i="2"/>
  <c r="AD887" i="2"/>
  <c r="AE887" i="2"/>
  <c r="AF887" i="2"/>
  <c r="AG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C888" i="2"/>
  <c r="AD888" i="2"/>
  <c r="AE888" i="2"/>
  <c r="AF888" i="2"/>
  <c r="AG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C889" i="2"/>
  <c r="AD889" i="2"/>
  <c r="AE889" i="2"/>
  <c r="AF889" i="2"/>
  <c r="AG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C890" i="2"/>
  <c r="AD890" i="2"/>
  <c r="AE890" i="2"/>
  <c r="AF890" i="2"/>
  <c r="AG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C891" i="2"/>
  <c r="AD891" i="2"/>
  <c r="AE891" i="2"/>
  <c r="AF891" i="2"/>
  <c r="AG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C892" i="2"/>
  <c r="AD892" i="2"/>
  <c r="AE892" i="2"/>
  <c r="AF892" i="2"/>
  <c r="AG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C893" i="2"/>
  <c r="AD893" i="2"/>
  <c r="AE893" i="2"/>
  <c r="AF893" i="2"/>
  <c r="AG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C894" i="2"/>
  <c r="AD894" i="2"/>
  <c r="AE894" i="2"/>
  <c r="AF894" i="2"/>
  <c r="AG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C895" i="2"/>
  <c r="AD895" i="2"/>
  <c r="AE895" i="2"/>
  <c r="AF895" i="2"/>
  <c r="AG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C896" i="2"/>
  <c r="AD896" i="2"/>
  <c r="AE896" i="2"/>
  <c r="AF896" i="2"/>
  <c r="AG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C897" i="2"/>
  <c r="AD897" i="2"/>
  <c r="AE897" i="2"/>
  <c r="AF897" i="2"/>
  <c r="AG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C898" i="2"/>
  <c r="AD898" i="2"/>
  <c r="AE898" i="2"/>
  <c r="AF898" i="2"/>
  <c r="AG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C899" i="2"/>
  <c r="AD899" i="2"/>
  <c r="AE899" i="2"/>
  <c r="AF899" i="2"/>
  <c r="AG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C900" i="2"/>
  <c r="AD900" i="2"/>
  <c r="AE900" i="2"/>
  <c r="AF900" i="2"/>
  <c r="AG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C901" i="2"/>
  <c r="AD901" i="2"/>
  <c r="AE901" i="2"/>
  <c r="AF901" i="2"/>
  <c r="AG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C902" i="2"/>
  <c r="AD902" i="2"/>
  <c r="AE902" i="2"/>
  <c r="AF902" i="2"/>
  <c r="AG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C903" i="2"/>
  <c r="AD903" i="2"/>
  <c r="AE903" i="2"/>
  <c r="AF903" i="2"/>
  <c r="AG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C904" i="2"/>
  <c r="AD904" i="2"/>
  <c r="AE904" i="2"/>
  <c r="AF904" i="2"/>
  <c r="AG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C905" i="2"/>
  <c r="AD905" i="2"/>
  <c r="AE905" i="2"/>
  <c r="AF905" i="2"/>
  <c r="AG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C906" i="2"/>
  <c r="AD906" i="2"/>
  <c r="AE906" i="2"/>
  <c r="AF906" i="2"/>
  <c r="AG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C907" i="2"/>
  <c r="AD907" i="2"/>
  <c r="AE907" i="2"/>
  <c r="AF907" i="2"/>
  <c r="AG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C908" i="2"/>
  <c r="AD908" i="2"/>
  <c r="AE908" i="2"/>
  <c r="AF908" i="2"/>
  <c r="AG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C909" i="2"/>
  <c r="AD909" i="2"/>
  <c r="AE909" i="2"/>
  <c r="AF909" i="2"/>
  <c r="AG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C910" i="2"/>
  <c r="AD910" i="2"/>
  <c r="AE910" i="2"/>
  <c r="AF910" i="2"/>
  <c r="AG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C911" i="2"/>
  <c r="AD911" i="2"/>
  <c r="AE911" i="2"/>
  <c r="AF911" i="2"/>
  <c r="AG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C912" i="2"/>
  <c r="AD912" i="2"/>
  <c r="AE912" i="2"/>
  <c r="AF912" i="2"/>
  <c r="AG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C913" i="2"/>
  <c r="AD913" i="2"/>
  <c r="AE913" i="2"/>
  <c r="AF913" i="2"/>
  <c r="AG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C914" i="2"/>
  <c r="AD914" i="2"/>
  <c r="AE914" i="2"/>
  <c r="AF914" i="2"/>
  <c r="AG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C915" i="2"/>
  <c r="AD915" i="2"/>
  <c r="AE915" i="2"/>
  <c r="AF915" i="2"/>
  <c r="AG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C916" i="2"/>
  <c r="AD916" i="2"/>
  <c r="AE916" i="2"/>
  <c r="AF916" i="2"/>
  <c r="AG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C917" i="2"/>
  <c r="AD917" i="2"/>
  <c r="AE917" i="2"/>
  <c r="AF917" i="2"/>
  <c r="AG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C918" i="2"/>
  <c r="AD918" i="2"/>
  <c r="AE918" i="2"/>
  <c r="AF918" i="2"/>
  <c r="AG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C919" i="2"/>
  <c r="AD919" i="2"/>
  <c r="AE919" i="2"/>
  <c r="AF919" i="2"/>
  <c r="AG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C920" i="2"/>
  <c r="AD920" i="2"/>
  <c r="AE920" i="2"/>
  <c r="AF920" i="2"/>
  <c r="AG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C921" i="2"/>
  <c r="AD921" i="2"/>
  <c r="AE921" i="2"/>
  <c r="AF921" i="2"/>
  <c r="AG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C922" i="2"/>
  <c r="AD922" i="2"/>
  <c r="AE922" i="2"/>
  <c r="AF922" i="2"/>
  <c r="AG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C923" i="2"/>
  <c r="AD923" i="2"/>
  <c r="AE923" i="2"/>
  <c r="AF923" i="2"/>
  <c r="AG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C924" i="2"/>
  <c r="AD924" i="2"/>
  <c r="AE924" i="2"/>
  <c r="AF924" i="2"/>
  <c r="AG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C925" i="2"/>
  <c r="AD925" i="2"/>
  <c r="AE925" i="2"/>
  <c r="AF925" i="2"/>
  <c r="AG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C926" i="2"/>
  <c r="AD926" i="2"/>
  <c r="AE926" i="2"/>
  <c r="AF926" i="2"/>
  <c r="AG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C927" i="2"/>
  <c r="AD927" i="2"/>
  <c r="AE927" i="2"/>
  <c r="AF927" i="2"/>
  <c r="AG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C928" i="2"/>
  <c r="AD928" i="2"/>
  <c r="AE928" i="2"/>
  <c r="AF928" i="2"/>
  <c r="AG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C929" i="2"/>
  <c r="AD929" i="2"/>
  <c r="AE929" i="2"/>
  <c r="AF929" i="2"/>
  <c r="AG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C930" i="2"/>
  <c r="AD930" i="2"/>
  <c r="AE930" i="2"/>
  <c r="AF930" i="2"/>
  <c r="AG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C931" i="2"/>
  <c r="AD931" i="2"/>
  <c r="AE931" i="2"/>
  <c r="AF931" i="2"/>
  <c r="AG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C932" i="2"/>
  <c r="AD932" i="2"/>
  <c r="AE932" i="2"/>
  <c r="AF932" i="2"/>
  <c r="AG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C933" i="2"/>
  <c r="AD933" i="2"/>
  <c r="AE933" i="2"/>
  <c r="AF933" i="2"/>
  <c r="AG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C934" i="2"/>
  <c r="AD934" i="2"/>
  <c r="AE934" i="2"/>
  <c r="AF934" i="2"/>
  <c r="AG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C935" i="2"/>
  <c r="AD935" i="2"/>
  <c r="AE935" i="2"/>
  <c r="AF935" i="2"/>
  <c r="AG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C936" i="2"/>
  <c r="AD936" i="2"/>
  <c r="AE936" i="2"/>
  <c r="AF936" i="2"/>
  <c r="AG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C937" i="2"/>
  <c r="AD937" i="2"/>
  <c r="AE937" i="2"/>
  <c r="AF937" i="2"/>
  <c r="AG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C938" i="2"/>
  <c r="AD938" i="2"/>
  <c r="AE938" i="2"/>
  <c r="AF938" i="2"/>
  <c r="AG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C939" i="2"/>
  <c r="AD939" i="2"/>
  <c r="AE939" i="2"/>
  <c r="AF939" i="2"/>
  <c r="AG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C940" i="2"/>
  <c r="AD940" i="2"/>
  <c r="AE940" i="2"/>
  <c r="AF940" i="2"/>
  <c r="AG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C941" i="2"/>
  <c r="AD941" i="2"/>
  <c r="AE941" i="2"/>
  <c r="AF941" i="2"/>
  <c r="AG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C942" i="2"/>
  <c r="AD942" i="2"/>
  <c r="AE942" i="2"/>
  <c r="AF942" i="2"/>
  <c r="AG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C943" i="2"/>
  <c r="AD943" i="2"/>
  <c r="AE943" i="2"/>
  <c r="AF943" i="2"/>
  <c r="AG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C944" i="2"/>
  <c r="AD944" i="2"/>
  <c r="AE944" i="2"/>
  <c r="AF944" i="2"/>
  <c r="AG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C945" i="2"/>
  <c r="AD945" i="2"/>
  <c r="AE945" i="2"/>
  <c r="AF945" i="2"/>
  <c r="AG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C946" i="2"/>
  <c r="AD946" i="2"/>
  <c r="AE946" i="2"/>
  <c r="AF946" i="2"/>
  <c r="AG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C947" i="2"/>
  <c r="AD947" i="2"/>
  <c r="AE947" i="2"/>
  <c r="AF947" i="2"/>
  <c r="AG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C948" i="2"/>
  <c r="AD948" i="2"/>
  <c r="AE948" i="2"/>
  <c r="AF948" i="2"/>
  <c r="AG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C949" i="2"/>
  <c r="AD949" i="2"/>
  <c r="AE949" i="2"/>
  <c r="AF949" i="2"/>
  <c r="AG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C950" i="2"/>
  <c r="AD950" i="2"/>
  <c r="AE950" i="2"/>
  <c r="AF950" i="2"/>
  <c r="AG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C951" i="2"/>
  <c r="AD951" i="2"/>
  <c r="AE951" i="2"/>
  <c r="AF951" i="2"/>
  <c r="AG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C952" i="2"/>
  <c r="AD952" i="2"/>
  <c r="AE952" i="2"/>
  <c r="AF952" i="2"/>
  <c r="AG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C953" i="2"/>
  <c r="AD953" i="2"/>
  <c r="AE953" i="2"/>
  <c r="AF953" i="2"/>
  <c r="AG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C954" i="2"/>
  <c r="AD954" i="2"/>
  <c r="AE954" i="2"/>
  <c r="AF954" i="2"/>
  <c r="AG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C955" i="2"/>
  <c r="AD955" i="2"/>
  <c r="AE955" i="2"/>
  <c r="AF955" i="2"/>
  <c r="AG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C956" i="2"/>
  <c r="AD956" i="2"/>
  <c r="AE956" i="2"/>
  <c r="AF956" i="2"/>
  <c r="AG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C957" i="2"/>
  <c r="AD957" i="2"/>
  <c r="AE957" i="2"/>
  <c r="AF957" i="2"/>
  <c r="AG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C958" i="2"/>
  <c r="AD958" i="2"/>
  <c r="AE958" i="2"/>
  <c r="AF958" i="2"/>
  <c r="AG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C959" i="2"/>
  <c r="AD959" i="2"/>
  <c r="AE959" i="2"/>
  <c r="AF959" i="2"/>
  <c r="AG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C960" i="2"/>
  <c r="AD960" i="2"/>
  <c r="AE960" i="2"/>
  <c r="AF960" i="2"/>
  <c r="AG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C961" i="2"/>
  <c r="AD961" i="2"/>
  <c r="AE961" i="2"/>
  <c r="AF961" i="2"/>
  <c r="AG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C962" i="2"/>
  <c r="AD962" i="2"/>
  <c r="AE962" i="2"/>
  <c r="AF962" i="2"/>
  <c r="AG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C963" i="2"/>
  <c r="AD963" i="2"/>
  <c r="AE963" i="2"/>
  <c r="AF963" i="2"/>
  <c r="AG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C964" i="2"/>
  <c r="AD964" i="2"/>
  <c r="AE964" i="2"/>
  <c r="AF964" i="2"/>
  <c r="AG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C965" i="2"/>
  <c r="AD965" i="2"/>
  <c r="AE965" i="2"/>
  <c r="AF965" i="2"/>
  <c r="AG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C966" i="2"/>
  <c r="AD966" i="2"/>
  <c r="AE966" i="2"/>
  <c r="AF966" i="2"/>
  <c r="AG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C967" i="2"/>
  <c r="AD967" i="2"/>
  <c r="AE967" i="2"/>
  <c r="AF967" i="2"/>
  <c r="AG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C968" i="2"/>
  <c r="AD968" i="2"/>
  <c r="AE968" i="2"/>
  <c r="AF968" i="2"/>
  <c r="AG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C969" i="2"/>
  <c r="AD969" i="2"/>
  <c r="AE969" i="2"/>
  <c r="AF969" i="2"/>
  <c r="AG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C970" i="2"/>
  <c r="AD970" i="2"/>
  <c r="AE970" i="2"/>
  <c r="AF970" i="2"/>
  <c r="AG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C971" i="2"/>
  <c r="AD971" i="2"/>
  <c r="AE971" i="2"/>
  <c r="AF971" i="2"/>
  <c r="AG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C972" i="2"/>
  <c r="AD972" i="2"/>
  <c r="AE972" i="2"/>
  <c r="AF972" i="2"/>
  <c r="AG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C973" i="2"/>
  <c r="AD973" i="2"/>
  <c r="AE973" i="2"/>
  <c r="AF973" i="2"/>
  <c r="AG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C974" i="2"/>
  <c r="AD974" i="2"/>
  <c r="AE974" i="2"/>
  <c r="AF974" i="2"/>
  <c r="AG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C975" i="2"/>
  <c r="AD975" i="2"/>
  <c r="AE975" i="2"/>
  <c r="AF975" i="2"/>
  <c r="AG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C976" i="2"/>
  <c r="AD976" i="2"/>
  <c r="AE976" i="2"/>
  <c r="AF976" i="2"/>
  <c r="AG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C977" i="2"/>
  <c r="AD977" i="2"/>
  <c r="AE977" i="2"/>
  <c r="AF977" i="2"/>
  <c r="AG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C978" i="2"/>
  <c r="AD978" i="2"/>
  <c r="AE978" i="2"/>
  <c r="AF978" i="2"/>
  <c r="AG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C979" i="2"/>
  <c r="AD979" i="2"/>
  <c r="AE979" i="2"/>
  <c r="AF979" i="2"/>
  <c r="AG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C980" i="2"/>
  <c r="AD980" i="2"/>
  <c r="AE980" i="2"/>
  <c r="AF980" i="2"/>
  <c r="AG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C981" i="2"/>
  <c r="AD981" i="2"/>
  <c r="AE981" i="2"/>
  <c r="AF981" i="2"/>
  <c r="AG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C982" i="2"/>
  <c r="AD982" i="2"/>
  <c r="AE982" i="2"/>
  <c r="AF982" i="2"/>
  <c r="AG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C983" i="2"/>
  <c r="AD983" i="2"/>
  <c r="AE983" i="2"/>
  <c r="AF983" i="2"/>
  <c r="AG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C984" i="2"/>
  <c r="AD984" i="2"/>
  <c r="AE984" i="2"/>
  <c r="AF984" i="2"/>
  <c r="AG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C985" i="2"/>
  <c r="AD985" i="2"/>
  <c r="AE985" i="2"/>
  <c r="AF985" i="2"/>
  <c r="AG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C986" i="2"/>
  <c r="AD986" i="2"/>
  <c r="AE986" i="2"/>
  <c r="AF986" i="2"/>
  <c r="AG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C987" i="2"/>
  <c r="AD987" i="2"/>
  <c r="AE987" i="2"/>
  <c r="AF987" i="2"/>
  <c r="AG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C988" i="2"/>
  <c r="AD988" i="2"/>
  <c r="AE988" i="2"/>
  <c r="AF988" i="2"/>
  <c r="AG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C989" i="2"/>
  <c r="AD989" i="2"/>
  <c r="AE989" i="2"/>
  <c r="AF989" i="2"/>
  <c r="AG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C990" i="2"/>
  <c r="AD990" i="2"/>
  <c r="AE990" i="2"/>
  <c r="AF990" i="2"/>
  <c r="AG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C991" i="2"/>
  <c r="AD991" i="2"/>
  <c r="AE991" i="2"/>
  <c r="AF991" i="2"/>
  <c r="AG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C992" i="2"/>
  <c r="AD992" i="2"/>
  <c r="AE992" i="2"/>
  <c r="AF992" i="2"/>
  <c r="AG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C993" i="2"/>
  <c r="AD993" i="2"/>
  <c r="AE993" i="2"/>
  <c r="AF993" i="2"/>
  <c r="AG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C994" i="2"/>
  <c r="AD994" i="2"/>
  <c r="AE994" i="2"/>
  <c r="AF994" i="2"/>
  <c r="AG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C995" i="2"/>
  <c r="AD995" i="2"/>
  <c r="AE995" i="2"/>
  <c r="AF995" i="2"/>
  <c r="AG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C996" i="2"/>
  <c r="AD996" i="2"/>
  <c r="AE996" i="2"/>
  <c r="AF996" i="2"/>
  <c r="AG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C997" i="2"/>
  <c r="AD997" i="2"/>
  <c r="AE997" i="2"/>
  <c r="AF997" i="2"/>
  <c r="AG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C998" i="2"/>
  <c r="AD998" i="2"/>
  <c r="AE998" i="2"/>
  <c r="AF998" i="2"/>
  <c r="AG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C999" i="2"/>
  <c r="AD999" i="2"/>
  <c r="AE999" i="2"/>
  <c r="AF999" i="2"/>
  <c r="AG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C1000" i="2"/>
  <c r="AD1000" i="2"/>
  <c r="AE1000" i="2"/>
  <c r="AF1000" i="2"/>
  <c r="AG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C1001" i="2"/>
  <c r="AD1001" i="2"/>
  <c r="AE1001" i="2"/>
  <c r="AF1001" i="2"/>
  <c r="AG1001" i="2"/>
  <c r="AD1002" i="2"/>
  <c r="AE1002" i="2"/>
  <c r="AG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C1006" i="2"/>
  <c r="AD1006" i="2"/>
  <c r="AF1006" i="2"/>
  <c r="AC1007" i="2"/>
  <c r="AD1007" i="2"/>
  <c r="AF1007" i="2"/>
  <c r="AC1008" i="2"/>
  <c r="AD1008" i="2"/>
  <c r="AF1008" i="2"/>
  <c r="AC1009" i="2"/>
  <c r="AD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C1010" i="2"/>
  <c r="AD1010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C1012" i="2"/>
  <c r="AD1012" i="2"/>
  <c r="AF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W9" i="10"/>
  <c r="B10" i="10"/>
  <c r="C10" i="10"/>
  <c r="W10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C21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C32" i="10"/>
  <c r="C34" i="10"/>
  <c r="C35" i="10"/>
  <c r="C36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</calcChain>
</file>

<file path=xl/comments1.xml><?xml version="1.0" encoding="utf-8"?>
<comments xmlns="http://schemas.openxmlformats.org/spreadsheetml/2006/main">
  <authors>
    <author>djunus</author>
  </authors>
  <commentList>
    <comment ref="B12" authorId="0" shapeId="0">
      <text>
        <r>
          <rPr>
            <b/>
            <sz val="8"/>
            <color indexed="81"/>
            <rFont val="Tahoma"/>
          </rPr>
          <t>djunus:</t>
        </r>
        <r>
          <rPr>
            <sz val="8"/>
            <color indexed="81"/>
            <rFont val="Tahoma"/>
          </rPr>
          <t xml:space="preserve">
Fuel Charge</t>
        </r>
      </text>
    </comment>
  </commentList>
</comments>
</file>

<file path=xl/sharedStrings.xml><?xml version="1.0" encoding="utf-8"?>
<sst xmlns="http://schemas.openxmlformats.org/spreadsheetml/2006/main" count="617" uniqueCount="407">
  <si>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</si>
  <si>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</si>
  <si>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</si>
  <si>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</si>
  <si>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</si>
  <si>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</si>
  <si>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</si>
  <si>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</si>
  <si>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</si>
  <si>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</si>
  <si>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</si>
  <si>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</si>
  <si>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</si>
  <si>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</si>
  <si>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</si>
  <si>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</si>
  <si>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</si>
  <si>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</si>
  <si>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</si>
  <si>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</si>
  <si>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Rates</t>
  </si>
  <si>
    <t>Capital Expenditures</t>
  </si>
  <si>
    <t>Uniform Distribution</t>
  </si>
  <si>
    <t>Turnkey Construction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</si>
  <si>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</si>
  <si>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</si>
  <si>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</si>
  <si>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</si>
  <si>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</si>
  <si>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</si>
  <si>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</si>
  <si>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</si>
  <si>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</si>
  <si>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</si>
  <si>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</si>
  <si>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</si>
  <si>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</si>
  <si>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</si>
  <si>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Transwestern Pipeline Company</t>
  </si>
  <si>
    <t>Year</t>
  </si>
  <si>
    <t>Customers</t>
  </si>
  <si>
    <t>Total</t>
  </si>
  <si>
    <t>Vol(MMbtu/d)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</si>
  <si>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</si>
  <si>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</si>
  <si>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</si>
  <si>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</si>
  <si>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</si>
  <si>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</si>
  <si>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</si>
  <si>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</si>
  <si>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</si>
  <si>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</si>
  <si>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</si>
  <si>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</si>
  <si>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</si>
  <si>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</si>
  <si>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</si>
  <si>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</si>
  <si>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</si>
  <si>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</si>
  <si>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</si>
  <si>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</si>
  <si>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</si>
  <si>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</si>
  <si>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</si>
  <si>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</si>
  <si>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</si>
  <si>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</si>
  <si>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</si>
  <si>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</si>
  <si>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</si>
  <si>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</si>
  <si>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</si>
  <si>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</si>
  <si>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</si>
  <si>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</si>
  <si>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</si>
  <si>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</si>
  <si>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</si>
  <si>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</si>
  <si>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</si>
  <si>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</si>
  <si>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</si>
  <si>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</si>
  <si>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</si>
  <si>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</si>
  <si>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</si>
  <si>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</si>
  <si>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</si>
  <si>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</si>
  <si>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</si>
  <si>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</si>
  <si>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</si>
  <si>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</si>
  <si>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</si>
  <si>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</si>
  <si>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</si>
  <si>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</si>
  <si>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</si>
  <si>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</si>
  <si>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</si>
  <si>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</si>
  <si>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</si>
  <si>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</si>
  <si>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</si>
  <si>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</si>
  <si>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KW/BHPHR</t>
  </si>
  <si>
    <t>MILES OF PIPE</t>
  </si>
  <si>
    <t>BTU FACTOR</t>
  </si>
  <si>
    <t>O &amp; M ESCALATORS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</si>
  <si>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</si>
  <si>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</si>
  <si>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</si>
  <si>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</si>
  <si>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</si>
  <si>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</si>
  <si>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</si>
  <si>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</si>
  <si>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</si>
  <si>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</si>
  <si>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</si>
  <si>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</si>
  <si>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</si>
  <si>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</si>
  <si>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</si>
  <si>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</si>
  <si>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</si>
  <si>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</si>
  <si>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</si>
  <si>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</si>
  <si>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</si>
  <si>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</si>
  <si>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</si>
  <si>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</si>
  <si>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</si>
  <si>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</si>
  <si>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</si>
  <si>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</si>
  <si>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</si>
  <si>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</si>
  <si>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</si>
  <si>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</si>
  <si>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</si>
  <si>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</si>
  <si>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</si>
  <si>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</si>
  <si>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</si>
  <si>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</si>
  <si>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</si>
  <si>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</si>
  <si>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</si>
  <si>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</si>
  <si>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</si>
  <si>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</si>
  <si>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</si>
  <si>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</si>
  <si>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</si>
  <si>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</si>
  <si>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</si>
  <si>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</si>
  <si>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</si>
  <si>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</si>
  <si>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</si>
  <si>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</si>
  <si>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</si>
  <si>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</si>
  <si>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</si>
  <si>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</si>
  <si>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 xml:space="preserve"> Investment </t>
  </si>
  <si>
    <t>Balance</t>
  </si>
  <si>
    <t>Cash Flow</t>
  </si>
  <si>
    <t>New Balance</t>
  </si>
  <si>
    <t>Interest Income</t>
  </si>
  <si>
    <t>Ending Balance</t>
  </si>
  <si>
    <t>Input Date</t>
  </si>
  <si>
    <t>Capital Recovery &amp; ROE Analysis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</si>
  <si>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</si>
  <si>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</si>
  <si>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</si>
  <si>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</si>
  <si>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</si>
  <si>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</si>
  <si>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</si>
  <si>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</si>
  <si>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</si>
  <si>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</si>
  <si>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</si>
  <si>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</si>
  <si>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</si>
  <si>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</si>
  <si>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</si>
  <si>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</si>
  <si>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</si>
  <si>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</si>
  <si>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</si>
  <si>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</si>
  <si>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</si>
  <si>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</si>
  <si>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Average Return on Equity</t>
  </si>
  <si>
    <t>OVER/(UNDER) RECOVERY OF CAPITAL</t>
  </si>
  <si>
    <t>Mainline</t>
  </si>
  <si>
    <t>YEAR 2016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</si>
  <si>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</si>
  <si>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</si>
  <si>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</si>
  <si>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</si>
  <si>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</si>
  <si>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</si>
  <si>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</si>
  <si>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</si>
  <si>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</si>
  <si>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</si>
  <si>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</si>
  <si>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</si>
  <si>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</si>
  <si>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BEGINNING</t>
  </si>
  <si>
    <t>ENDING</t>
  </si>
  <si>
    <t>BALANCE</t>
  </si>
  <si>
    <t>PAID</t>
  </si>
  <si>
    <t>Leveraged</t>
  </si>
  <si>
    <t xml:space="preserve">  LOAN INTEREST EXPENSE</t>
  </si>
  <si>
    <t>n</t>
  </si>
  <si>
    <t>Resubscription %</t>
  </si>
  <si>
    <t>Rate of Return</t>
  </si>
  <si>
    <t>RATES - DEMAND</t>
  </si>
  <si>
    <t>Permian to California</t>
  </si>
  <si>
    <t>La Plata to Bloomfield</t>
  </si>
  <si>
    <t>Project Analysis</t>
  </si>
  <si>
    <t>Line No.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</si>
  <si>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</si>
  <si>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</si>
  <si>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</si>
  <si>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</si>
  <si>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</si>
  <si>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</si>
  <si>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</si>
  <si>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</si>
  <si>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</si>
  <si>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</si>
  <si>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</si>
  <si>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</si>
  <si>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</si>
  <si>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</si>
  <si>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</si>
  <si>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</si>
  <si>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</si>
  <si>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</si>
  <si>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</si>
  <si>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</si>
  <si>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</si>
  <si>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</si>
  <si>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</si>
  <si>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</si>
  <si>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</si>
  <si>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</si>
  <si>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</si>
  <si>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</si>
  <si>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</si>
  <si>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</si>
  <si>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</si>
  <si>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</si>
  <si>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</si>
  <si>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</si>
  <si>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</si>
  <si>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</si>
  <si>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</si>
  <si>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</si>
  <si>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</si>
  <si>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</si>
  <si>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</si>
  <si>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</si>
  <si>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</si>
  <si>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</si>
  <si>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</si>
  <si>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</si>
  <si>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</si>
  <si>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Fuel Retaninage</t>
  </si>
  <si>
    <t>Required HP</t>
  </si>
  <si>
    <t>Site Rated HP</t>
  </si>
  <si>
    <t>Design Rated HP</t>
  </si>
  <si>
    <t xml:space="preserve">Incremental </t>
  </si>
  <si>
    <t>Fuel</t>
  </si>
  <si>
    <t xml:space="preserve">     Income Tax @ 38.88%</t>
  </si>
  <si>
    <t>Assumptions:</t>
  </si>
  <si>
    <t>Load Factor  (Fuel &amp; Retainage)</t>
  </si>
  <si>
    <t>RATES - COMMODITY</t>
  </si>
  <si>
    <t xml:space="preserve">Rates - Demand </t>
  </si>
  <si>
    <t>Future</t>
  </si>
  <si>
    <t>Tracker</t>
  </si>
  <si>
    <t>y</t>
  </si>
  <si>
    <t xml:space="preserve">Fuel Tracker </t>
  </si>
  <si>
    <t>Days</t>
  </si>
  <si>
    <t>Discount Rate</t>
  </si>
  <si>
    <t>Enron Transportation Services</t>
  </si>
  <si>
    <t>INPUTS</t>
  </si>
  <si>
    <t>Monetize Asset based on project life (y or n)</t>
  </si>
  <si>
    <t>Equity Percentage</t>
  </si>
  <si>
    <t>LOAN INTEREST</t>
  </si>
  <si>
    <t>LOAN TERM, YEARS</t>
  </si>
  <si>
    <t>LEVERAGED (y or n)</t>
  </si>
  <si>
    <t>Fuel Tracker (y or n)</t>
  </si>
  <si>
    <t>Monthly Storage Rate</t>
  </si>
  <si>
    <t>Storage Service Target Rate</t>
  </si>
  <si>
    <t>Base Gas Purchased (y or n)</t>
  </si>
  <si>
    <t>Horsepower Requirements</t>
  </si>
  <si>
    <t>Kw/bhphr</t>
  </si>
  <si>
    <t>?</t>
  </si>
  <si>
    <t>$/kw</t>
  </si>
  <si>
    <t>Construction Cost</t>
  </si>
  <si>
    <t>Beginning Balance</t>
  </si>
  <si>
    <t>PAYMENT</t>
  </si>
  <si>
    <t>3a</t>
  </si>
  <si>
    <t>Levelizing Factor</t>
  </si>
  <si>
    <t>Cash Out Flows</t>
  </si>
  <si>
    <t xml:space="preserve">  Residual Value</t>
  </si>
  <si>
    <t>Fuel Price (AVG)</t>
  </si>
  <si>
    <t>Fuel Price (P95)</t>
  </si>
  <si>
    <t>Fuel Price (P5)</t>
  </si>
  <si>
    <t>Fuel Volumes(MMBtu/d)</t>
  </si>
  <si>
    <t>NPV OF CONTRACT TERM CASH FLOW @ 7.5%</t>
  </si>
  <si>
    <t>EQUITY INTEREST EXPENSE</t>
  </si>
  <si>
    <t>Income</t>
  </si>
  <si>
    <t>Years</t>
  </si>
  <si>
    <t>Residual</t>
  </si>
  <si>
    <t>Residual Value (y or n)</t>
  </si>
  <si>
    <t>Analysis Description:</t>
  </si>
  <si>
    <t>San Juan To California</t>
  </si>
  <si>
    <t>FUEL USAGE(MMBTU/day)</t>
  </si>
  <si>
    <t>FUEL USAGE(Kw/day)</t>
  </si>
  <si>
    <t>Normal Distribution - Mean Average 90%</t>
  </si>
  <si>
    <t>Standard Deviation 3</t>
  </si>
  <si>
    <t>Yes</t>
  </si>
  <si>
    <t xml:space="preserve">15 Year NPV </t>
  </si>
  <si>
    <t>Annual Contracts</t>
  </si>
  <si>
    <t>Shipper</t>
  </si>
  <si>
    <t>Volume 1</t>
  </si>
  <si>
    <t>Terms</t>
  </si>
  <si>
    <t>Rate -1Yr</t>
  </si>
  <si>
    <t>Volume by Years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</si>
  <si>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</si>
  <si>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</si>
  <si>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</si>
  <si>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</si>
  <si>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</si>
  <si>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</si>
  <si>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</si>
  <si>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</si>
  <si>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</si>
  <si>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YR10</t>
  </si>
  <si>
    <t>YR11</t>
  </si>
  <si>
    <t>YR12</t>
  </si>
  <si>
    <t>YR13</t>
  </si>
  <si>
    <t>YR14</t>
  </si>
  <si>
    <t>YR15</t>
  </si>
  <si>
    <t>Start Date</t>
  </si>
  <si>
    <t>Contract(k) or COS Rates(cos)</t>
  </si>
  <si>
    <t>Design Capacity</t>
  </si>
  <si>
    <t>YR16</t>
  </si>
  <si>
    <t>Average Rate</t>
  </si>
  <si>
    <t>Net Income per Economic Analysis</t>
  </si>
  <si>
    <t>Return on Equity per Economic Analysis</t>
  </si>
  <si>
    <t>Return on Equity per Book</t>
  </si>
  <si>
    <t>Economic Analysis DEPRECIATION</t>
  </si>
  <si>
    <t>NET INCOME PER BOOK</t>
  </si>
  <si>
    <t>NET INCOME PER ECONOMIC ANAL.</t>
  </si>
  <si>
    <t>BTU/bhphr</t>
  </si>
  <si>
    <t>Incremental HP &amp; Fuel</t>
  </si>
  <si>
    <t xml:space="preserve">HP INSTALLED </t>
  </si>
  <si>
    <t xml:space="preserve">  ADMINISTRATIVE AND GENERAL EXPENSES</t>
  </si>
  <si>
    <t>EARNINGS ANALYSIS (Model Inputs)</t>
  </si>
  <si>
    <t>Project - TransPecos Project</t>
  </si>
  <si>
    <t>Install compression and pipeline</t>
  </si>
  <si>
    <t xml:space="preserve">Volumes </t>
  </si>
  <si>
    <t>XYZ</t>
  </si>
  <si>
    <t>Rate Adder</t>
  </si>
  <si>
    <t>COS Rate</t>
  </si>
  <si>
    <t>Minimum = 10% Under Estimated Cost</t>
  </si>
  <si>
    <t>Capital Cost for future project</t>
  </si>
  <si>
    <t xml:space="preserve">  ADMINSTRATIVE AND GENERAL</t>
  </si>
  <si>
    <t>Sun Devil Project - San Juan Lateral</t>
  </si>
  <si>
    <t>Maximum = 20% Over Estimated Cost</t>
  </si>
  <si>
    <t>Start in 2007</t>
  </si>
  <si>
    <t>500 MMBtu/d</t>
  </si>
  <si>
    <t>Negotiated</t>
  </si>
  <si>
    <t>.0025 before tracker</t>
  </si>
  <si>
    <t>YR17</t>
  </si>
  <si>
    <t>YR18</t>
  </si>
  <si>
    <t>YR19</t>
  </si>
  <si>
    <t>YR20</t>
  </si>
  <si>
    <t>YR21</t>
  </si>
  <si>
    <t>YR22</t>
  </si>
  <si>
    <t>YR23</t>
  </si>
  <si>
    <t>YR24</t>
  </si>
  <si>
    <t>YR25</t>
  </si>
  <si>
    <t>cos</t>
  </si>
  <si>
    <t>YEAR 2017</t>
  </si>
  <si>
    <t>YEAR 2018</t>
  </si>
  <si>
    <t>YEAR 2019</t>
  </si>
  <si>
    <t>YEAR 2020</t>
  </si>
  <si>
    <t>YEAR 2021</t>
  </si>
  <si>
    <t xml:space="preserve">PV Factor  </t>
  </si>
  <si>
    <t>Book Analysis</t>
  </si>
  <si>
    <t>w</t>
  </si>
  <si>
    <t>Capital Investment ($000)</t>
  </si>
  <si>
    <t>Miles of Pipe</t>
  </si>
  <si>
    <t>Capacity MMBtu/d (000)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</si>
</sst>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9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&quot;$&quot;* #,##0.000_);_(&quot;$&quot;* \(#,##0.000\);_(&quot;$&quot;* &quot;-&quot;??_);_(@_)"/>
    <numFmt numFmtId="166" formatCode="_(&quot;$&quot;* #,##0.0000_);_(&quot;$&quot;* \(#,##0.0000\);_(&quot;$&quot;* &quot;-&quot;??_);_(@_)"/>
    <numFmt numFmtId="167" formatCode="_(* #,##0_);_(* \(#,##0\);_(* &quot;-&quot;??_);_(@_)"/>
    <numFmt numFmtId="168" formatCode="_(&quot;$&quot;* #,##0.00000_);_(&quot;$&quot;* \(#,##0.00000\);_(&quot;$&quot;* &quot;-&quot;??_);_(@_)"/>
    <numFmt numFmtId="169" formatCode="0.0"/>
    <numFmt numFmtId="170" formatCode="0.000"/>
    <numFmt numFmtId="171" formatCode="&quot;$&quot;#,##0.0000_);\(&quot;$&quot;#,##0.0000\)"/>
    <numFmt numFmtId="172" formatCode="0.0%"/>
    <numFmt numFmtId="173" formatCode="0.0000%"/>
    <numFmt numFmtId="174" formatCode="0.0_)"/>
    <numFmt numFmtId="175" formatCode="General_)"/>
    <numFmt numFmtId="176" formatCode="dd\-mmm\-yy_)"/>
    <numFmt numFmtId="177" formatCode="hh:mm\ AM/PM_)"/>
    <numFmt numFmtId="178" formatCode=";;;"/>
    <numFmt numFmtId="179" formatCode="#,##0.0_);\(#,##0.0\)"/>
    <numFmt numFmtId="181" formatCode="0_)"/>
    <numFmt numFmtId="182" formatCode="0.0000"/>
    <numFmt numFmtId="183" formatCode="0.000000"/>
    <numFmt numFmtId="184" formatCode="&quot;$&quot;#,##0;\-&quot;$&quot;#,##0"/>
    <numFmt numFmtId="185" formatCode="#,##0.0000"/>
    <numFmt numFmtId="186" formatCode="&quot;$&quot;#,##0.000_);\(&quot;$&quot;#,##0.000\)"/>
    <numFmt numFmtId="187" formatCode="_(* #,##0.0000_);_(* \(#,##0.0000\);_(* &quot;-&quot;????_);_(@_)"/>
    <numFmt numFmtId="188" formatCode="_(&quot;$&quot;* #,##0.0000_);_(&quot;$&quot;* \(#,##0.0000\);_(&quot;$&quot;* &quot;-&quot;????_);_(@_)"/>
    <numFmt numFmtId="189" formatCode="_(* #,##0.0000_);_(* \(#,##0.0000\);_(* &quot;-&quot;_);_(@_)"/>
    <numFmt numFmtId="190" formatCode="_(* #,##0.00000_);_(* \(#,##0.00000\);_(* &quot;-&quot;_);_(@_)"/>
    <numFmt numFmtId="191" formatCode="_(* #,##0.000000_);_(* \(#,##0.000000\);_(* &quot;-&quot;_);_(@_)"/>
    <numFmt numFmtId="192" formatCode="_(* #,##0.0000000_);_(* \(#,##0.0000000\);_(* &quot;-&quot;_);_(@_)"/>
    <numFmt numFmtId="193" formatCode="m/d"/>
    <numFmt numFmtId="198" formatCode="mm/dd/yy"/>
    <numFmt numFmtId="210" formatCode="&quot;$&quot;#,##0.0000_);[Red]\(&quot;$&quot;#,##0.0000\)"/>
  </numFmts>
  <fonts count="38" x14ac:knownFonts="1"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  <font>
      <b/>
      <sz val="10"/>
      <color indexed="56"/>
      <name val="Arial"/>
      <family val="2"/>
    </font>
    <font>
      <b/>
      <sz val="8"/>
      <color indexed="56"/>
      <name val="Arial"/>
      <family val="2"/>
    </font>
    <font>
      <b/>
      <sz val="11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0"/>
      <color indexed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5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70">
    <xf numFmtId="0" fontId="0" fillId="0" borderId="0" xfId="0"/>
    <xf numFmtId="164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4" fontId="0" fillId="0" borderId="0" xfId="0" applyNumberFormat="1"/>
    <xf numFmtId="0" fontId="3" fillId="0" borderId="0" xfId="0" applyFont="1"/>
    <xf numFmtId="171" fontId="4" fillId="0" borderId="0" xfId="0" applyNumberFormat="1" applyFont="1" applyAlignment="1" applyProtection="1">
      <alignment horizontal="right"/>
      <protection locked="0"/>
    </xf>
    <xf numFmtId="5" fontId="3" fillId="0" borderId="0" xfId="0" applyNumberFormat="1" applyFont="1" applyAlignment="1" applyProtection="1">
      <alignment horizontal="right"/>
    </xf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7" fillId="0" borderId="0" xfId="0" quotePrefix="1" applyFont="1" applyAlignment="1">
      <alignment horizontal="center"/>
    </xf>
    <xf numFmtId="173" fontId="0" fillId="0" borderId="0" xfId="3" applyNumberFormat="1" applyFont="1"/>
    <xf numFmtId="9" fontId="6" fillId="0" borderId="0" xfId="0" applyNumberFormat="1" applyFont="1" applyProtection="1">
      <protection locked="0"/>
    </xf>
    <xf numFmtId="171" fontId="3" fillId="0" borderId="0" xfId="0" applyNumberFormat="1" applyFont="1" applyProtection="1"/>
    <xf numFmtId="10" fontId="5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1" fontId="0" fillId="0" borderId="0" xfId="0" applyNumberFormat="1"/>
    <xf numFmtId="9" fontId="6" fillId="0" borderId="0" xfId="3" applyFont="1" applyAlignment="1" applyProtection="1">
      <alignment horizontal="right"/>
      <protection locked="0"/>
    </xf>
    <xf numFmtId="164" fontId="3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3" fillId="0" borderId="0" xfId="3" applyNumberFormat="1" applyFont="1"/>
    <xf numFmtId="44" fontId="0" fillId="0" borderId="0" xfId="2" applyFont="1"/>
    <xf numFmtId="37" fontId="0" fillId="0" borderId="0" xfId="0" applyNumberFormat="1"/>
    <xf numFmtId="164" fontId="3" fillId="0" borderId="0" xfId="2" applyNumberFormat="1" applyFont="1"/>
    <xf numFmtId="0" fontId="0" fillId="0" borderId="0" xfId="0" applyAlignment="1">
      <alignment horizontal="left"/>
    </xf>
    <xf numFmtId="1" fontId="3" fillId="0" borderId="0" xfId="0" applyNumberFormat="1" applyFont="1" applyAlignment="1">
      <alignment horizontal="right"/>
    </xf>
    <xf numFmtId="0" fontId="0" fillId="0" borderId="1" xfId="0" applyBorder="1"/>
    <xf numFmtId="0" fontId="11" fillId="0" borderId="0" xfId="0" applyFont="1" applyAlignment="1">
      <alignment horizontal="left"/>
    </xf>
    <xf numFmtId="0" fontId="12" fillId="0" borderId="0" xfId="0" applyFont="1"/>
    <xf numFmtId="176" fontId="12" fillId="0" borderId="0" xfId="0" applyNumberFormat="1" applyFont="1" applyAlignment="1" applyProtection="1">
      <alignment horizontal="right"/>
    </xf>
    <xf numFmtId="0" fontId="12" fillId="0" borderId="0" xfId="0" applyFont="1" applyAlignment="1">
      <alignment horizontal="right"/>
    </xf>
    <xf numFmtId="0" fontId="12" fillId="0" borderId="0" xfId="0" quotePrefix="1" applyFont="1" applyAlignment="1">
      <alignment horizontal="left"/>
    </xf>
    <xf numFmtId="0" fontId="13" fillId="0" borderId="0" xfId="0" quotePrefix="1" applyFont="1" applyAlignment="1">
      <alignment horizontal="left"/>
    </xf>
    <xf numFmtId="0" fontId="14" fillId="0" borderId="0" xfId="0" applyFont="1"/>
    <xf numFmtId="177" fontId="12" fillId="0" borderId="0" xfId="0" applyNumberFormat="1" applyFont="1" applyAlignment="1" applyProtection="1">
      <alignment horizontal="right"/>
    </xf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 applyProtection="1">
      <alignment horizontal="left"/>
      <protection locked="0"/>
    </xf>
    <xf numFmtId="0" fontId="12" fillId="0" borderId="0" xfId="0" quotePrefix="1" applyFont="1" applyAlignment="1" applyProtection="1">
      <alignment horizontal="left"/>
      <protection locked="0"/>
    </xf>
    <xf numFmtId="0" fontId="12" fillId="0" borderId="2" xfId="0" applyFont="1" applyBorder="1" applyAlignment="1">
      <alignment horizontal="right"/>
    </xf>
    <xf numFmtId="0" fontId="15" fillId="0" borderId="0" xfId="0" applyFont="1" applyAlignment="1" applyProtection="1">
      <alignment horizontal="left"/>
      <protection locked="0"/>
    </xf>
    <xf numFmtId="0" fontId="16" fillId="0" borderId="0" xfId="0" applyFont="1" applyBorder="1"/>
    <xf numFmtId="0" fontId="12" fillId="0" borderId="0" xfId="0" applyFont="1" applyBorder="1" applyAlignment="1">
      <alignment horizontal="right"/>
    </xf>
    <xf numFmtId="0" fontId="15" fillId="0" borderId="0" xfId="0" quotePrefix="1" applyFont="1" applyAlignment="1" applyProtection="1">
      <alignment horizontal="left"/>
      <protection locked="0"/>
    </xf>
    <xf numFmtId="0" fontId="12" fillId="0" borderId="0" xfId="0" applyFont="1" applyAlignment="1">
      <alignment horizontal="left"/>
    </xf>
    <xf numFmtId="0" fontId="16" fillId="0" borderId="0" xfId="0" applyFont="1" applyAlignment="1" applyProtection="1">
      <alignment horizontal="right"/>
      <protection locked="0"/>
    </xf>
    <xf numFmtId="0" fontId="17" fillId="0" borderId="0" xfId="0" applyFont="1" applyAlignment="1" applyProtection="1">
      <alignment horizontal="right"/>
      <protection locked="0"/>
    </xf>
    <xf numFmtId="37" fontId="12" fillId="0" borderId="0" xfId="0" applyNumberFormat="1" applyFont="1" applyAlignment="1" applyProtection="1">
      <alignment horizontal="right"/>
    </xf>
    <xf numFmtId="0" fontId="11" fillId="0" borderId="3" xfId="0" quotePrefix="1" applyFont="1" applyBorder="1" applyAlignment="1">
      <alignment horizontal="left"/>
    </xf>
    <xf numFmtId="37" fontId="12" fillId="0" borderId="4" xfId="0" applyNumberFormat="1" applyFont="1" applyBorder="1" applyAlignment="1" applyProtection="1">
      <alignment horizontal="right"/>
    </xf>
    <xf numFmtId="37" fontId="12" fillId="0" borderId="5" xfId="0" applyNumberFormat="1" applyFont="1" applyBorder="1" applyAlignment="1" applyProtection="1">
      <alignment horizontal="right"/>
    </xf>
    <xf numFmtId="37" fontId="12" fillId="0" borderId="0" xfId="0" applyNumberFormat="1" applyFont="1" applyBorder="1" applyAlignment="1" applyProtection="1">
      <alignment horizontal="right"/>
    </xf>
    <xf numFmtId="1" fontId="17" fillId="0" borderId="0" xfId="0" applyNumberFormat="1" applyFont="1" applyAlignment="1" applyProtection="1">
      <alignment horizontal="right"/>
      <protection locked="0"/>
    </xf>
    <xf numFmtId="9" fontId="17" fillId="0" borderId="0" xfId="0" applyNumberFormat="1" applyFont="1" applyProtection="1">
      <protection locked="0"/>
    </xf>
    <xf numFmtId="172" fontId="17" fillId="0" borderId="0" xfId="0" applyNumberFormat="1" applyFont="1" applyAlignment="1" applyProtection="1">
      <alignment horizontal="right"/>
      <protection locked="0"/>
    </xf>
    <xf numFmtId="37" fontId="17" fillId="0" borderId="0" xfId="0" applyNumberFormat="1" applyFont="1" applyAlignment="1" applyProtection="1">
      <alignment horizontal="right"/>
      <protection locked="0"/>
    </xf>
    <xf numFmtId="171" fontId="16" fillId="0" borderId="0" xfId="0" applyNumberFormat="1" applyFont="1" applyAlignment="1" applyProtection="1">
      <alignment horizontal="right"/>
      <protection locked="0"/>
    </xf>
    <xf numFmtId="178" fontId="17" fillId="0" borderId="0" xfId="0" applyNumberFormat="1" applyFont="1" applyAlignment="1" applyProtection="1">
      <alignment horizontal="right"/>
      <protection locked="0"/>
    </xf>
    <xf numFmtId="171" fontId="17" fillId="0" borderId="0" xfId="0" applyNumberFormat="1" applyFont="1" applyAlignment="1" applyProtection="1">
      <alignment horizontal="right"/>
      <protection locked="0"/>
    </xf>
    <xf numFmtId="164" fontId="12" fillId="0" borderId="0" xfId="2" applyNumberFormat="1" applyFont="1" applyAlignment="1">
      <alignment horizontal="right"/>
    </xf>
    <xf numFmtId="174" fontId="11" fillId="0" borderId="0" xfId="0" applyNumberFormat="1" applyFont="1" applyProtection="1"/>
    <xf numFmtId="167" fontId="11" fillId="0" borderId="0" xfId="1" applyNumberFormat="1" applyFont="1" applyAlignment="1" applyProtection="1">
      <alignment horizontal="right"/>
      <protection locked="0"/>
    </xf>
    <xf numFmtId="179" fontId="18" fillId="0" borderId="0" xfId="0" applyNumberFormat="1" applyFont="1" applyAlignment="1" applyProtection="1">
      <alignment horizontal="right"/>
    </xf>
    <xf numFmtId="164" fontId="12" fillId="0" borderId="0" xfId="2" applyNumberFormat="1" applyFont="1" applyAlignment="1" applyProtection="1">
      <alignment horizontal="right"/>
    </xf>
    <xf numFmtId="171" fontId="12" fillId="0" borderId="0" xfId="0" applyNumberFormat="1" applyFont="1" applyProtection="1"/>
    <xf numFmtId="5" fontId="12" fillId="0" borderId="0" xfId="0" applyNumberFormat="1" applyFont="1" applyAlignment="1" applyProtection="1">
      <alignment horizontal="right"/>
    </xf>
    <xf numFmtId="9" fontId="18" fillId="0" borderId="0" xfId="3" applyFont="1" applyProtection="1"/>
    <xf numFmtId="171" fontId="18" fillId="0" borderId="0" xfId="0" applyNumberFormat="1" applyFont="1" applyAlignment="1" applyProtection="1">
      <alignment horizontal="right"/>
      <protection locked="0"/>
    </xf>
    <xf numFmtId="37" fontId="12" fillId="0" borderId="0" xfId="0" applyNumberFormat="1" applyFont="1" applyAlignment="1">
      <alignment horizontal="right"/>
    </xf>
    <xf numFmtId="9" fontId="18" fillId="0" borderId="0" xfId="0" applyNumberFormat="1" applyFont="1" applyProtection="1">
      <protection locked="0"/>
    </xf>
    <xf numFmtId="172" fontId="17" fillId="0" borderId="0" xfId="0" applyNumberFormat="1" applyFont="1" applyProtection="1">
      <protection locked="0"/>
    </xf>
    <xf numFmtId="1" fontId="12" fillId="0" borderId="0" xfId="0" applyNumberFormat="1" applyFont="1" applyAlignment="1">
      <alignment horizontal="right"/>
    </xf>
    <xf numFmtId="181" fontId="12" fillId="0" borderId="0" xfId="0" applyNumberFormat="1" applyFont="1" applyAlignment="1" applyProtection="1">
      <alignment horizontal="right"/>
    </xf>
    <xf numFmtId="0" fontId="11" fillId="0" borderId="0" xfId="0" applyFont="1" applyBorder="1" applyAlignment="1">
      <alignment horizontal="left"/>
    </xf>
    <xf numFmtId="10" fontId="11" fillId="0" borderId="0" xfId="0" applyNumberFormat="1" applyFont="1" applyBorder="1" applyAlignment="1" applyProtection="1">
      <alignment horizontal="right"/>
      <protection locked="0"/>
    </xf>
    <xf numFmtId="0" fontId="19" fillId="2" borderId="0" xfId="0" applyFont="1" applyFill="1" applyAlignment="1">
      <alignment horizontal="right"/>
    </xf>
    <xf numFmtId="10" fontId="12" fillId="0" borderId="6" xfId="0" applyNumberFormat="1" applyFont="1" applyBorder="1"/>
    <xf numFmtId="5" fontId="11" fillId="0" borderId="0" xfId="0" applyNumberFormat="1" applyFont="1" applyAlignment="1" applyProtection="1">
      <alignment horizontal="right"/>
    </xf>
    <xf numFmtId="10" fontId="12" fillId="0" borderId="0" xfId="0" applyNumberFormat="1" applyFont="1" applyProtection="1">
      <protection locked="0"/>
    </xf>
    <xf numFmtId="0" fontId="12" fillId="0" borderId="7" xfId="0" applyFont="1" applyBorder="1" applyAlignment="1">
      <alignment horizontal="centerContinuous"/>
    </xf>
    <xf numFmtId="0" fontId="12" fillId="2" borderId="1" xfId="0" applyFont="1" applyFill="1" applyBorder="1" applyAlignment="1">
      <alignment horizontal="right"/>
    </xf>
    <xf numFmtId="0" fontId="12" fillId="0" borderId="7" xfId="0" applyFont="1" applyBorder="1" applyAlignment="1">
      <alignment horizontal="right"/>
    </xf>
    <xf numFmtId="7" fontId="20" fillId="3" borderId="6" xfId="0" applyNumberFormat="1" applyFont="1" applyFill="1" applyBorder="1" applyAlignment="1">
      <alignment horizontal="right"/>
    </xf>
    <xf numFmtId="0" fontId="11" fillId="0" borderId="8" xfId="0" quotePrefix="1" applyFont="1" applyBorder="1" applyAlignment="1">
      <alignment horizontal="left"/>
    </xf>
    <xf numFmtId="9" fontId="11" fillId="0" borderId="6" xfId="3" applyFont="1" applyBorder="1" applyAlignment="1">
      <alignment horizontal="right"/>
    </xf>
    <xf numFmtId="164" fontId="12" fillId="0" borderId="8" xfId="2" applyNumberFormat="1" applyFont="1" applyBorder="1" applyAlignment="1">
      <alignment horizontal="right"/>
    </xf>
    <xf numFmtId="0" fontId="11" fillId="0" borderId="9" xfId="0" quotePrefix="1" applyFont="1" applyBorder="1" applyAlignment="1">
      <alignment horizontal="left"/>
    </xf>
    <xf numFmtId="164" fontId="12" fillId="0" borderId="9" xfId="2" applyNumberFormat="1" applyFont="1" applyBorder="1" applyAlignment="1">
      <alignment horizontal="right"/>
    </xf>
    <xf numFmtId="0" fontId="12" fillId="0" borderId="10" xfId="0" quotePrefix="1" applyFont="1" applyBorder="1" applyAlignment="1">
      <alignment horizontal="right"/>
    </xf>
    <xf numFmtId="164" fontId="12" fillId="0" borderId="10" xfId="2" applyNumberFormat="1" applyFont="1" applyBorder="1" applyAlignment="1">
      <alignment horizontal="right"/>
    </xf>
    <xf numFmtId="0" fontId="11" fillId="0" borderId="0" xfId="0" applyFont="1" applyAlignment="1" applyProtection="1">
      <alignment horizontal="left"/>
      <protection locked="0"/>
    </xf>
    <xf numFmtId="166" fontId="0" fillId="0" borderId="0" xfId="2" applyNumberFormat="1" applyFont="1"/>
    <xf numFmtId="166" fontId="3" fillId="0" borderId="0" xfId="2" applyNumberFormat="1" applyFont="1"/>
    <xf numFmtId="0" fontId="11" fillId="0" borderId="0" xfId="0" quotePrefix="1" applyFont="1" applyAlignment="1">
      <alignment horizontal="left"/>
    </xf>
    <xf numFmtId="0" fontId="11" fillId="0" borderId="0" xfId="0" quotePrefix="1" applyFont="1" applyBorder="1" applyAlignment="1">
      <alignment horizontal="left"/>
    </xf>
    <xf numFmtId="0" fontId="12" fillId="2" borderId="1" xfId="0" applyFont="1" applyFill="1" applyBorder="1" applyAlignment="1">
      <alignment horizontal="centerContinuous"/>
    </xf>
    <xf numFmtId="0" fontId="12" fillId="2" borderId="11" xfId="0" applyFont="1" applyFill="1" applyBorder="1" applyAlignment="1">
      <alignment horizontal="centerContinuous"/>
    </xf>
    <xf numFmtId="0" fontId="5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83" fontId="0" fillId="0" borderId="0" xfId="0" applyNumberFormat="1"/>
    <xf numFmtId="0" fontId="6" fillId="0" borderId="0" xfId="0" applyFont="1" applyAlignment="1">
      <alignment horizontal="centerContinuous"/>
    </xf>
    <xf numFmtId="164" fontId="10" fillId="0" borderId="0" xfId="2" applyNumberFormat="1" applyFont="1" applyAlignment="1"/>
    <xf numFmtId="0" fontId="3" fillId="0" borderId="0" xfId="0" applyFont="1" applyAlignment="1"/>
    <xf numFmtId="0" fontId="8" fillId="0" borderId="0" xfId="0" applyFont="1" applyAlignment="1" applyProtection="1">
      <protection locked="0"/>
    </xf>
    <xf numFmtId="164" fontId="16" fillId="0" borderId="0" xfId="2" applyNumberFormat="1" applyFont="1" applyAlignment="1" applyProtection="1">
      <alignment horizontal="right"/>
      <protection locked="0"/>
    </xf>
    <xf numFmtId="164" fontId="17" fillId="0" borderId="0" xfId="2" applyNumberFormat="1" applyFont="1" applyAlignment="1" applyProtection="1">
      <alignment horizontal="right"/>
      <protection locked="0"/>
    </xf>
    <xf numFmtId="1" fontId="6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3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4" fontId="0" fillId="0" borderId="0" xfId="2" applyNumberFormat="1" applyFont="1" applyAlignment="1">
      <alignment horizontal="right"/>
    </xf>
    <xf numFmtId="0" fontId="9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172" fontId="0" fillId="0" borderId="0" xfId="3" applyNumberFormat="1" applyFont="1"/>
    <xf numFmtId="15" fontId="0" fillId="0" borderId="0" xfId="0" applyNumberFormat="1"/>
    <xf numFmtId="1" fontId="6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170" fontId="0" fillId="4" borderId="0" xfId="0" applyNumberFormat="1" applyFill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2" fillId="5" borderId="0" xfId="0" applyNumberFormat="1" applyFont="1" applyFill="1" applyAlignment="1" applyProtection="1">
      <alignment horizontal="right"/>
    </xf>
    <xf numFmtId="4" fontId="3" fillId="0" borderId="0" xfId="2" applyNumberFormat="1" applyFont="1" applyAlignment="1">
      <alignment horizontal="right"/>
    </xf>
    <xf numFmtId="0" fontId="21" fillId="0" borderId="0" xfId="0" applyFont="1"/>
    <xf numFmtId="15" fontId="21" fillId="0" borderId="17" xfId="0" applyNumberFormat="1" applyFont="1" applyBorder="1" applyAlignment="1">
      <alignment horizontal="right"/>
    </xf>
    <xf numFmtId="0" fontId="21" fillId="0" borderId="2" xfId="0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184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2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1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85" fontId="0" fillId="0" borderId="19" xfId="0" applyNumberFormat="1" applyBorder="1"/>
    <xf numFmtId="185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0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2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0" fontId="0" fillId="0" borderId="10" xfId="0" applyNumberFormat="1" applyBorder="1" applyAlignment="1">
      <alignment horizontal="center"/>
    </xf>
    <xf numFmtId="170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1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5" fillId="0" borderId="5" xfId="0" applyFont="1" applyBorder="1" applyAlignment="1">
      <alignment horizontal="center"/>
    </xf>
    <xf numFmtId="164" fontId="1" fillId="0" borderId="0" xfId="2" applyNumberFormat="1" applyFont="1"/>
    <xf numFmtId="170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4" fontId="1" fillId="0" borderId="0" xfId="0" applyNumberFormat="1" applyFont="1"/>
    <xf numFmtId="0" fontId="0" fillId="0" borderId="14" xfId="0" quotePrefix="1" applyBorder="1" applyAlignment="1">
      <alignment horizontal="left"/>
    </xf>
    <xf numFmtId="172" fontId="12" fillId="6" borderId="0" xfId="0" applyNumberFormat="1" applyFont="1" applyFill="1" applyAlignment="1">
      <alignment horizontal="right"/>
    </xf>
    <xf numFmtId="171" fontId="18" fillId="6" borderId="0" xfId="0" quotePrefix="1" applyNumberFormat="1" applyFont="1" applyFill="1" applyAlignment="1" applyProtection="1">
      <protection locked="0"/>
    </xf>
    <xf numFmtId="171" fontId="18" fillId="6" borderId="0" xfId="0" applyNumberFormat="1" applyFont="1" applyFill="1" applyAlignment="1" applyProtection="1">
      <alignment horizontal="right"/>
      <protection locked="0"/>
    </xf>
    <xf numFmtId="0" fontId="0" fillId="0" borderId="0" xfId="0" applyBorder="1" applyAlignment="1">
      <alignment horizontal="left"/>
    </xf>
    <xf numFmtId="182" fontId="0" fillId="0" borderId="0" xfId="0" applyNumberFormat="1" applyAlignment="1" applyProtection="1">
      <alignment horizontal="right"/>
    </xf>
    <xf numFmtId="168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6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2" fontId="18" fillId="6" borderId="0" xfId="0" applyNumberFormat="1" applyFont="1" applyFill="1" applyAlignment="1">
      <alignment horizontal="right"/>
    </xf>
    <xf numFmtId="0" fontId="18" fillId="6" borderId="0" xfId="0" applyFont="1" applyFill="1" applyAlignment="1">
      <alignment horizontal="right"/>
    </xf>
    <xf numFmtId="0" fontId="18" fillId="0" borderId="0" xfId="0" applyFont="1" applyFill="1"/>
    <xf numFmtId="172" fontId="12" fillId="6" borderId="6" xfId="0" applyNumberFormat="1" applyFont="1" applyFill="1" applyBorder="1" applyAlignment="1">
      <alignment horizontal="right"/>
    </xf>
    <xf numFmtId="9" fontId="0" fillId="0" borderId="0" xfId="3" applyFont="1"/>
    <xf numFmtId="5" fontId="3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2" fillId="0" borderId="0" xfId="3" applyFont="1" applyFill="1" applyAlignment="1">
      <alignment horizontal="right"/>
    </xf>
    <xf numFmtId="8" fontId="21" fillId="0" borderId="0" xfId="0" applyNumberFormat="1" applyFont="1"/>
    <xf numFmtId="0" fontId="23" fillId="0" borderId="0" xfId="0" applyFont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164" fontId="24" fillId="0" borderId="0" xfId="2" applyNumberFormat="1" applyFont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64" fontId="0" fillId="5" borderId="0" xfId="2" applyNumberFormat="1" applyFont="1" applyFill="1"/>
    <xf numFmtId="0" fontId="0" fillId="0" borderId="0" xfId="0" applyFill="1"/>
    <xf numFmtId="9" fontId="0" fillId="0" borderId="0" xfId="3" applyFont="1" applyFill="1"/>
    <xf numFmtId="168" fontId="0" fillId="0" borderId="0" xfId="2" applyNumberFormat="1" applyFont="1" applyFill="1"/>
    <xf numFmtId="164" fontId="0" fillId="0" borderId="0" xfId="0" applyNumberFormat="1" applyAlignment="1">
      <alignment horizontal="right"/>
    </xf>
    <xf numFmtId="44" fontId="0" fillId="0" borderId="15" xfId="2" applyFont="1" applyBorder="1"/>
    <xf numFmtId="182" fontId="3" fillId="0" borderId="0" xfId="0" applyNumberFormat="1" applyFont="1" applyAlignment="1"/>
    <xf numFmtId="186" fontId="12" fillId="0" borderId="0" xfId="0" applyNumberFormat="1" applyFont="1" applyAlignment="1" applyProtection="1">
      <alignment horizontal="right"/>
    </xf>
    <xf numFmtId="43" fontId="12" fillId="0" borderId="0" xfId="1" applyFont="1" applyAlignment="1" applyProtection="1">
      <alignment horizontal="right"/>
    </xf>
    <xf numFmtId="164" fontId="2" fillId="0" borderId="0" xfId="2" applyNumberFormat="1"/>
    <xf numFmtId="164" fontId="2" fillId="0" borderId="0" xfId="2" applyNumberFormat="1" applyFont="1"/>
    <xf numFmtId="170" fontId="0" fillId="0" borderId="0" xfId="0" applyNumberFormat="1" applyAlignment="1">
      <alignment horizontal="centerContinuous"/>
    </xf>
    <xf numFmtId="14" fontId="0" fillId="0" borderId="0" xfId="0" applyNumberFormat="1"/>
    <xf numFmtId="170" fontId="0" fillId="0" borderId="0" xfId="0" applyNumberFormat="1"/>
    <xf numFmtId="170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0" borderId="0" xfId="0" applyNumberFormat="1" applyFill="1"/>
    <xf numFmtId="0" fontId="26" fillId="0" borderId="0" xfId="0" applyFont="1" applyAlignment="1">
      <alignment horizontal="center"/>
    </xf>
    <xf numFmtId="0" fontId="26" fillId="0" borderId="0" xfId="0" applyFont="1"/>
    <xf numFmtId="0" fontId="12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9" fillId="0" borderId="0" xfId="3" applyFont="1" applyFill="1"/>
    <xf numFmtId="42" fontId="0" fillId="0" borderId="2" xfId="0" applyNumberFormat="1" applyBorder="1"/>
    <xf numFmtId="6" fontId="0" fillId="0" borderId="0" xfId="0" applyNumberFormat="1"/>
    <xf numFmtId="5" fontId="0" fillId="0" borderId="0" xfId="0" applyNumberFormat="1"/>
    <xf numFmtId="42" fontId="0" fillId="0" borderId="27" xfId="0" applyNumberFormat="1" applyBorder="1"/>
    <xf numFmtId="0" fontId="9" fillId="0" borderId="0" xfId="0" applyFont="1"/>
    <xf numFmtId="10" fontId="3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3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4" fillId="0" borderId="0" xfId="0" applyNumberFormat="1" applyFont="1"/>
    <xf numFmtId="164" fontId="14" fillId="0" borderId="0" xfId="0" applyNumberFormat="1" applyFont="1"/>
    <xf numFmtId="170" fontId="12" fillId="0" borderId="0" xfId="2" applyNumberFormat="1" applyFont="1" applyAlignment="1" applyProtection="1">
      <alignment horizontal="right"/>
    </xf>
    <xf numFmtId="9" fontId="0" fillId="0" borderId="0" xfId="0" applyNumberFormat="1"/>
    <xf numFmtId="172" fontId="0" fillId="0" borderId="0" xfId="3" applyNumberFormat="1" applyFont="1" applyFill="1"/>
    <xf numFmtId="4" fontId="0" fillId="0" borderId="0" xfId="0" applyNumberFormat="1" applyBorder="1"/>
    <xf numFmtId="185" fontId="0" fillId="0" borderId="0" xfId="0" applyNumberFormat="1" applyBorder="1"/>
    <xf numFmtId="182" fontId="0" fillId="0" borderId="0" xfId="3" applyNumberFormat="1" applyFont="1" applyBorder="1"/>
    <xf numFmtId="175" fontId="27" fillId="0" borderId="0" xfId="0" applyNumberFormat="1" applyFont="1" applyAlignment="1" applyProtection="1">
      <alignment horizontal="left"/>
    </xf>
    <xf numFmtId="175" fontId="0" fillId="0" borderId="0" xfId="0" applyNumberFormat="1" applyAlignment="1" applyProtection="1">
      <alignment horizontal="left"/>
    </xf>
    <xf numFmtId="164" fontId="28" fillId="0" borderId="0" xfId="0" applyNumberFormat="1" applyFont="1" applyProtection="1">
      <protection locked="0"/>
    </xf>
    <xf numFmtId="175" fontId="27" fillId="0" borderId="0" xfId="0" applyNumberFormat="1" applyFont="1" applyProtection="1"/>
    <xf numFmtId="164" fontId="2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27" fillId="0" borderId="0" xfId="0" applyNumberFormat="1" applyFont="1" applyProtection="1"/>
    <xf numFmtId="175" fontId="29" fillId="0" borderId="0" xfId="0" applyNumberFormat="1" applyFont="1" applyProtection="1"/>
    <xf numFmtId="7" fontId="29" fillId="0" borderId="0" xfId="0" applyNumberFormat="1" applyFont="1" applyAlignment="1" applyProtection="1">
      <alignment horizontal="center"/>
    </xf>
    <xf numFmtId="7" fontId="30" fillId="0" borderId="0" xfId="0" applyNumberFormat="1" applyFont="1" applyProtection="1"/>
    <xf numFmtId="175" fontId="30" fillId="0" borderId="0" xfId="0" applyNumberFormat="1" applyFont="1" applyProtection="1"/>
    <xf numFmtId="167" fontId="2" fillId="0" borderId="0" xfId="1" applyNumberFormat="1" applyProtection="1"/>
    <xf numFmtId="5" fontId="0" fillId="0" borderId="0" xfId="0" applyNumberFormat="1" applyProtection="1"/>
    <xf numFmtId="5" fontId="30" fillId="0" borderId="0" xfId="0" applyNumberFormat="1" applyFont="1" applyProtection="1"/>
    <xf numFmtId="175" fontId="0" fillId="0" borderId="0" xfId="0" applyNumberFormat="1" applyProtection="1"/>
    <xf numFmtId="9" fontId="16" fillId="0" borderId="0" xfId="3" applyFont="1" applyFill="1" applyAlignment="1" applyProtection="1">
      <alignment horizontal="center"/>
    </xf>
    <xf numFmtId="9" fontId="2" fillId="0" borderId="0" xfId="3" applyFill="1"/>
    <xf numFmtId="164" fontId="28" fillId="0" borderId="0" xfId="2" applyNumberFormat="1" applyFont="1" applyFill="1" applyProtection="1">
      <protection locked="0"/>
    </xf>
    <xf numFmtId="164" fontId="2" fillId="0" borderId="0" xfId="2" applyNumberFormat="1" applyFill="1"/>
    <xf numFmtId="164" fontId="2" fillId="0" borderId="0" xfId="2" applyNumberFormat="1" applyFill="1" applyProtection="1"/>
    <xf numFmtId="5" fontId="0" fillId="0" borderId="0" xfId="0" applyNumberFormat="1" applyFill="1" applyProtection="1"/>
    <xf numFmtId="10" fontId="12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5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188" fontId="17" fillId="0" borderId="0" xfId="2" applyNumberFormat="1" applyFont="1" applyAlignment="1" applyProtection="1">
      <alignment horizontal="right"/>
      <protection locked="0"/>
    </xf>
    <xf numFmtId="188" fontId="0" fillId="0" borderId="12" xfId="2" applyNumberFormat="1" applyFont="1" applyBorder="1"/>
    <xf numFmtId="188" fontId="0" fillId="0" borderId="14" xfId="2" applyNumberFormat="1" applyFont="1" applyBorder="1"/>
    <xf numFmtId="0" fontId="0" fillId="0" borderId="0" xfId="0" quotePrefix="1" applyBorder="1" applyAlignment="1">
      <alignment horizontal="left"/>
    </xf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4" fontId="0" fillId="0" borderId="0" xfId="0" applyNumberFormat="1" applyAlignment="1">
      <alignment horizontal="centerContinuous"/>
    </xf>
    <xf numFmtId="164" fontId="3" fillId="0" borderId="0" xfId="2" applyNumberFormat="1" applyFont="1" applyAlignment="1" applyProtection="1">
      <protection locked="0"/>
    </xf>
    <xf numFmtId="8" fontId="5" fillId="0" borderId="0" xfId="0" applyNumberFormat="1" applyFont="1"/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41" fontId="0" fillId="0" borderId="27" xfId="0" applyNumberFormat="1" applyBorder="1"/>
    <xf numFmtId="191" fontId="0" fillId="0" borderId="0" xfId="0" applyNumberFormat="1"/>
    <xf numFmtId="192" fontId="0" fillId="0" borderId="0" xfId="0" applyNumberFormat="1"/>
    <xf numFmtId="10" fontId="0" fillId="0" borderId="0" xfId="0" applyNumberFormat="1"/>
    <xf numFmtId="0" fontId="5" fillId="0" borderId="15" xfId="0" applyFont="1" applyBorder="1"/>
    <xf numFmtId="10" fontId="0" fillId="0" borderId="15" xfId="0" applyNumberFormat="1" applyBorder="1"/>
    <xf numFmtId="191" fontId="0" fillId="0" borderId="15" xfId="0" applyNumberFormat="1" applyBorder="1"/>
    <xf numFmtId="41" fontId="0" fillId="0" borderId="15" xfId="0" applyNumberFormat="1" applyBorder="1"/>
    <xf numFmtId="0" fontId="31" fillId="0" borderId="0" xfId="0" applyFont="1"/>
    <xf numFmtId="188" fontId="0" fillId="0" borderId="0" xfId="0" applyNumberFormat="1"/>
    <xf numFmtId="189" fontId="0" fillId="0" borderId="0" xfId="0" applyNumberFormat="1"/>
    <xf numFmtId="187" fontId="0" fillId="0" borderId="0" xfId="0" applyNumberFormat="1"/>
    <xf numFmtId="41" fontId="0" fillId="0" borderId="0" xfId="0" applyNumberFormat="1" applyBorder="1"/>
    <xf numFmtId="190" fontId="0" fillId="0" borderId="0" xfId="0" applyNumberFormat="1"/>
    <xf numFmtId="167" fontId="0" fillId="0" borderId="0" xfId="0" applyNumberFormat="1"/>
    <xf numFmtId="42" fontId="0" fillId="0" borderId="0" xfId="0" applyNumberFormat="1" applyBorder="1"/>
    <xf numFmtId="9" fontId="5" fillId="0" borderId="0" xfId="0" applyNumberFormat="1" applyFont="1"/>
    <xf numFmtId="42" fontId="0" fillId="0" borderId="15" xfId="0" applyNumberFormat="1" applyBorder="1"/>
    <xf numFmtId="0" fontId="5" fillId="0" borderId="0" xfId="0" applyFont="1" applyAlignment="1">
      <alignment horizontal="left"/>
    </xf>
    <xf numFmtId="10" fontId="3" fillId="0" borderId="0" xfId="0" applyNumberFormat="1" applyFont="1" applyAlignment="1">
      <alignment horizontal="right"/>
    </xf>
    <xf numFmtId="10" fontId="0" fillId="0" borderId="27" xfId="0" applyNumberFormat="1" applyBorder="1"/>
    <xf numFmtId="5" fontId="0" fillId="0" borderId="0" xfId="0" applyNumberFormat="1" applyAlignment="1"/>
    <xf numFmtId="167" fontId="2" fillId="0" borderId="0" xfId="1" applyNumberFormat="1"/>
    <xf numFmtId="17" fontId="0" fillId="0" borderId="0" xfId="0" applyNumberFormat="1" applyAlignment="1">
      <alignment horizontal="center"/>
    </xf>
    <xf numFmtId="0" fontId="2" fillId="0" borderId="0" xfId="2" applyNumberFormat="1"/>
    <xf numFmtId="17" fontId="9" fillId="0" borderId="0" xfId="0" applyNumberFormat="1" applyFont="1" applyAlignment="1" applyProtection="1">
      <alignment horizontal="center"/>
      <protection locked="0"/>
    </xf>
    <xf numFmtId="1" fontId="2" fillId="0" borderId="0" xfId="1" applyNumberFormat="1"/>
    <xf numFmtId="1" fontId="9" fillId="0" borderId="0" xfId="0" applyNumberFormat="1" applyFont="1" applyAlignment="1" applyProtection="1">
      <alignment horizontal="center"/>
      <protection locked="0"/>
    </xf>
    <xf numFmtId="0" fontId="9" fillId="0" borderId="0" xfId="0" applyFont="1" applyAlignment="1">
      <alignment horizontal="center"/>
    </xf>
    <xf numFmtId="1" fontId="9" fillId="0" borderId="0" xfId="0" applyNumberFormat="1" applyFont="1" applyAlignment="1" applyProtection="1">
      <alignment horizontal="right"/>
      <protection locked="0"/>
    </xf>
    <xf numFmtId="0" fontId="9" fillId="0" borderId="0" xfId="0" applyFont="1" applyAlignment="1">
      <alignment horizontal="right"/>
    </xf>
    <xf numFmtId="182" fontId="9" fillId="0" borderId="0" xfId="0" applyNumberFormat="1" applyFont="1" applyAlignment="1" applyProtection="1">
      <alignment horizontal="right"/>
      <protection locked="0"/>
    </xf>
    <xf numFmtId="164" fontId="12" fillId="0" borderId="0" xfId="2" applyNumberFormat="1" applyFont="1" applyFill="1" applyAlignment="1" applyProtection="1">
      <alignment horizontal="right"/>
    </xf>
    <xf numFmtId="164" fontId="32" fillId="0" borderId="0" xfId="2" applyNumberFormat="1" applyFont="1" applyAlignment="1">
      <alignment horizontal="center"/>
    </xf>
    <xf numFmtId="182" fontId="9" fillId="0" borderId="0" xfId="0" applyNumberFormat="1" applyFont="1" applyAlignment="1">
      <alignment horizontal="right"/>
    </xf>
    <xf numFmtId="0" fontId="9" fillId="0" borderId="0" xfId="0" applyFont="1" applyAlignment="1">
      <alignment horizontal="left"/>
    </xf>
    <xf numFmtId="167" fontId="9" fillId="0" borderId="0" xfId="1" applyNumberFormat="1" applyFont="1" applyAlignment="1">
      <alignment horizontal="right"/>
    </xf>
    <xf numFmtId="43" fontId="9" fillId="0" borderId="0" xfId="1" applyFont="1" applyAlignment="1">
      <alignment horizontal="right"/>
    </xf>
    <xf numFmtId="167" fontId="9" fillId="0" borderId="0" xfId="1" applyNumberFormat="1" applyFont="1" applyAlignment="1" applyProtection="1">
      <alignment horizontal="right"/>
      <protection locked="0"/>
    </xf>
    <xf numFmtId="170" fontId="12" fillId="5" borderId="0" xfId="0" applyNumberFormat="1" applyFont="1" applyFill="1"/>
    <xf numFmtId="182" fontId="0" fillId="0" borderId="7" xfId="0" applyNumberFormat="1" applyBorder="1" applyAlignment="1">
      <alignment horizontal="right"/>
    </xf>
    <xf numFmtId="44" fontId="16" fillId="0" borderId="0" xfId="2" applyFont="1" applyFill="1" applyAlignment="1" applyProtection="1">
      <alignment horizontal="center"/>
    </xf>
    <xf numFmtId="44" fontId="16" fillId="4" borderId="0" xfId="2" applyFont="1" applyFill="1" applyAlignment="1" applyProtection="1">
      <alignment horizontal="center"/>
    </xf>
    <xf numFmtId="37" fontId="12" fillId="0" borderId="0" xfId="0" applyNumberFormat="1" applyFont="1" applyAlignment="1" applyProtection="1">
      <alignment horizontal="center"/>
    </xf>
    <xf numFmtId="37" fontId="16" fillId="0" borderId="0" xfId="0" applyNumberFormat="1" applyFont="1" applyAlignment="1" applyProtection="1">
      <alignment horizontal="right"/>
    </xf>
    <xf numFmtId="9" fontId="0" fillId="0" borderId="12" xfId="0" applyNumberFormat="1" applyBorder="1" applyAlignment="1">
      <alignment horizontal="left"/>
    </xf>
    <xf numFmtId="1" fontId="0" fillId="0" borderId="28" xfId="0" applyNumberFormat="1" applyBorder="1" applyAlignment="1">
      <alignment horizontal="center"/>
    </xf>
    <xf numFmtId="37" fontId="3" fillId="0" borderId="0" xfId="0" applyNumberFormat="1" applyFont="1"/>
    <xf numFmtId="175" fontId="2" fillId="0" borderId="0" xfId="0" applyNumberFormat="1" applyFont="1" applyAlignment="1" applyProtection="1">
      <alignment horizontal="left"/>
    </xf>
    <xf numFmtId="10" fontId="25" fillId="0" borderId="0" xfId="0" applyNumberFormat="1" applyFont="1" applyProtection="1">
      <protection locked="0"/>
    </xf>
    <xf numFmtId="175" fontId="25" fillId="0" borderId="0" xfId="0" applyNumberFormat="1" applyFont="1" applyProtection="1">
      <protection locked="0"/>
    </xf>
    <xf numFmtId="5" fontId="0" fillId="5" borderId="0" xfId="0" applyNumberFormat="1" applyFill="1" applyProtection="1"/>
    <xf numFmtId="0" fontId="5" fillId="0" borderId="0" xfId="0" applyFont="1" applyAlignment="1" applyProtection="1">
      <protection locked="0"/>
    </xf>
    <xf numFmtId="175" fontId="5" fillId="0" borderId="0" xfId="0" applyNumberFormat="1" applyFont="1" applyAlignment="1" applyProtection="1">
      <alignment horizontal="left"/>
    </xf>
    <xf numFmtId="0" fontId="32" fillId="0" borderId="0" xfId="0" applyFont="1" applyAlignment="1">
      <alignment horizontal="center"/>
    </xf>
    <xf numFmtId="44" fontId="32" fillId="4" borderId="0" xfId="2" applyFont="1" applyFill="1"/>
    <xf numFmtId="44" fontId="8" fillId="0" borderId="0" xfId="2" applyFont="1"/>
    <xf numFmtId="167" fontId="32" fillId="0" borderId="0" xfId="1" applyNumberFormat="1" applyFont="1"/>
    <xf numFmtId="164" fontId="32" fillId="0" borderId="0" xfId="2" applyNumberFormat="1" applyFont="1"/>
    <xf numFmtId="164" fontId="2" fillId="0" borderId="0" xfId="2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right"/>
    </xf>
    <xf numFmtId="164" fontId="0" fillId="0" borderId="0" xfId="2" applyNumberFormat="1" applyFont="1" applyAlignment="1">
      <alignment horizontal="center"/>
    </xf>
    <xf numFmtId="5" fontId="14" fillId="5" borderId="0" xfId="0" applyNumberFormat="1" applyFont="1" applyFill="1"/>
    <xf numFmtId="37" fontId="14" fillId="5" borderId="0" xfId="0" applyNumberFormat="1" applyFont="1" applyFill="1"/>
    <xf numFmtId="164" fontId="12" fillId="5" borderId="0" xfId="2" applyNumberFormat="1" applyFont="1" applyFill="1" applyAlignment="1" applyProtection="1">
      <alignment horizontal="right"/>
    </xf>
    <xf numFmtId="2" fontId="0" fillId="0" borderId="0" xfId="0" applyNumberFormat="1"/>
    <xf numFmtId="7" fontId="0" fillId="0" borderId="0" xfId="0" applyNumberFormat="1"/>
    <xf numFmtId="164" fontId="12" fillId="5" borderId="0" xfId="2" applyNumberFormat="1" applyFont="1" applyFill="1"/>
    <xf numFmtId="37" fontId="33" fillId="0" borderId="0" xfId="0" applyNumberFormat="1" applyFont="1" applyAlignment="1" applyProtection="1">
      <alignment horizontal="right"/>
    </xf>
    <xf numFmtId="193" fontId="0" fillId="0" borderId="0" xfId="0" applyNumberFormat="1" applyAlignment="1">
      <alignment horizontal="left"/>
    </xf>
    <xf numFmtId="9" fontId="12" fillId="0" borderId="0" xfId="0" applyNumberFormat="1" applyFont="1"/>
    <xf numFmtId="169" fontId="0" fillId="0" borderId="0" xfId="0" applyNumberFormat="1" applyFill="1"/>
    <xf numFmtId="169" fontId="0" fillId="0" borderId="0" xfId="0" applyNumberFormat="1"/>
    <xf numFmtId="170" fontId="12" fillId="0" borderId="0" xfId="0" applyNumberFormat="1" applyFont="1" applyFill="1"/>
    <xf numFmtId="165" fontId="0" fillId="0" borderId="11" xfId="2" applyNumberFormat="1" applyFont="1" applyBorder="1" applyAlignment="1">
      <alignment horizontal="left"/>
    </xf>
    <xf numFmtId="166" fontId="2" fillId="0" borderId="0" xfId="2" applyNumberFormat="1"/>
    <xf numFmtId="9" fontId="12" fillId="4" borderId="0" xfId="3" applyFont="1" applyFill="1" applyAlignment="1" applyProtection="1">
      <alignment horizontal="right"/>
    </xf>
    <xf numFmtId="0" fontId="34" fillId="0" borderId="0" xfId="0" applyFont="1"/>
    <xf numFmtId="0" fontId="0" fillId="0" borderId="4" xfId="0" applyBorder="1" applyAlignment="1">
      <alignment horizontal="center"/>
    </xf>
    <xf numFmtId="0" fontId="0" fillId="0" borderId="3" xfId="0" applyBorder="1"/>
    <xf numFmtId="167" fontId="3" fillId="0" borderId="0" xfId="1" applyNumberFormat="1" applyFont="1"/>
    <xf numFmtId="165" fontId="0" fillId="0" borderId="0" xfId="0" applyNumberFormat="1"/>
    <xf numFmtId="167" fontId="2" fillId="0" borderId="0" xfId="2" applyNumberFormat="1"/>
    <xf numFmtId="198" fontId="3" fillId="0" borderId="0" xfId="1" applyNumberFormat="1" applyFont="1"/>
    <xf numFmtId="0" fontId="3" fillId="0" borderId="0" xfId="0" applyFont="1" applyFill="1" applyBorder="1"/>
    <xf numFmtId="44" fontId="0" fillId="0" borderId="0" xfId="2" applyNumberFormat="1" applyFont="1"/>
    <xf numFmtId="165" fontId="0" fillId="0" borderId="0" xfId="2" applyNumberFormat="1" applyFont="1"/>
    <xf numFmtId="165" fontId="0" fillId="0" borderId="0" xfId="3" applyNumberFormat="1" applyFont="1"/>
    <xf numFmtId="189" fontId="0" fillId="0" borderId="0" xfId="3" applyNumberFormat="1" applyFont="1"/>
    <xf numFmtId="37" fontId="0" fillId="0" borderId="2" xfId="0" applyNumberFormat="1" applyBorder="1"/>
    <xf numFmtId="10" fontId="2" fillId="0" borderId="11" xfId="3" applyNumberFormat="1" applyBorder="1"/>
    <xf numFmtId="10" fontId="2" fillId="0" borderId="7" xfId="3" applyNumberFormat="1" applyBorder="1"/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10" fontId="2" fillId="5" borderId="15" xfId="3" applyNumberFormat="1" applyFill="1" applyBorder="1"/>
    <xf numFmtId="5" fontId="4" fillId="0" borderId="0" xfId="0" applyNumberFormat="1" applyFont="1" applyAlignment="1" applyProtection="1">
      <alignment horizontal="right"/>
      <protection locked="0"/>
    </xf>
    <xf numFmtId="41" fontId="3" fillId="0" borderId="0" xfId="0" applyNumberFormat="1" applyFont="1"/>
    <xf numFmtId="0" fontId="0" fillId="0" borderId="0" xfId="0" applyFill="1" applyBorder="1"/>
    <xf numFmtId="41" fontId="3" fillId="0" borderId="0" xfId="1" applyNumberFormat="1" applyFont="1"/>
    <xf numFmtId="17" fontId="0" fillId="0" borderId="28" xfId="0" applyNumberFormat="1" applyBorder="1" applyAlignment="1">
      <alignment horizontal="center"/>
    </xf>
    <xf numFmtId="44" fontId="0" fillId="0" borderId="12" xfId="2" applyFont="1" applyBorder="1" applyAlignment="1">
      <alignment horizontal="left"/>
    </xf>
    <xf numFmtId="9" fontId="5" fillId="0" borderId="0" xfId="3" applyFont="1" applyAlignment="1">
      <alignment horizontal="center"/>
    </xf>
    <xf numFmtId="164" fontId="9" fillId="0" borderId="0" xfId="2" applyNumberFormat="1" applyFont="1"/>
    <xf numFmtId="43" fontId="0" fillId="0" borderId="0" xfId="0" applyNumberFormat="1"/>
    <xf numFmtId="44" fontId="0" fillId="5" borderId="0" xfId="0" applyNumberFormat="1" applyFill="1"/>
    <xf numFmtId="9" fontId="0" fillId="0" borderId="0" xfId="3" applyFont="1" applyAlignment="1">
      <alignment horizontal="right"/>
    </xf>
    <xf numFmtId="188" fontId="17" fillId="5" borderId="0" xfId="2" applyNumberFormat="1" applyFont="1" applyFill="1" applyAlignment="1" applyProtection="1">
      <alignment horizontal="right"/>
      <protection locked="0"/>
    </xf>
    <xf numFmtId="9" fontId="6" fillId="5" borderId="0" xfId="3" applyFont="1" applyFill="1" applyAlignment="1" applyProtection="1">
      <alignment horizontal="right"/>
      <protection locked="0"/>
    </xf>
    <xf numFmtId="0" fontId="9" fillId="6" borderId="0" xfId="0" applyFont="1" applyFill="1"/>
    <xf numFmtId="10" fontId="9" fillId="6" borderId="0" xfId="3" applyNumberFormat="1" applyFont="1" applyFill="1"/>
    <xf numFmtId="172" fontId="9" fillId="6" borderId="0" xfId="0" applyNumberFormat="1" applyFont="1" applyFill="1" applyProtection="1">
      <protection locked="0"/>
    </xf>
    <xf numFmtId="210" fontId="0" fillId="0" borderId="0" xfId="0" applyNumberFormat="1"/>
    <xf numFmtId="182" fontId="9" fillId="6" borderId="0" xfId="0" applyNumberFormat="1" applyFont="1" applyFill="1" applyAlignment="1"/>
    <xf numFmtId="170" fontId="9" fillId="6" borderId="0" xfId="3" applyNumberFormat="1" applyFont="1" applyFill="1" applyAlignment="1" applyProtection="1"/>
    <xf numFmtId="2" fontId="3" fillId="0" borderId="0" xfId="0" applyNumberFormat="1" applyFont="1"/>
    <xf numFmtId="173" fontId="9" fillId="6" borderId="0" xfId="3" applyNumberFormat="1" applyFont="1" applyFill="1"/>
    <xf numFmtId="0" fontId="9" fillId="6" borderId="0" xfId="0" applyFont="1" applyFill="1" applyAlignment="1">
      <alignment horizontal="center"/>
    </xf>
    <xf numFmtId="164" fontId="9" fillId="6" borderId="0" xfId="2" applyNumberFormat="1" applyFont="1" applyFill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32" fillId="6" borderId="0" xfId="0" applyFont="1" applyFill="1" applyAlignment="1">
      <alignment horizontal="center"/>
    </xf>
    <xf numFmtId="172" fontId="9" fillId="6" borderId="0" xfId="3" applyNumberFormat="1" applyFont="1" applyFill="1"/>
    <xf numFmtId="10" fontId="9" fillId="6" borderId="0" xfId="0" applyNumberFormat="1" applyFont="1" applyFill="1" applyProtection="1">
      <protection locked="0"/>
    </xf>
    <xf numFmtId="175" fontId="9" fillId="6" borderId="0" xfId="0" applyNumberFormat="1" applyFont="1" applyFill="1" applyProtection="1">
      <protection locked="0"/>
    </xf>
    <xf numFmtId="188" fontId="0" fillId="8" borderId="0" xfId="0" applyNumberFormat="1" applyFill="1"/>
    <xf numFmtId="167" fontId="9" fillId="6" borderId="0" xfId="1" applyNumberFormat="1" applyFont="1" applyFill="1" applyAlignment="1">
      <alignment horizontal="center"/>
    </xf>
    <xf numFmtId="0" fontId="9" fillId="0" borderId="0" xfId="0" applyFont="1" applyFill="1" applyAlignment="1"/>
    <xf numFmtId="164" fontId="10" fillId="0" borderId="0" xfId="2" applyNumberFormat="1" applyFont="1" applyFill="1" applyAlignment="1"/>
    <xf numFmtId="9" fontId="32" fillId="6" borderId="0" xfId="3" applyNumberFormat="1" applyFont="1" applyFill="1"/>
    <xf numFmtId="9" fontId="9" fillId="0" borderId="0" xfId="3" applyFont="1" applyFill="1" applyAlignment="1"/>
    <xf numFmtId="0" fontId="37" fillId="0" borderId="0" xfId="0" applyFont="1" applyAlignment="1">
      <alignment horizontal="centerContinuous"/>
    </xf>
    <xf numFmtId="167" fontId="9" fillId="0" borderId="0" xfId="0" applyNumberFormat="1" applyFont="1" applyAlignment="1">
      <alignment horizontal="left"/>
    </xf>
    <xf numFmtId="0" fontId="5" fillId="0" borderId="0" xfId="0" applyFont="1" applyAlignment="1">
      <alignment horizontal="center"/>
    </xf>
    <xf numFmtId="0" fontId="0" fillId="0" borderId="28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26" fillId="0" borderId="0" xfId="0" applyFont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r>
              <a:rPr lang="en-US"/>
              <a:t>Cash Flow Summary</a:t>
            </a:r>
          </a:p>
        </c:rich>
      </c:tx>
      <c:layout>
        <c:manualLayout>
          <c:xMode val="edge"/>
          <c:yMode val="edge"/>
          <c:x val="0.41905661851756665"/>
          <c:y val="3.664922637115841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6605025459745698E-2"/>
          <c:y val="0.19895294315771714"/>
          <c:w val="0.60592071772407541"/>
          <c:h val="0.63874365961161805"/>
        </c:manualLayout>
      </c:layout>
      <c:barChart>
        <c:barDir val="col"/>
        <c:grouping val="stacked"/>
        <c:varyColors val="0"/>
        <c:ser>
          <c:idx val="6"/>
          <c:order val="3"/>
          <c:tx>
            <c:strRef>
              <c:f>'[3]Total Cash flows'!$A$1042</c:f>
              <c:strCache>
                <c:ptCount val="1"/>
                <c:pt idx="0">
                  <c:v>Outflows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flows'!$B$1042</c:f>
              <c:numCache>
                <c:formatCode>General</c:formatCode>
                <c:ptCount val="1"/>
                <c:pt idx="0">
                  <c:v>-28837.474169241381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DF-45E8-89CD-7A8DB76FC7C4}"/>
            </c:ext>
          </c:extLst>
        </c:ser>
        <c:ser>
          <c:idx val="0"/>
          <c:order val="4"/>
          <c:tx>
            <c:strRef>
              <c:f>'[3]Total Cash flows'!$A$1043</c:f>
              <c:strCache>
                <c:ptCount val="1"/>
                <c:pt idx="0">
                  <c:v>Fees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DF-45E8-89CD-7A8DB76FC7C4}"/>
            </c:ext>
          </c:extLst>
        </c:ser>
        <c:ser>
          <c:idx val="1"/>
          <c:order val="5"/>
          <c:tx>
            <c:strRef>
              <c:f>'[3]Total Cash flows'!$A$1044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flows'!$B$1044:$K$1044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DF-45E8-89CD-7A8DB76FC7C4}"/>
            </c:ext>
          </c:extLst>
        </c:ser>
        <c:ser>
          <c:idx val="2"/>
          <c:order val="6"/>
          <c:tx>
            <c:strRef>
              <c:f>'[3]Total Cash flows'!$A$1045</c:f>
              <c:strCache>
                <c:ptCount val="1"/>
                <c:pt idx="0">
                  <c:v>Terminal Value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flows'!$B$1045:$K$1045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DF-45E8-89CD-7A8DB76FC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87237288"/>
        <c:axId val="1"/>
      </c:barChart>
      <c:lineChart>
        <c:grouping val="standard"/>
        <c:varyColors val="0"/>
        <c:ser>
          <c:idx val="3"/>
          <c:order val="0"/>
          <c:tx>
            <c:strRef>
              <c:f>'[3]Total Cash flows'!$A$1039</c:f>
              <c:strCache>
                <c:ptCount val="1"/>
                <c:pt idx="0">
                  <c:v>Expected cumulative cash flows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9933"/>
                </a:solidFill>
                <a:prstDash val="solid"/>
              </a:ln>
            </c:spPr>
          </c:marker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flows'!$B$1039:$K$1039</c:f>
              <c:numCache>
                <c:formatCode>General</c:formatCode>
                <c:ptCount val="10"/>
                <c:pt idx="0">
                  <c:v>-28837.474169241381</c:v>
                </c:pt>
                <c:pt idx="1">
                  <c:v>-21154.258411075585</c:v>
                </c:pt>
                <c:pt idx="2">
                  <c:v>-14270.225451255945</c:v>
                </c:pt>
                <c:pt idx="3">
                  <c:v>-8374.212905653425</c:v>
                </c:pt>
                <c:pt idx="4">
                  <c:v>-2594.1097036333231</c:v>
                </c:pt>
                <c:pt idx="5">
                  <c:v>3082.2881258623811</c:v>
                </c:pt>
                <c:pt idx="6">
                  <c:v>8014.4419407031555</c:v>
                </c:pt>
                <c:pt idx="7">
                  <c:v>12949.810011080874</c:v>
                </c:pt>
                <c:pt idx="8">
                  <c:v>18001.998306399513</c:v>
                </c:pt>
                <c:pt idx="9">
                  <c:v>23173.348706448785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DF-45E8-89CD-7A8DB76FC7C4}"/>
            </c:ext>
          </c:extLst>
        </c:ser>
        <c:ser>
          <c:idx val="4"/>
          <c:order val="1"/>
          <c:tx>
            <c:strRef>
              <c:f>'[3]Total Cash flows'!$A$1040</c:f>
              <c:strCache>
                <c:ptCount val="1"/>
                <c:pt idx="0">
                  <c:v>Cumulative P5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flows'!$B$1040:$K$1040</c:f>
              <c:numCache>
                <c:formatCode>General</c:formatCode>
                <c:ptCount val="10"/>
                <c:pt idx="0">
                  <c:v>-31343.336676187504</c:v>
                </c:pt>
                <c:pt idx="1">
                  <c:v>-23978.699599104657</c:v>
                </c:pt>
                <c:pt idx="2">
                  <c:v>-17297.206743755429</c:v>
                </c:pt>
                <c:pt idx="3">
                  <c:v>-11620.972043534028</c:v>
                </c:pt>
                <c:pt idx="4">
                  <c:v>-6065.3912758038095</c:v>
                </c:pt>
                <c:pt idx="5">
                  <c:v>-624.71775203556081</c:v>
                </c:pt>
                <c:pt idx="6">
                  <c:v>4093.7250824178136</c:v>
                </c:pt>
                <c:pt idx="7">
                  <c:v>8818.8312415626933</c:v>
                </c:pt>
                <c:pt idx="8">
                  <c:v>13672.244499380329</c:v>
                </c:pt>
                <c:pt idx="9">
                  <c:v>18656.550305496119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DF-45E8-89CD-7A8DB76FC7C4}"/>
            </c:ext>
          </c:extLst>
        </c:ser>
        <c:ser>
          <c:idx val="5"/>
          <c:order val="2"/>
          <c:tx>
            <c:strRef>
              <c:f>'[3]Total Cash flows'!$A$1041</c:f>
              <c:strCache>
                <c:ptCount val="1"/>
                <c:pt idx="0">
                  <c:v>Cumulative P95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'[3]Total Cash flows'!$B$1038:$K$1038</c:f>
              <c:numCache>
                <c:formatCode>General</c:formatCode>
                <c:ptCount val="10"/>
                <c:pt idx="0">
                  <c:v>0.86027397260273974</c:v>
                </c:pt>
                <c:pt idx="1">
                  <c:v>1.8602739726027397</c:v>
                </c:pt>
                <c:pt idx="2">
                  <c:v>2.8630136986301369</c:v>
                </c:pt>
                <c:pt idx="3">
                  <c:v>3.8630136986301369</c:v>
                </c:pt>
                <c:pt idx="4">
                  <c:v>4.8630136986301373</c:v>
                </c:pt>
                <c:pt idx="5">
                  <c:v>5.8630136986301373</c:v>
                </c:pt>
                <c:pt idx="6">
                  <c:v>6.8657534246575347</c:v>
                </c:pt>
                <c:pt idx="7">
                  <c:v>7.8657534246575347</c:v>
                </c:pt>
                <c:pt idx="8">
                  <c:v>8.8657534246575338</c:v>
                </c:pt>
                <c:pt idx="9">
                  <c:v>9.8657534246575338</c:v>
                </c:pt>
              </c:numCache>
            </c:numRef>
          </c:cat>
          <c:val>
            <c:numRef>
              <c:f>'[3]Total Cash flows'!$B$1041:$K$1041</c:f>
              <c:numCache>
                <c:formatCode>General</c:formatCode>
                <c:ptCount val="10"/>
                <c:pt idx="0">
                  <c:v>-26254.573451019161</c:v>
                </c:pt>
                <c:pt idx="1">
                  <c:v>-18235.760126042464</c:v>
                </c:pt>
                <c:pt idx="2">
                  <c:v>-11147.688252991651</c:v>
                </c:pt>
                <c:pt idx="3">
                  <c:v>-5028.0379884221738</c:v>
                </c:pt>
                <c:pt idx="4">
                  <c:v>985.4633832353129</c:v>
                </c:pt>
                <c:pt idx="5">
                  <c:v>6902.4936485313146</c:v>
                </c:pt>
                <c:pt idx="6">
                  <c:v>12054.928601385238</c:v>
                </c:pt>
                <c:pt idx="7">
                  <c:v>17207.022705227544</c:v>
                </c:pt>
                <c:pt idx="8">
                  <c:v>22464.097017118438</c:v>
                </c:pt>
                <c:pt idx="9">
                  <c:v>27828.242358897824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DF-45E8-89CD-7A8DB76FC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237288"/>
        <c:axId val="1"/>
      </c:lineChart>
      <c:catAx>
        <c:axId val="187237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MS Sans Serif"/>
                    <a:ea typeface="MS Sans Serif"/>
                    <a:cs typeface="MS Sans Serif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3478262440675608"/>
              <c:y val="0.866492423489531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8723728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txPr>
          <a:bodyPr/>
          <a:lstStyle/>
          <a:p>
            <a:pPr>
              <a:defRPr sz="735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</c:legendEntry>
      <c:layout>
        <c:manualLayout>
          <c:xMode val="edge"/>
          <c:yMode val="edge"/>
          <c:x val="0.72247951227863039"/>
          <c:y val="0.22513096199425886"/>
          <c:w val="0.21646633274417351"/>
          <c:h val="0.3874346787808176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MS Sans Serif"/>
              <a:ea typeface="MS Sans Serif"/>
              <a:cs typeface="MS Sans Serif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459638257527386"/>
          <c:y val="2.94985675622343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144978535127802"/>
          <c:y val="0.13716833916438972"/>
          <c:w val="0.81219126712428635"/>
          <c:h val="0.68289183906572515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forwcurv!$H$10:$H$35</c:f>
              <c:numCache>
                <c:formatCode>_("$"* #,##0.00_);_("$"* \(#,##0.00\);_("$"* "-"??_);_(@_)</c:formatCode>
                <c:ptCount val="26"/>
                <c:pt idx="0">
                  <c:v>2.9902994035993005</c:v>
                </c:pt>
                <c:pt idx="1">
                  <c:v>3.2473702315634867</c:v>
                </c:pt>
                <c:pt idx="2">
                  <c:v>3.4976518938202452</c:v>
                </c:pt>
                <c:pt idx="3">
                  <c:v>3.51148057467111</c:v>
                </c:pt>
                <c:pt idx="4">
                  <c:v>3.2463374471785116</c:v>
                </c:pt>
                <c:pt idx="5">
                  <c:v>3.5288453601325496</c:v>
                </c:pt>
                <c:pt idx="6">
                  <c:v>3.8794298955335944</c:v>
                </c:pt>
                <c:pt idx="7">
                  <c:v>3.8683592087922301</c:v>
                </c:pt>
                <c:pt idx="8">
                  <c:v>3.5914007385314228</c:v>
                </c:pt>
                <c:pt idx="9">
                  <c:v>3.8771131393200942</c:v>
                </c:pt>
                <c:pt idx="10">
                  <c:v>4.5456694800364419</c:v>
                </c:pt>
                <c:pt idx="11">
                  <c:v>4.2427347214342852</c:v>
                </c:pt>
                <c:pt idx="12">
                  <c:v>4.0649138676811036</c:v>
                </c:pt>
                <c:pt idx="13">
                  <c:v>4.4637616173755648</c:v>
                </c:pt>
                <c:pt idx="14">
                  <c:v>4.5073818097456053</c:v>
                </c:pt>
                <c:pt idx="15">
                  <c:v>4.0911135987267055</c:v>
                </c:pt>
                <c:pt idx="16">
                  <c:v>5.1026684868532097</c:v>
                </c:pt>
                <c:pt idx="17">
                  <c:v>4.2726850534773746</c:v>
                </c:pt>
                <c:pt idx="18">
                  <c:v>4.8088473134133727</c:v>
                </c:pt>
                <c:pt idx="19">
                  <c:v>5.3847848459755392</c:v>
                </c:pt>
                <c:pt idx="20">
                  <c:v>4.7645822935366091</c:v>
                </c:pt>
                <c:pt idx="21">
                  <c:v>4.930270894622085</c:v>
                </c:pt>
                <c:pt idx="22">
                  <c:v>5.1694927837336122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C29-442B-B402-0BFD2B1E86D7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forwcurv!$I$10:$I$35</c:f>
              <c:numCache>
                <c:formatCode>_("$"* #,##0.00_);_("$"* \(#,##0.00\);_("$"* "-"??_);_(@_)</c:formatCode>
                <c:ptCount val="26"/>
                <c:pt idx="0">
                  <c:v>2.2934393306157523</c:v>
                </c:pt>
                <c:pt idx="1">
                  <c:v>2.9144331221024058</c:v>
                </c:pt>
                <c:pt idx="2">
                  <c:v>2.976644545687122</c:v>
                </c:pt>
                <c:pt idx="3">
                  <c:v>3.0411315185040326</c:v>
                </c:pt>
                <c:pt idx="4">
                  <c:v>2.696403440288524</c:v>
                </c:pt>
                <c:pt idx="5">
                  <c:v>2.9781917116109042</c:v>
                </c:pt>
                <c:pt idx="6">
                  <c:v>3.4846720352638645</c:v>
                </c:pt>
                <c:pt idx="7">
                  <c:v>3.4322253028429497</c:v>
                </c:pt>
                <c:pt idx="8">
                  <c:v>3.125883058202048</c:v>
                </c:pt>
                <c:pt idx="9">
                  <c:v>3.350319025732492</c:v>
                </c:pt>
                <c:pt idx="10">
                  <c:v>4.0570128530847152</c:v>
                </c:pt>
                <c:pt idx="11">
                  <c:v>3.8947491838168067</c:v>
                </c:pt>
                <c:pt idx="12">
                  <c:v>3.419618585851675</c:v>
                </c:pt>
                <c:pt idx="13">
                  <c:v>3.8384588205917218</c:v>
                </c:pt>
                <c:pt idx="14">
                  <c:v>3.9266282675127115</c:v>
                </c:pt>
                <c:pt idx="15">
                  <c:v>3.7285126264836652</c:v>
                </c:pt>
                <c:pt idx="16">
                  <c:v>4.7222420014504962</c:v>
                </c:pt>
                <c:pt idx="17">
                  <c:v>3.7447082422142066</c:v>
                </c:pt>
                <c:pt idx="18">
                  <c:v>4.2087398998301735</c:v>
                </c:pt>
                <c:pt idx="19">
                  <c:v>4.8845454373867341</c:v>
                </c:pt>
                <c:pt idx="20">
                  <c:v>4.333782602972815</c:v>
                </c:pt>
                <c:pt idx="21">
                  <c:v>4.531561165873355</c:v>
                </c:pt>
                <c:pt idx="22">
                  <c:v>4.7899420211384154</c:v>
                </c:pt>
                <c:pt idx="23">
                  <c:v>4.7899420211384154</c:v>
                </c:pt>
                <c:pt idx="24">
                  <c:v>4.7899420211384154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C29-442B-B402-0BFD2B1E8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474856"/>
        <c:axId val="1"/>
      </c:lineChart>
      <c:catAx>
        <c:axId val="182474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542020652209543"/>
              <c:y val="0.887906883623253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7891276153871375E-2"/>
              <c:y val="0.44690329856785038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474856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4.7775956889663899E-2"/>
          <c:y val="0.94395416199149906"/>
          <c:w val="0.63426701388002082"/>
          <c:h val="4.129799458712808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129540</xdr:rowOff>
    </xdr:from>
    <xdr:to>
      <xdr:col>8</xdr:col>
      <xdr:colOff>30480</xdr:colOff>
      <xdr:row>33</xdr:row>
      <xdr:rowOff>7620</xdr:rowOff>
    </xdr:to>
    <xdr:graphicFrame macro="">
      <xdr:nvGraphicFramePr>
        <xdr:cNvPr id="10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6</xdr:row>
      <xdr:rowOff>7620</xdr:rowOff>
    </xdr:from>
    <xdr:to>
      <xdr:col>17</xdr:col>
      <xdr:colOff>7620</xdr:colOff>
      <xdr:row>36</xdr:row>
      <xdr:rowOff>144780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c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fue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grap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-91449.280776070082</v>
          </cell>
          <cell r="B2">
            <v>13084.11110737843</v>
          </cell>
          <cell r="C2">
            <v>20186.900512063843</v>
          </cell>
          <cell r="D2">
            <v>18989.460911752125</v>
          </cell>
          <cell r="E2">
            <v>17641.763223244834</v>
          </cell>
          <cell r="F2">
            <v>16726.485518951569</v>
          </cell>
          <cell r="G2">
            <v>15573.510552793225</v>
          </cell>
          <cell r="H2">
            <v>14662.218097393583</v>
          </cell>
          <cell r="I2">
            <v>14039.006416516357</v>
          </cell>
          <cell r="J2">
            <v>13495.98276764579</v>
          </cell>
          <cell r="K2">
            <v>12802.671240733609</v>
          </cell>
          <cell r="L2">
            <v>12198.437676747079</v>
          </cell>
          <cell r="M2">
            <v>11566.410001094675</v>
          </cell>
          <cell r="N2">
            <v>11014.859260717112</v>
          </cell>
          <cell r="O2">
            <v>11889.806892637036</v>
          </cell>
          <cell r="P2">
            <v>12983.374196750014</v>
          </cell>
          <cell r="Q2">
            <v>11681.714454776884</v>
          </cell>
          <cell r="R2">
            <v>8583.173345582336</v>
          </cell>
          <cell r="S2">
            <v>8106.8716414286864</v>
          </cell>
          <cell r="T2">
            <v>7630.5933471849603</v>
          </cell>
          <cell r="U2">
            <v>7154.3391651484453</v>
          </cell>
          <cell r="V2">
            <v>10057.526540484243</v>
          </cell>
          <cell r="W2">
            <v>9581.322774661774</v>
          </cell>
          <cell r="X2">
            <v>9105.1453568991601</v>
          </cell>
          <cell r="Y2">
            <v>8628.9950776381811</v>
          </cell>
          <cell r="Z2">
            <v>8152.8727510338958</v>
          </cell>
        </row>
        <row r="3">
          <cell r="A3">
            <v>-95951.744151658975</v>
          </cell>
          <cell r="B3">
            <v>13600.513186283682</v>
          </cell>
          <cell r="C3">
            <v>21029.294584152405</v>
          </cell>
          <cell r="D3">
            <v>19873.460870002753</v>
          </cell>
          <cell r="E3">
            <v>18424.67498481931</v>
          </cell>
          <cell r="F3">
            <v>17464.024291361111</v>
          </cell>
          <cell r="G3">
            <v>16254.592843199127</v>
          </cell>
          <cell r="H3">
            <v>15298.433321923534</v>
          </cell>
          <cell r="I3">
            <v>14644.538099912072</v>
          </cell>
          <cell r="J3">
            <v>14074.459807245963</v>
          </cell>
          <cell r="K3">
            <v>13347.332529067993</v>
          </cell>
          <cell r="L3">
            <v>12713.349802823825</v>
          </cell>
          <cell r="M3">
            <v>12050.20453457984</v>
          </cell>
          <cell r="N3">
            <v>11471.168729418285</v>
          </cell>
          <cell r="O3">
            <v>12389.523723679853</v>
          </cell>
          <cell r="P3">
            <v>13536.932312204521</v>
          </cell>
          <cell r="Q3">
            <v>12171.185950129229</v>
          </cell>
          <cell r="R3">
            <v>8920.0895912540673</v>
          </cell>
          <cell r="S3">
            <v>8420.3373912574516</v>
          </cell>
          <cell r="T3">
            <v>7920.6097537469177</v>
          </cell>
          <cell r="U3">
            <v>7420.9074155970557</v>
          </cell>
          <cell r="V3">
            <v>10467.03188916908</v>
          </cell>
          <cell r="W3">
            <v>9967.3824494524379</v>
          </cell>
          <cell r="X3">
            <v>9467.7606550302698</v>
          </cell>
          <cell r="Y3">
            <v>8968.1673352614198</v>
          </cell>
          <cell r="Z3">
            <v>8468.603344385494</v>
          </cell>
        </row>
        <row r="4">
          <cell r="A4">
            <v>-110371.19752732216</v>
          </cell>
          <cell r="B4">
            <v>15377.977616777363</v>
          </cell>
          <cell r="C4">
            <v>23873.455183212522</v>
          </cell>
          <cell r="D4">
            <v>22534.454600536843</v>
          </cell>
          <cell r="E4">
            <v>20932.004573436934</v>
          </cell>
          <cell r="F4">
            <v>19826.043713698396</v>
          </cell>
          <cell r="G4">
            <v>18435.806439459247</v>
          </cell>
          <cell r="H4">
            <v>17335.957006565837</v>
          </cell>
          <cell r="I4">
            <v>16583.795601383605</v>
          </cell>
          <cell r="J4">
            <v>15927.072922686406</v>
          </cell>
          <cell r="K4">
            <v>15091.648339663399</v>
          </cell>
          <cell r="L4">
            <v>14362.391843850164</v>
          </cell>
          <cell r="M4">
            <v>13599.590312332635</v>
          </cell>
          <cell r="N4">
            <v>12932.531667867443</v>
          </cell>
          <cell r="O4">
            <v>13989.901771244429</v>
          </cell>
          <cell r="P4">
            <v>15309.740832934</v>
          </cell>
          <cell r="Q4">
            <v>13738.752594694375</v>
          </cell>
          <cell r="R4">
            <v>9999.0873955020197</v>
          </cell>
          <cell r="S4">
            <v>9424.233344976803</v>
          </cell>
          <cell r="T4">
            <v>8849.407548143352</v>
          </cell>
          <cell r="U4">
            <v>8274.6108526124099</v>
          </cell>
          <cell r="V4">
            <v>11778.501364847729</v>
          </cell>
          <cell r="W4">
            <v>11203.765517230224</v>
          </cell>
          <cell r="X4">
            <v>10629.061469391709</v>
          </cell>
          <cell r="Y4">
            <v>10054.390175325556</v>
          </cell>
          <cell r="Z4">
            <v>9479.7526176449428</v>
          </cell>
        </row>
        <row r="5">
          <cell r="A5">
            <v>-92870.358658485231</v>
          </cell>
          <cell r="B5">
            <v>13253.927657118322</v>
          </cell>
          <cell r="C5">
            <v>20459.042418813777</v>
          </cell>
          <cell r="D5">
            <v>19295.276727382341</v>
          </cell>
          <cell r="E5">
            <v>17888.867640415276</v>
          </cell>
          <cell r="F5">
            <v>16959.269208559661</v>
          </cell>
          <cell r="G5">
            <v>15788.475317248143</v>
          </cell>
          <cell r="H5">
            <v>14863.021814962332</v>
          </cell>
          <cell r="I5">
            <v>14230.125724013815</v>
          </cell>
          <cell r="J5">
            <v>13678.563026025633</v>
          </cell>
          <cell r="K5">
            <v>12974.578493651235</v>
          </cell>
          <cell r="L5">
            <v>12360.95543041105</v>
          </cell>
          <cell r="M5">
            <v>11719.106348364621</v>
          </cell>
          <cell r="N5">
            <v>11158.880708403613</v>
          </cell>
          <cell r="O5">
            <v>12047.528672211236</v>
          </cell>
          <cell r="P5">
            <v>13158.089486777426</v>
          </cell>
          <cell r="Q5">
            <v>11836.202577853921</v>
          </cell>
          <cell r="R5">
            <v>8689.511628653383</v>
          </cell>
          <cell r="S5">
            <v>8205.8084248773812</v>
          </cell>
          <cell r="T5">
            <v>7722.1289947900405</v>
          </cell>
          <cell r="U5">
            <v>7238.4740516020247</v>
          </cell>
          <cell r="V5">
            <v>10186.775563785981</v>
          </cell>
          <cell r="W5">
            <v>9703.1718202557604</v>
          </cell>
          <cell r="X5">
            <v>9219.5948342215743</v>
          </cell>
          <cell r="Y5">
            <v>8736.0454084083049</v>
          </cell>
          <cell r="Z5">
            <v>8252.5243696225843</v>
          </cell>
        </row>
        <row r="6">
          <cell r="A6">
            <v>-111434.67471376533</v>
          </cell>
          <cell r="B6">
            <v>15479.725948901003</v>
          </cell>
          <cell r="C6">
            <v>24151.139701349013</v>
          </cell>
          <cell r="D6">
            <v>22724.300723527045</v>
          </cell>
          <cell r="E6">
            <v>21116.927520716552</v>
          </cell>
          <cell r="F6">
            <v>20000.249607926773</v>
          </cell>
          <cell r="G6">
            <v>18596.677371106169</v>
          </cell>
          <cell r="H6">
            <v>17486.230383718408</v>
          </cell>
          <cell r="I6">
            <v>16726.821557896928</v>
          </cell>
          <cell r="J6">
            <v>16063.708600353762</v>
          </cell>
          <cell r="K6">
            <v>15220.296771902249</v>
          </cell>
          <cell r="L6">
            <v>14484.013554772828</v>
          </cell>
          <cell r="M6">
            <v>13713.86208011131</v>
          </cell>
          <cell r="N6">
            <v>13040.311491808436</v>
          </cell>
          <cell r="O6">
            <v>14107.934369216691</v>
          </cell>
          <cell r="P6">
            <v>15440.490686524852</v>
          </cell>
          <cell r="Q6">
            <v>13854.365254986897</v>
          </cell>
          <cell r="R6">
            <v>10078.666663810251</v>
          </cell>
          <cell r="S6">
            <v>9498.2736304528971</v>
          </cell>
          <cell r="T6">
            <v>8917.9091230245958</v>
          </cell>
          <cell r="U6">
            <v>8337.5739973032069</v>
          </cell>
          <cell r="V6">
            <v>11875.226104112458</v>
          </cell>
          <cell r="W6">
            <v>11294.952412602113</v>
          </cell>
          <cell r="X6">
            <v>10714.710827276233</v>
          </cell>
          <cell r="Y6">
            <v>10134.502311320362</v>
          </cell>
          <cell r="Z6">
            <v>9554.3278568155965</v>
          </cell>
        </row>
        <row r="7">
          <cell r="A7">
            <v>-102569.77871025987</v>
          </cell>
          <cell r="B7">
            <v>14420.298367543601</v>
          </cell>
          <cell r="C7">
            <v>22443.360698708719</v>
          </cell>
          <cell r="D7">
            <v>21068.218225120305</v>
          </cell>
          <cell r="E7">
            <v>19575.453272662089</v>
          </cell>
          <cell r="F7">
            <v>18548.110196552065</v>
          </cell>
          <cell r="G7">
            <v>17255.695075278432</v>
          </cell>
          <cell r="H7">
            <v>16233.586812671609</v>
          </cell>
          <cell r="I7">
            <v>15534.590782798503</v>
          </cell>
          <cell r="J7">
            <v>14924.745688567607</v>
          </cell>
          <cell r="K7">
            <v>14147.913661714698</v>
          </cell>
          <cell r="L7">
            <v>13470.203542821888</v>
          </cell>
          <cell r="M7">
            <v>12761.319467624333</v>
          </cell>
          <cell r="N7">
            <v>12141.884198122421</v>
          </cell>
          <cell r="O7">
            <v>13124.042359697261</v>
          </cell>
          <cell r="P7">
            <v>14350.59062159454</v>
          </cell>
          <cell r="Q7">
            <v>12890.645277495398</v>
          </cell>
          <cell r="R7">
            <v>9415.3125772529675</v>
          </cell>
          <cell r="S7">
            <v>8881.0912036154095</v>
          </cell>
          <cell r="T7">
            <v>8346.8960866007546</v>
          </cell>
          <cell r="U7">
            <v>7812.7280139076756</v>
          </cell>
          <cell r="V7">
            <v>11068.951399324764</v>
          </cell>
          <cell r="W7">
            <v>10534.83987360368</v>
          </cell>
          <cell r="X7">
            <v>10000.757899942979</v>
          </cell>
          <cell r="Y7">
            <v>9466.7063649044794</v>
          </cell>
          <cell r="Z7">
            <v>8932.6861816468499</v>
          </cell>
        </row>
        <row r="8">
          <cell r="A8">
            <v>-94203.998838221247</v>
          </cell>
          <cell r="B8">
            <v>13415.661883893361</v>
          </cell>
          <cell r="C8">
            <v>20698.697417754222</v>
          </cell>
          <cell r="D8">
            <v>19581.029633972208</v>
          </cell>
          <cell r="E8">
            <v>18120.767934837342</v>
          </cell>
          <cell r="F8">
            <v>17177.729917497632</v>
          </cell>
          <cell r="G8">
            <v>15990.21348420731</v>
          </cell>
          <cell r="H8">
            <v>15051.470252098556</v>
          </cell>
          <cell r="I8">
            <v>14409.485624520305</v>
          </cell>
          <cell r="J8">
            <v>13849.909277779352</v>
          </cell>
          <cell r="K8">
            <v>13135.90844081033</v>
          </cell>
          <cell r="L8">
            <v>12513.473606148451</v>
          </cell>
          <cell r="M8">
            <v>11862.407420415675</v>
          </cell>
          <cell r="N8">
            <v>11294.040639998682</v>
          </cell>
          <cell r="O8">
            <v>12195.545966029171</v>
          </cell>
          <cell r="P8">
            <v>13322.054694932507</v>
          </cell>
          <cell r="Q8">
            <v>11981.185179284192</v>
          </cell>
          <cell r="R8">
            <v>8789.3070084158935</v>
          </cell>
          <cell r="S8">
            <v>8298.6577129380676</v>
          </cell>
          <cell r="T8">
            <v>7808.0325325446611</v>
          </cell>
          <cell r="U8">
            <v>7317.432190688216</v>
          </cell>
          <cell r="V8">
            <v>10308.072005592456</v>
          </cell>
          <cell r="W8">
            <v>9817.5235986329244</v>
          </cell>
          <cell r="X8">
            <v>9327.0023334133639</v>
          </cell>
          <cell r="Y8">
            <v>8836.5090241859689</v>
          </cell>
          <cell r="Z8">
            <v>8346.0445096305011</v>
          </cell>
        </row>
        <row r="9">
          <cell r="A9">
            <v>-95101.469715390122</v>
          </cell>
          <cell r="B9">
            <v>13513.702205611178</v>
          </cell>
          <cell r="C9">
            <v>20910.911368823563</v>
          </cell>
          <cell r="D9">
            <v>19636.411290242118</v>
          </cell>
          <cell r="E9">
            <v>18276.824841200101</v>
          </cell>
          <cell r="F9">
            <v>17324.742677803311</v>
          </cell>
          <cell r="G9">
            <v>16125.972838499627</v>
          </cell>
          <cell r="H9">
            <v>15178.286305444581</v>
          </cell>
          <cell r="I9">
            <v>14530.185562691309</v>
          </cell>
          <cell r="J9">
            <v>13965.216444733058</v>
          </cell>
          <cell r="K9">
            <v>13244.475152724448</v>
          </cell>
          <cell r="L9">
            <v>12616.110451560788</v>
          </cell>
          <cell r="M9">
            <v>11958.841631672229</v>
          </cell>
          <cell r="N9">
            <v>11384.996284714452</v>
          </cell>
          <cell r="O9">
            <v>12295.153950654563</v>
          </cell>
          <cell r="P9">
            <v>13432.394801225091</v>
          </cell>
          <cell r="Q9">
            <v>12078.7509728595</v>
          </cell>
          <cell r="R9">
            <v>8856.4641384827082</v>
          </cell>
          <cell r="S9">
            <v>8361.1404824785241</v>
          </cell>
          <cell r="T9">
            <v>7865.8411713004534</v>
          </cell>
          <cell r="U9">
            <v>7370.5669352932728</v>
          </cell>
          <cell r="V9">
            <v>10389.698238574647</v>
          </cell>
          <cell r="W9">
            <v>9894.4764322422943</v>
          </cell>
          <cell r="X9">
            <v>9399.2820262262067</v>
          </cell>
          <cell r="Y9">
            <v>8904.1158425358699</v>
          </cell>
          <cell r="Z9">
            <v>8408.9787278410658</v>
          </cell>
        </row>
        <row r="10">
          <cell r="A10">
            <v>-99490.866916081373</v>
          </cell>
          <cell r="B10">
            <v>14047.893650964972</v>
          </cell>
          <cell r="C10">
            <v>21770.218248267207</v>
          </cell>
          <cell r="D10">
            <v>20506.459621012502</v>
          </cell>
          <cell r="E10">
            <v>19040.07606791189</v>
          </cell>
          <cell r="F10">
            <v>18043.760325024537</v>
          </cell>
          <cell r="G10">
            <v>16789.951742838224</v>
          </cell>
          <cell r="H10">
            <v>15798.524848800545</v>
          </cell>
          <cell r="I10">
            <v>15120.511092142046</v>
          </cell>
          <cell r="J10">
            <v>14529.166728493681</v>
          </cell>
          <cell r="K10">
            <v>13775.458868727957</v>
          </cell>
          <cell r="L10">
            <v>13118.092068348</v>
          </cell>
          <cell r="M10">
            <v>12430.48708302735</v>
          </cell>
          <cell r="N10">
            <v>11829.846878152952</v>
          </cell>
          <cell r="O10">
            <v>12782.321857718496</v>
          </cell>
          <cell r="P10">
            <v>13972.051926604425</v>
          </cell>
          <cell r="Q10">
            <v>12555.930825818708</v>
          </cell>
          <cell r="R10">
            <v>9184.9197198511138</v>
          </cell>
          <cell r="S10">
            <v>8666.7344584941602</v>
          </cell>
          <cell r="T10">
            <v>8148.5746655959247</v>
          </cell>
          <cell r="U10">
            <v>7630.4411052101605</v>
          </cell>
          <cell r="V10">
            <v>10788.92006032911</v>
          </cell>
          <cell r="W10">
            <v>10270.841349503677</v>
          </cell>
          <cell r="X10">
            <v>9752.7913036528953</v>
          </cell>
          <cell r="Y10">
            <v>9234.7707827260128</v>
          </cell>
          <cell r="Z10">
            <v>8716.7806724707389</v>
          </cell>
        </row>
        <row r="11">
          <cell r="A11">
            <v>-97509.598107528494</v>
          </cell>
          <cell r="B11">
            <v>13833.339477760779</v>
          </cell>
          <cell r="C11">
            <v>21380.800745137865</v>
          </cell>
          <cell r="D11">
            <v>20182.096373803513</v>
          </cell>
          <cell r="E11">
            <v>18695.562737394539</v>
          </cell>
          <cell r="F11">
            <v>17719.212973280177</v>
          </cell>
          <cell r="G11">
            <v>16490.247561932469</v>
          </cell>
          <cell r="H11">
            <v>15518.564019641588</v>
          </cell>
          <cell r="I11">
            <v>14854.052281303728</v>
          </cell>
          <cell r="J11">
            <v>14274.613072102431</v>
          </cell>
          <cell r="K11">
            <v>13535.785531760052</v>
          </cell>
          <cell r="L11">
            <v>12891.509584618609</v>
          </cell>
          <cell r="M11">
            <v>12217.597618087017</v>
          </cell>
          <cell r="N11">
            <v>11629.051970572669</v>
          </cell>
          <cell r="O11">
            <v>12562.425927898839</v>
          </cell>
          <cell r="P11">
            <v>13728.463620296901</v>
          </cell>
          <cell r="Q11">
            <v>12340.543264495023</v>
          </cell>
          <cell r="R11">
            <v>9036.662734072328</v>
          </cell>
          <cell r="S11">
            <v>8528.7966540352572</v>
          </cell>
          <cell r="T11">
            <v>8020.9555352760435</v>
          </cell>
          <cell r="U11">
            <v>7513.140126633014</v>
          </cell>
          <cell r="V11">
            <v>10608.720887875275</v>
          </cell>
          <cell r="W11">
            <v>10100.959236514193</v>
          </cell>
          <cell r="X11">
            <v>9593.2256792912522</v>
          </cell>
          <cell r="Y11">
            <v>9085.5210590305942</v>
          </cell>
          <cell r="Z11">
            <v>8577.8462438410825</v>
          </cell>
        </row>
        <row r="12">
          <cell r="A12">
            <v>-106129.61871410029</v>
          </cell>
          <cell r="B12">
            <v>14860.752096332209</v>
          </cell>
          <cell r="C12">
            <v>23165.890352531336</v>
          </cell>
          <cell r="D12">
            <v>21728.520157816343</v>
          </cell>
          <cell r="E12">
            <v>20194.45677715262</v>
          </cell>
          <cell r="F12">
            <v>19131.239876327316</v>
          </cell>
          <cell r="G12">
            <v>17794.187847132915</v>
          </cell>
          <cell r="H12">
            <v>16736.605764388885</v>
          </cell>
          <cell r="I12">
            <v>16013.350015318189</v>
          </cell>
          <cell r="J12">
            <v>15382.114363243963</v>
          </cell>
          <cell r="K12">
            <v>14578.546157976249</v>
          </cell>
          <cell r="L12">
            <v>13877.315079766009</v>
          </cell>
          <cell r="M12">
            <v>13143.828105735036</v>
          </cell>
          <cell r="N12">
            <v>12502.661969157849</v>
          </cell>
          <cell r="O12">
            <v>13519.139846860249</v>
          </cell>
          <cell r="P12">
            <v>14788.257329674696</v>
          </cell>
          <cell r="Q12">
            <v>13277.642364321669</v>
          </cell>
          <cell r="R12">
            <v>9681.6929626634537</v>
          </cell>
          <cell r="S12">
            <v>9128.9306246142114</v>
          </cell>
          <cell r="T12">
            <v>8576.1954544638538</v>
          </cell>
          <cell r="U12">
            <v>8023.4882672493477</v>
          </cell>
          <cell r="V12">
            <v>11392.723832419619</v>
          </cell>
          <cell r="W12">
            <v>10840.075154725682</v>
          </cell>
          <cell r="X12">
            <v>10287.457054741284</v>
          </cell>
          <cell r="Y12">
            <v>9734.8704497977124</v>
          </cell>
          <cell r="Z12">
            <v>9182.3162847461972</v>
          </cell>
        </row>
        <row r="13">
          <cell r="A13">
            <v>-106633.62607385105</v>
          </cell>
          <cell r="B13">
            <v>14928.638381270761</v>
          </cell>
          <cell r="C13">
            <v>23192.335657012787</v>
          </cell>
          <cell r="D13">
            <v>21821.21257404174</v>
          </cell>
          <cell r="E13">
            <v>20282.096199609325</v>
          </cell>
          <cell r="F13">
            <v>19213.800230157445</v>
          </cell>
          <cell r="G13">
            <v>17870.428442186196</v>
          </cell>
          <cell r="H13">
            <v>16807.823924049451</v>
          </cell>
          <cell r="I13">
            <v>16081.133448415792</v>
          </cell>
          <cell r="J13">
            <v>15446.86928984394</v>
          </cell>
          <cell r="K13">
            <v>14639.515737291447</v>
          </cell>
          <cell r="L13">
            <v>13934.954527223741</v>
          </cell>
          <cell r="M13">
            <v>13197.984238754521</v>
          </cell>
          <cell r="N13">
            <v>12553.741414200358</v>
          </cell>
          <cell r="O13">
            <v>13575.078327560059</v>
          </cell>
          <cell r="P13">
            <v>14850.222822998072</v>
          </cell>
          <cell r="Q13">
            <v>13332.433978481895</v>
          </cell>
          <cell r="R13">
            <v>9719.4074876407885</v>
          </cell>
          <cell r="S13">
            <v>9164.0200927040787</v>
          </cell>
          <cell r="T13">
            <v>8608.6599946860333</v>
          </cell>
          <cell r="U13">
            <v>8053.3280124942321</v>
          </cell>
          <cell r="V13">
            <v>11438.564007536532</v>
          </cell>
          <cell r="W13">
            <v>10883.290812725794</v>
          </cell>
          <cell r="X13">
            <v>10328.048340837511</v>
          </cell>
          <cell r="Y13">
            <v>9772.8375135593524</v>
          </cell>
          <cell r="Z13">
            <v>9217.6592802296182</v>
          </cell>
        </row>
        <row r="14">
          <cell r="A14">
            <v>-98511.949041401822</v>
          </cell>
          <cell r="B14">
            <v>13943.172759275734</v>
          </cell>
          <cell r="C14">
            <v>21555.176225655694</v>
          </cell>
          <cell r="D14">
            <v>20366.035038263202</v>
          </cell>
          <cell r="E14">
            <v>18869.856733789777</v>
          </cell>
          <cell r="F14">
            <v>17883.405908485514</v>
          </cell>
          <cell r="G14">
            <v>16641.871997909933</v>
          </cell>
          <cell r="H14">
            <v>15660.200024480549</v>
          </cell>
          <cell r="I14">
            <v>14988.857430776425</v>
          </cell>
          <cell r="J14">
            <v>14403.395241439146</v>
          </cell>
          <cell r="K14">
            <v>13657.039544389369</v>
          </cell>
          <cell r="L14">
            <v>13006.140755908975</v>
          </cell>
          <cell r="M14">
            <v>12325.301304267094</v>
          </cell>
          <cell r="N14">
            <v>11730.636855097808</v>
          </cell>
          <cell r="O14">
            <v>12673.674280297153</v>
          </cell>
          <cell r="P14">
            <v>13851.698269353066</v>
          </cell>
          <cell r="Q14">
            <v>12449.510771733567</v>
          </cell>
          <cell r="R14">
            <v>9111.6679668338129</v>
          </cell>
          <cell r="S14">
            <v>8598.5812721137991</v>
          </cell>
          <cell r="T14">
            <v>8085.5197952613689</v>
          </cell>
          <cell r="U14">
            <v>7572.4842928125126</v>
          </cell>
          <cell r="V14">
            <v>10699.886108875351</v>
          </cell>
          <cell r="W14">
            <v>10186.904916306999</v>
          </cell>
          <cell r="X14">
            <v>9673.9521066707748</v>
          </cell>
          <cell r="Y14">
            <v>9161.0285314546309</v>
          </cell>
          <cell r="Z14">
            <v>8648.1350676911752</v>
          </cell>
        </row>
        <row r="15">
          <cell r="A15">
            <v>-109240.40314509447</v>
          </cell>
          <cell r="B15">
            <v>15256.012981137563</v>
          </cell>
          <cell r="C15">
            <v>23669.277176310621</v>
          </cell>
          <cell r="D15">
            <v>22332.343064583747</v>
          </cell>
          <cell r="E15">
            <v>20735.376161850458</v>
          </cell>
          <cell r="F15">
            <v>19640.810735449762</v>
          </cell>
          <cell r="G15">
            <v>18264.752515511456</v>
          </cell>
          <cell r="H15">
            <v>17176.171453242572</v>
          </cell>
          <cell r="I15">
            <v>16431.716224223695</v>
          </cell>
          <cell r="J15">
            <v>15781.788323554731</v>
          </cell>
          <cell r="K15">
            <v>14954.856571760371</v>
          </cell>
          <cell r="L15">
            <v>14233.071582709286</v>
          </cell>
          <cell r="M15">
            <v>13478.085239446609</v>
          </cell>
          <cell r="N15">
            <v>12817.929473308308</v>
          </cell>
          <cell r="O15">
            <v>13864.397810832103</v>
          </cell>
          <cell r="P15">
            <v>15170.714625505792</v>
          </cell>
          <cell r="Q15">
            <v>13615.821751945947</v>
          </cell>
          <cell r="R15">
            <v>9914.470827613326</v>
          </cell>
          <cell r="S15">
            <v>9345.5063727933011</v>
          </cell>
          <cell r="T15">
            <v>8776.5698821953592</v>
          </cell>
          <cell r="U15">
            <v>8207.6621947461608</v>
          </cell>
          <cell r="V15">
            <v>11675.654032363993</v>
          </cell>
          <cell r="W15">
            <v>11106.806569418492</v>
          </cell>
          <cell r="X15">
            <v>10537.990580451293</v>
          </cell>
          <cell r="Y15">
            <v>9969.2070096817642</v>
          </cell>
          <cell r="Z15">
            <v>9400.4568296558282</v>
          </cell>
        </row>
        <row r="16">
          <cell r="A16">
            <v>-110692.26465812436</v>
          </cell>
          <cell r="B16">
            <v>15337.48023295834</v>
          </cell>
          <cell r="C16">
            <v>23962.084854038418</v>
          </cell>
          <cell r="D16">
            <v>22627.883701302148</v>
          </cell>
          <cell r="E16">
            <v>20987.833396903443</v>
          </cell>
          <cell r="F16">
            <v>19878.637024905944</v>
          </cell>
          <cell r="G16">
            <v>18484.373883229357</v>
          </cell>
          <cell r="H16">
            <v>17381.325015069804</v>
          </cell>
          <cell r="I16">
            <v>16626.975590642749</v>
          </cell>
          <cell r="J16">
            <v>15968.323666522876</v>
          </cell>
          <cell r="K16">
            <v>15130.487708808003</v>
          </cell>
          <cell r="L16">
            <v>14399.109823574589</v>
          </cell>
          <cell r="M16">
            <v>13634.089320943356</v>
          </cell>
          <cell r="N16">
            <v>12965.070738072467</v>
          </cell>
          <cell r="O16">
            <v>14025.536186401805</v>
          </cell>
          <cell r="P16">
            <v>15349.214627840356</v>
          </cell>
          <cell r="Q16">
            <v>13773.656423001859</v>
          </cell>
          <cell r="R16">
            <v>10023.112628645509</v>
          </cell>
          <cell r="S16">
            <v>9446.5863416603715</v>
          </cell>
          <cell r="T16">
            <v>8870.0883905562678</v>
          </cell>
          <cell r="U16">
            <v>8293.6196254096903</v>
          </cell>
          <cell r="V16">
            <v>11807.702869975639</v>
          </cell>
          <cell r="W16">
            <v>11231.295129747577</v>
          </cell>
          <cell r="X16">
            <v>10654.919281803303</v>
          </cell>
          <cell r="Y16">
            <v>10078.57628291131</v>
          </cell>
          <cell r="Z16">
            <v>9502.2671185431791</v>
          </cell>
        </row>
        <row r="17">
          <cell r="A17">
            <v>-100349.97475166955</v>
          </cell>
          <cell r="B17">
            <v>14180.937283631985</v>
          </cell>
          <cell r="C17">
            <v>21896.705700539711</v>
          </cell>
          <cell r="D17">
            <v>20733.883956136076</v>
          </cell>
          <cell r="E17">
            <v>19189.462208971843</v>
          </cell>
          <cell r="F17">
            <v>18184.488918590101</v>
          </cell>
          <cell r="G17">
            <v>16919.907965367489</v>
          </cell>
          <cell r="H17">
            <v>15919.920058249143</v>
          </cell>
          <cell r="I17">
            <v>15236.051624181149</v>
          </cell>
          <cell r="J17">
            <v>14639.545007220579</v>
          </cell>
          <cell r="K17">
            <v>13879.384818039747</v>
          </cell>
          <cell r="L17">
            <v>13216.34162758934</v>
          </cell>
          <cell r="M17">
            <v>12522.799144194872</v>
          </cell>
          <cell r="N17">
            <v>11916.914558067827</v>
          </cell>
          <cell r="O17">
            <v>12877.672027017314</v>
          </cell>
          <cell r="P17">
            <v>14077.675465269658</v>
          </cell>
          <cell r="Q17">
            <v>12649.326099000518</v>
          </cell>
          <cell r="R17">
            <v>9249.2061698337548</v>
          </cell>
          <cell r="S17">
            <v>8726.5463568710366</v>
          </cell>
          <cell r="T17">
            <v>8203.9122322882613</v>
          </cell>
          <cell r="U17">
            <v>7681.3045667367951</v>
          </cell>
          <cell r="V17">
            <v>10867.057120960806</v>
          </cell>
          <cell r="W17">
            <v>10344.504778597948</v>
          </cell>
          <cell r="X17">
            <v>9821.9813487330066</v>
          </cell>
          <cell r="Y17">
            <v>9299.4876987409225</v>
          </cell>
          <cell r="Z17">
            <v>8777.0247220178862</v>
          </cell>
        </row>
        <row r="18">
          <cell r="A18">
            <v>-91348.095134739473</v>
          </cell>
          <cell r="B18">
            <v>13036.83427507936</v>
          </cell>
          <cell r="C18">
            <v>20174.247508782581</v>
          </cell>
          <cell r="D18">
            <v>19026.494514090642</v>
          </cell>
          <cell r="E18">
            <v>17624.168537382509</v>
          </cell>
          <cell r="F18">
            <v>16709.910518231496</v>
          </cell>
          <cell r="G18">
            <v>15558.204320936391</v>
          </cell>
          <cell r="H18">
            <v>14647.920180864738</v>
          </cell>
          <cell r="I18">
            <v>14025.398063350716</v>
          </cell>
          <cell r="J18">
            <v>13482.982424197296</v>
          </cell>
          <cell r="K18">
            <v>12790.430852046178</v>
          </cell>
          <cell r="L18">
            <v>12186.865852756586</v>
          </cell>
          <cell r="M18">
            <v>11555.537495077562</v>
          </cell>
          <cell r="N18">
            <v>11004.604437438338</v>
          </cell>
          <cell r="O18">
            <v>11878.576558525514</v>
          </cell>
          <cell r="P18">
            <v>12970.933866145728</v>
          </cell>
          <cell r="Q18">
            <v>11670.71436814902</v>
          </cell>
          <cell r="R18">
            <v>8575.6016934556737</v>
          </cell>
          <cell r="S18">
            <v>8099.8270015758608</v>
          </cell>
          <cell r="T18">
            <v>7624.0756937036604</v>
          </cell>
          <cell r="U18">
            <v>7148.3484713592989</v>
          </cell>
          <cell r="V18">
            <v>10048.323564717772</v>
          </cell>
          <cell r="W18">
            <v>9572.6467028035659</v>
          </cell>
          <cell r="X18">
            <v>9096.9961597959464</v>
          </cell>
          <cell r="Y18">
            <v>8621.3727252620993</v>
          </cell>
          <cell r="Z18">
            <v>8145.7772124562407</v>
          </cell>
        </row>
        <row r="19">
          <cell r="A19">
            <v>-108622.84366051032</v>
          </cell>
          <cell r="B19">
            <v>15135.637351660509</v>
          </cell>
          <cell r="C19">
            <v>23554.039687453187</v>
          </cell>
          <cell r="D19">
            <v>22245.055089620993</v>
          </cell>
          <cell r="E19">
            <v>20627.991705027518</v>
          </cell>
          <cell r="F19">
            <v>19539.64965402495</v>
          </cell>
          <cell r="G19">
            <v>18171.335025320906</v>
          </cell>
          <cell r="H19">
            <v>17088.907945831164</v>
          </cell>
          <cell r="I19">
            <v>16348.661282272442</v>
          </cell>
          <cell r="J19">
            <v>15702.444206208613</v>
          </cell>
          <cell r="K19">
            <v>14880.150634934689</v>
          </cell>
          <cell r="L19">
            <v>14162.446051603321</v>
          </cell>
          <cell r="M19">
            <v>13411.727808453721</v>
          </cell>
          <cell r="N19">
            <v>12755.341903617078</v>
          </cell>
          <cell r="O19">
            <v>13795.856471819789</v>
          </cell>
          <cell r="P19">
            <v>15094.788396694956</v>
          </cell>
          <cell r="Q19">
            <v>13548.685666835918</v>
          </cell>
          <cell r="R19">
            <v>9868.2592750323292</v>
          </cell>
          <cell r="S19">
            <v>9302.5112985971482</v>
          </cell>
          <cell r="T19">
            <v>8736.791128296265</v>
          </cell>
          <cell r="U19">
            <v>8171.0995983137327</v>
          </cell>
          <cell r="V19">
            <v>11619.486132489599</v>
          </cell>
          <cell r="W19">
            <v>11053.854486548698</v>
          </cell>
          <cell r="X19">
            <v>10488.254136656946</v>
          </cell>
          <cell r="Y19">
            <v>9922.6860216958121</v>
          </cell>
          <cell r="Z19">
            <v>9357.151108713213</v>
          </cell>
        </row>
        <row r="20">
          <cell r="A20">
            <v>-116014.04072752882</v>
          </cell>
          <cell r="B20">
            <v>16008.466697473283</v>
          </cell>
          <cell r="C20">
            <v>25031.016793864146</v>
          </cell>
          <cell r="D20">
            <v>23687.052406955074</v>
          </cell>
          <cell r="E20">
            <v>21913.211513201226</v>
          </cell>
          <cell r="F20">
            <v>20750.385634910737</v>
          </cell>
          <cell r="G20">
            <v>19289.392632305418</v>
          </cell>
          <cell r="H20">
            <v>18133.312243939017</v>
          </cell>
          <cell r="I20">
            <v>17342.695798259138</v>
          </cell>
          <cell r="J20">
            <v>16652.066100217035</v>
          </cell>
          <cell r="K20">
            <v>15774.260943234334</v>
          </cell>
          <cell r="L20">
            <v>15007.720444431245</v>
          </cell>
          <cell r="M20">
            <v>14205.919884800722</v>
          </cell>
          <cell r="N20">
            <v>13504.414783366115</v>
          </cell>
          <cell r="O20">
            <v>14616.186426299508</v>
          </cell>
          <cell r="P20">
            <v>16003.503643898195</v>
          </cell>
          <cell r="Q20">
            <v>14352.196984762901</v>
          </cell>
          <cell r="R20">
            <v>10421.337481140847</v>
          </cell>
          <cell r="S20">
            <v>9817.0934145354404</v>
          </cell>
          <cell r="T20">
            <v>9212.8790461214121</v>
          </cell>
          <cell r="U20">
            <v>8608.6952668445119</v>
          </cell>
          <cell r="V20">
            <v>12291.72585542394</v>
          </cell>
          <cell r="W20">
            <v>11687.606034973844</v>
          </cell>
          <cell r="X20">
            <v>11083.519640099781</v>
          </cell>
          <cell r="Y20">
            <v>10479.467673569034</v>
          </cell>
          <cell r="Z20">
            <v>9875.4511682319044</v>
          </cell>
        </row>
        <row r="21">
          <cell r="A21">
            <v>-97897.954797021448</v>
          </cell>
          <cell r="B21">
            <v>13805.710950349821</v>
          </cell>
          <cell r="C21">
            <v>21465.746131724318</v>
          </cell>
          <cell r="D21">
            <v>20270.070885820067</v>
          </cell>
          <cell r="E21">
            <v>18763.092219486163</v>
          </cell>
          <cell r="F21">
            <v>17782.828841335555</v>
          </cell>
          <cell r="G21">
            <v>16548.99381737303</v>
          </cell>
          <cell r="H21">
            <v>15573.4402990897</v>
          </cell>
          <cell r="I21">
            <v>14906.281974324993</v>
          </cell>
          <cell r="J21">
            <v>14324.509186586085</v>
          </cell>
          <cell r="K21">
            <v>13582.764893320043</v>
          </cell>
          <cell r="L21">
            <v>12935.92295391934</v>
          </cell>
          <cell r="M21">
            <v>12259.326962169576</v>
          </cell>
          <cell r="N21">
            <v>11668.410610469633</v>
          </cell>
          <cell r="O21">
            <v>12605.528638126303</v>
          </cell>
          <cell r="P21">
            <v>13776.210371181191</v>
          </cell>
          <cell r="Q21">
            <v>12382.762270776519</v>
          </cell>
          <cell r="R21">
            <v>9065.7231987314917</v>
          </cell>
          <cell r="S21">
            <v>8555.8344133056544</v>
          </cell>
          <cell r="T21">
            <v>8045.9706885722771</v>
          </cell>
          <cell r="U21">
            <v>7536.1327763521513</v>
          </cell>
          <cell r="V21">
            <v>10644.042472589797</v>
          </cell>
          <cell r="W21">
            <v>10134.258531753616</v>
          </cell>
          <cell r="X21">
            <v>9624.502796947605</v>
          </cell>
          <cell r="Y21">
            <v>9114.7761143526532</v>
          </cell>
          <cell r="Z21">
            <v>8605.0793555351047</v>
          </cell>
        </row>
        <row r="22">
          <cell r="A22">
            <v>-91125.90553462255</v>
          </cell>
          <cell r="B22">
            <v>13020.472013795916</v>
          </cell>
          <cell r="C22">
            <v>20067.356883515738</v>
          </cell>
          <cell r="D22">
            <v>19002.895090264094</v>
          </cell>
          <cell r="E22">
            <v>17585.53305348846</v>
          </cell>
          <cell r="F22">
            <v>16673.514121138996</v>
          </cell>
          <cell r="G22">
            <v>15524.593963865547</v>
          </cell>
          <cell r="H22">
            <v>14616.523944063996</v>
          </cell>
          <cell r="I22">
            <v>13995.51601182282</v>
          </cell>
          <cell r="J22">
            <v>13454.435477474202</v>
          </cell>
          <cell r="K22">
            <v>12763.552660318906</v>
          </cell>
          <cell r="L22">
            <v>12161.455736150496</v>
          </cell>
          <cell r="M22">
            <v>11531.66298351204</v>
          </cell>
          <cell r="N22">
            <v>10982.086271287364</v>
          </cell>
          <cell r="O22">
            <v>11853.916306214946</v>
          </cell>
          <cell r="P22">
            <v>12943.616629767714</v>
          </cell>
          <cell r="Q22">
            <v>11646.559707300319</v>
          </cell>
          <cell r="R22">
            <v>8558.9753981026479</v>
          </cell>
          <cell r="S22">
            <v>8084.3579519035284</v>
          </cell>
          <cell r="T22">
            <v>7609.7638328341673</v>
          </cell>
          <cell r="U22">
            <v>7135.1937407084661</v>
          </cell>
          <cell r="V22">
            <v>10028.115109461171</v>
          </cell>
          <cell r="W22">
            <v>9553.5952552719536</v>
          </cell>
          <cell r="X22">
            <v>9079.1016559727959</v>
          </cell>
          <cell r="Y22">
            <v>8604.6350992103944</v>
          </cell>
          <cell r="Z22">
            <v>8130.1963962608534</v>
          </cell>
        </row>
        <row r="23">
          <cell r="A23">
            <v>-115468.14075520381</v>
          </cell>
          <cell r="B23">
            <v>15927.574511271087</v>
          </cell>
          <cell r="C23">
            <v>24893.904632222839</v>
          </cell>
          <cell r="D23">
            <v>23448.187853054078</v>
          </cell>
          <cell r="E23">
            <v>21818.287585270209</v>
          </cell>
          <cell r="F23">
            <v>20660.962942961705</v>
          </cell>
          <cell r="G23">
            <v>19206.814991474523</v>
          </cell>
          <cell r="H23">
            <v>18056.174498555771</v>
          </cell>
          <cell r="I23">
            <v>17269.278270645278</v>
          </cell>
          <cell r="J23">
            <v>16581.92880568168</v>
          </cell>
          <cell r="K23">
            <v>15708.223630451223</v>
          </cell>
          <cell r="L23">
            <v>14945.290060899606</v>
          </cell>
          <cell r="M23">
            <v>14147.262345491781</v>
          </cell>
          <cell r="N23">
            <v>13449.089663413728</v>
          </cell>
          <cell r="O23">
            <v>14555.598392265583</v>
          </cell>
          <cell r="P23">
            <v>15936.38763768139</v>
          </cell>
          <cell r="Q23">
            <v>14292.851143724987</v>
          </cell>
          <cell r="R23">
            <v>10380.488160703209</v>
          </cell>
          <cell r="S23">
            <v>9779.0873432180815</v>
          </cell>
          <cell r="T23">
            <v>9177.7160841805307</v>
          </cell>
          <cell r="U23">
            <v>8576.3752703440077</v>
          </cell>
          <cell r="V23">
            <v>12242.075488532322</v>
          </cell>
          <cell r="W23">
            <v>11640.798332566592</v>
          </cell>
          <cell r="X23">
            <v>11039.554444894038</v>
          </cell>
          <cell r="Y23">
            <v>10438.344823563444</v>
          </cell>
          <cell r="Z23">
            <v>9837.1704965650752</v>
          </cell>
        </row>
        <row r="24">
          <cell r="A24">
            <v>-117727.18712746879</v>
          </cell>
          <cell r="B24">
            <v>16237.571892587806</v>
          </cell>
          <cell r="C24">
            <v>25389.15772617561</v>
          </cell>
          <cell r="D24">
            <v>23913.8781757213</v>
          </cell>
          <cell r="E24">
            <v>22211.102324059084</v>
          </cell>
          <cell r="F24">
            <v>21031.012435701588</v>
          </cell>
          <cell r="G24">
            <v>19548.538254721305</v>
          </cell>
          <cell r="H24">
            <v>18375.386355502029</v>
          </cell>
          <cell r="I24">
            <v>17573.095101245832</v>
          </cell>
          <cell r="J24">
            <v>16872.171357088664</v>
          </cell>
          <cell r="K24">
            <v>15981.499614037457</v>
          </cell>
          <cell r="L24">
            <v>15203.639829329833</v>
          </cell>
          <cell r="M24">
            <v>14389.99930848783</v>
          </cell>
          <cell r="N24">
            <v>13678.036389663295</v>
          </cell>
          <cell r="O24">
            <v>14806.324139519329</v>
          </cell>
          <cell r="P24">
            <v>16214.127476573878</v>
          </cell>
          <cell r="Q24">
            <v>14538.436440853206</v>
          </cell>
          <cell r="R24">
            <v>10549.5310510171</v>
          </cell>
          <cell r="S24">
            <v>9936.364283841167</v>
          </cell>
          <cell r="T24">
            <v>9323.227653401349</v>
          </cell>
          <cell r="U24">
            <v>8710.1220637997721</v>
          </cell>
          <cell r="V24">
            <v>12447.538919370047</v>
          </cell>
          <cell r="W24">
            <v>11834.498233057102</v>
          </cell>
          <cell r="X24">
            <v>11221.491465906187</v>
          </cell>
          <cell r="Y24">
            <v>10608.519635492166</v>
          </cell>
          <cell r="Z24">
            <v>9995.583789917142</v>
          </cell>
        </row>
        <row r="25">
          <cell r="A25">
            <v>-92805.880299231285</v>
          </cell>
          <cell r="B25">
            <v>13194.650144360414</v>
          </cell>
          <cell r="C25">
            <v>20436.603622884842</v>
          </cell>
          <cell r="D25">
            <v>19287.34931501664</v>
          </cell>
          <cell r="E25">
            <v>17877.655807777031</v>
          </cell>
          <cell r="F25">
            <v>16948.707148201986</v>
          </cell>
          <cell r="G25">
            <v>15778.721752379555</v>
          </cell>
          <cell r="H25">
            <v>14853.910777206325</v>
          </cell>
          <cell r="I25">
            <v>14221.454095581848</v>
          </cell>
          <cell r="J25">
            <v>13670.278838622442</v>
          </cell>
          <cell r="K25">
            <v>12966.778570966384</v>
          </cell>
          <cell r="L25">
            <v>12353.581536104812</v>
          </cell>
          <cell r="M25">
            <v>11712.178079296573</v>
          </cell>
          <cell r="N25">
            <v>11152.346044287675</v>
          </cell>
          <cell r="O25">
            <v>12040.372384937054</v>
          </cell>
          <cell r="P25">
            <v>13150.16215543482</v>
          </cell>
          <cell r="Q25">
            <v>11829.193010803809</v>
          </cell>
          <cell r="R25">
            <v>8684.6867572630545</v>
          </cell>
          <cell r="S25">
            <v>8201.3193806486561</v>
          </cell>
          <cell r="T25">
            <v>7717.9757612172361</v>
          </cell>
          <cell r="U25">
            <v>7234.6566116842878</v>
          </cell>
          <cell r="V25">
            <v>10180.911166724574</v>
          </cell>
          <cell r="W25">
            <v>9697.6431813023446</v>
          </cell>
          <cell r="X25">
            <v>9214.4019347988669</v>
          </cell>
          <cell r="Y25">
            <v>8731.1882293816961</v>
          </cell>
          <cell r="Z25">
            <v>8248.0028912834241</v>
          </cell>
        </row>
        <row r="26">
          <cell r="A26">
            <v>-97954.843632833436</v>
          </cell>
          <cell r="B26">
            <v>13827.65977070075</v>
          </cell>
          <cell r="C26">
            <v>21463.003858819393</v>
          </cell>
          <cell r="D26">
            <v>20186.702672299398</v>
          </cell>
          <cell r="E26">
            <v>18772.984346294164</v>
          </cell>
          <cell r="F26">
            <v>17792.147678298425</v>
          </cell>
          <cell r="G26">
            <v>16557.599324039365</v>
          </cell>
          <cell r="H26">
            <v>15581.478908275385</v>
          </cell>
          <cell r="I26">
            <v>14913.932895530175</v>
          </cell>
          <cell r="J26">
            <v>14331.8182710986</v>
          </cell>
          <cell r="K26">
            <v>13589.646714230203</v>
          </cell>
          <cell r="L26">
            <v>12942.428892769756</v>
          </cell>
          <cell r="M26">
            <v>12265.439728778943</v>
          </cell>
          <cell r="N26">
            <v>11674.17610199704</v>
          </cell>
          <cell r="O26">
            <v>12611.842583711692</v>
          </cell>
          <cell r="P26">
            <v>13783.204603919025</v>
          </cell>
          <cell r="Q26">
            <v>12388.946766065188</v>
          </cell>
          <cell r="R26">
            <v>9069.9801512891354</v>
          </cell>
          <cell r="S26">
            <v>8559.7950677490298</v>
          </cell>
          <cell r="T26">
            <v>8049.6350594642481</v>
          </cell>
          <cell r="U26">
            <v>7539.5008786924554</v>
          </cell>
          <cell r="V26">
            <v>10649.216591866762</v>
          </cell>
          <cell r="W26">
            <v>10139.136413841872</v>
          </cell>
          <cell r="X26">
            <v>9629.0844582377613</v>
          </cell>
          <cell r="Y26">
            <v>9119.061571727063</v>
          </cell>
          <cell r="Z26">
            <v>8609.0686263825701</v>
          </cell>
        </row>
        <row r="27">
          <cell r="A27">
            <v>-113965.83263220529</v>
          </cell>
          <cell r="B27">
            <v>15754.97780159899</v>
          </cell>
          <cell r="C27">
            <v>24615.034463687996</v>
          </cell>
          <cell r="D27">
            <v>23211.527120229774</v>
          </cell>
          <cell r="E27">
            <v>21557.05843116287</v>
          </cell>
          <cell r="F27">
            <v>20414.873103602971</v>
          </cell>
          <cell r="G27">
            <v>18979.562624946753</v>
          </cell>
          <cell r="H27">
            <v>17843.892638592464</v>
          </cell>
          <cell r="I27">
            <v>17067.234391370082</v>
          </cell>
          <cell r="J27">
            <v>16388.912076157307</v>
          </cell>
          <cell r="K27">
            <v>15526.48998611248</v>
          </cell>
          <cell r="L27">
            <v>14773.482629032496</v>
          </cell>
          <cell r="M27">
            <v>13985.837721483153</v>
          </cell>
          <cell r="N27">
            <v>13296.835804970906</v>
          </cell>
          <cell r="O27">
            <v>14388.861077189347</v>
          </cell>
          <cell r="P27">
            <v>15751.685446008283</v>
          </cell>
          <cell r="Q27">
            <v>14129.532324202562</v>
          </cell>
          <cell r="R27">
            <v>10268.071474453824</v>
          </cell>
          <cell r="S27">
            <v>9674.4952337513168</v>
          </cell>
          <cell r="T27">
            <v>9080.9481669236811</v>
          </cell>
          <cell r="U27">
            <v>8487.4311491871686</v>
          </cell>
          <cell r="V27">
            <v>12105.438461105043</v>
          </cell>
          <cell r="W27">
            <v>11511.98427301316</v>
          </cell>
          <cell r="X27">
            <v>10918.562920374472</v>
          </cell>
          <cell r="Y27">
            <v>10325.175388252577</v>
          </cell>
          <cell r="Z27">
            <v>9731.8226912629816</v>
          </cell>
        </row>
        <row r="28">
          <cell r="A28">
            <v>-93939.746449367507</v>
          </cell>
          <cell r="B28">
            <v>13382.606327741232</v>
          </cell>
          <cell r="C28">
            <v>20716.336255132013</v>
          </cell>
          <cell r="D28">
            <v>19515.555776588393</v>
          </cell>
          <cell r="E28">
            <v>18074.818354352254</v>
          </cell>
          <cell r="F28">
            <v>17134.443306097717</v>
          </cell>
          <cell r="G28">
            <v>15950.240339012726</v>
          </cell>
          <cell r="H28">
            <v>15014.130383035204</v>
          </cell>
          <cell r="I28">
            <v>14373.94659165854</v>
          </cell>
          <cell r="J28">
            <v>13815.958098866897</v>
          </cell>
          <cell r="K28">
            <v>13103.941929469274</v>
          </cell>
          <cell r="L28">
            <v>12483.253091728911</v>
          </cell>
          <cell r="M28">
            <v>11834.01321694897</v>
          </cell>
          <cell r="N28">
            <v>11267.259552158092</v>
          </cell>
          <cell r="O28">
            <v>12166.217272969854</v>
          </cell>
          <cell r="P28">
            <v>13289.566023248641</v>
          </cell>
          <cell r="Q28">
            <v>11952.457791378303</v>
          </cell>
          <cell r="R28">
            <v>8769.5331834371009</v>
          </cell>
          <cell r="S28">
            <v>8280.2602122132284</v>
          </cell>
          <cell r="T28">
            <v>7791.0112884283444</v>
          </cell>
          <cell r="U28">
            <v>7301.7871335056516</v>
          </cell>
          <cell r="V28">
            <v>10284.037880800914</v>
          </cell>
          <cell r="W28">
            <v>9794.8655150921386</v>
          </cell>
          <cell r="X28">
            <v>9305.7202149878176</v>
          </cell>
          <cell r="Y28">
            <v>8816.6027924560894</v>
          </cell>
          <cell r="Z28">
            <v>8327.5140838241314</v>
          </cell>
        </row>
        <row r="29">
          <cell r="A29">
            <v>-91904.270209294744</v>
          </cell>
          <cell r="B29">
            <v>13143.437384613993</v>
          </cell>
          <cell r="C29">
            <v>20280.528420261922</v>
          </cell>
          <cell r="D29">
            <v>19217.962348880734</v>
          </cell>
          <cell r="E29">
            <v>17720.879153558701</v>
          </cell>
          <cell r="F29">
            <v>16801.016352419127</v>
          </cell>
          <cell r="G29">
            <v>15642.336264285124</v>
          </cell>
          <cell r="H29">
            <v>14726.509837330246</v>
          </cell>
          <cell r="I29">
            <v>14100.197478929324</v>
          </cell>
          <cell r="J29">
            <v>13554.439865111188</v>
          </cell>
          <cell r="K29">
            <v>12857.711140052328</v>
          </cell>
          <cell r="L29">
            <v>12250.471320746154</v>
          </cell>
          <cell r="M29">
            <v>11615.299105175134</v>
          </cell>
          <cell r="N29">
            <v>11060.970904326485</v>
          </cell>
          <cell r="O29">
            <v>11940.304999731416</v>
          </cell>
          <cell r="P29">
            <v>13039.313151095121</v>
          </cell>
          <cell r="Q29">
            <v>11731.17723540881</v>
          </cell>
          <cell r="R29">
            <v>8617.2198927443842</v>
          </cell>
          <cell r="S29">
            <v>8138.5484352085732</v>
          </cell>
          <cell r="T29">
            <v>7659.9005040544507</v>
          </cell>
          <cell r="U29">
            <v>7181.2768050734994</v>
          </cell>
          <cell r="V29">
            <v>10098.908466545163</v>
          </cell>
          <cell r="W29">
            <v>9620.3354346150554</v>
          </cell>
          <cell r="X29">
            <v>9141.788881834822</v>
          </cell>
          <cell r="Y29">
            <v>8663.2696025789628</v>
          </cell>
          <cell r="Z29">
            <v>8184.7784150532043</v>
          </cell>
        </row>
        <row r="30">
          <cell r="A30">
            <v>-89466.700913938344</v>
          </cell>
          <cell r="B30">
            <v>12846.643946618569</v>
          </cell>
          <cell r="C30">
            <v>19820.919006633882</v>
          </cell>
          <cell r="D30">
            <v>18692.436902564979</v>
          </cell>
          <cell r="E30">
            <v>17297.021919908737</v>
          </cell>
          <cell r="F30">
            <v>16401.723406360401</v>
          </cell>
          <cell r="G30">
            <v>15273.608050368835</v>
          </cell>
          <cell r="H30">
            <v>14382.072011370226</v>
          </cell>
          <cell r="I30">
            <v>13772.371283426342</v>
          </cell>
          <cell r="J30">
            <v>13241.260666931983</v>
          </cell>
          <cell r="K30">
            <v>12562.839306111102</v>
          </cell>
          <cell r="L30">
            <v>11971.705257897873</v>
          </cell>
          <cell r="M30">
            <v>11353.379662036845</v>
          </cell>
          <cell r="N30">
            <v>10813.931482281001</v>
          </cell>
          <cell r="O30">
            <v>11669.765452352327</v>
          </cell>
          <cell r="P30">
            <v>12739.6247021578</v>
          </cell>
          <cell r="Q30">
            <v>11466.184366284804</v>
          </cell>
          <cell r="R30">
            <v>8434.8182545636409</v>
          </cell>
          <cell r="S30">
            <v>7968.8425601822019</v>
          </cell>
          <cell r="T30">
            <v>7502.8897681942035</v>
          </cell>
          <cell r="U30">
            <v>7036.9605656714484</v>
          </cell>
          <cell r="V30">
            <v>9877.2081258715734</v>
          </cell>
          <cell r="W30">
            <v>9411.3282465617121</v>
          </cell>
          <cell r="X30">
            <v>8945.4741440974321</v>
          </cell>
          <cell r="Y30">
            <v>8479.646591784116</v>
          </cell>
          <cell r="Z30">
            <v>8013.8463861262881</v>
          </cell>
        </row>
        <row r="31">
          <cell r="A31">
            <v>-104175.38153202865</v>
          </cell>
          <cell r="B31">
            <v>14630.945955441035</v>
          </cell>
          <cell r="C31">
            <v>22698.060549509995</v>
          </cell>
          <cell r="D31">
            <v>21389.655647570558</v>
          </cell>
          <cell r="E31">
            <v>19854.643846514431</v>
          </cell>
          <cell r="F31">
            <v>18811.120516761446</v>
          </cell>
          <cell r="G31">
            <v>17498.572708278469</v>
          </cell>
          <cell r="H31">
            <v>16460.464607013262</v>
          </cell>
          <cell r="I31">
            <v>15750.526660212137</v>
          </cell>
          <cell r="J31">
            <v>15131.033733495682</v>
          </cell>
          <cell r="K31">
            <v>14342.142826620096</v>
          </cell>
          <cell r="L31">
            <v>13653.823995366645</v>
          </cell>
          <cell r="M31">
            <v>12933.843218140904</v>
          </cell>
          <cell r="N31">
            <v>12304.606625698085</v>
          </cell>
          <cell r="O31">
            <v>13302.244087746352</v>
          </cell>
          <cell r="P31">
            <v>14547.992443229676</v>
          </cell>
          <cell r="Q31">
            <v>13065.193463356049</v>
          </cell>
          <cell r="R31">
            <v>9535.4587349503599</v>
          </cell>
          <cell r="S31">
            <v>8992.8747875045538</v>
          </cell>
          <cell r="T31">
            <v>8450.3175076965254</v>
          </cell>
          <cell r="U31">
            <v>7907.787695555442</v>
          </cell>
          <cell r="V31">
            <v>11214.983224245883</v>
          </cell>
          <cell r="W31">
            <v>10672.510844249584</v>
          </cell>
          <cell r="X31">
            <v>10130.068478914576</v>
          </cell>
          <cell r="Y31">
            <v>9587.6570286806855</v>
          </cell>
          <cell r="Z31">
            <v>9045.2774210009557</v>
          </cell>
        </row>
        <row r="32">
          <cell r="A32">
            <v>-108415.41046364557</v>
          </cell>
          <cell r="B32">
            <v>15102.743334621606</v>
          </cell>
          <cell r="C32">
            <v>23572.49975185097</v>
          </cell>
          <cell r="D32">
            <v>22181.645370527836</v>
          </cell>
          <cell r="E32">
            <v>20591.922141320036</v>
          </cell>
          <cell r="F32">
            <v>19505.670471384161</v>
          </cell>
          <cell r="G32">
            <v>18139.956851854171</v>
          </cell>
          <cell r="H32">
            <v>17059.596845016062</v>
          </cell>
          <cell r="I32">
            <v>16320.763804289432</v>
          </cell>
          <cell r="J32">
            <v>15675.79316396192</v>
          </cell>
          <cell r="K32">
            <v>14855.057519716862</v>
          </cell>
          <cell r="L32">
            <v>14138.723511405526</v>
          </cell>
          <cell r="M32">
            <v>13389.438888292676</v>
          </cell>
          <cell r="N32">
            <v>12734.319249137407</v>
          </cell>
          <cell r="O32">
            <v>13772.833994757042</v>
          </cell>
          <cell r="P32">
            <v>15069.285395346466</v>
          </cell>
          <cell r="Q32">
            <v>13526.135203104066</v>
          </cell>
          <cell r="R32">
            <v>9852.7371912116596</v>
          </cell>
          <cell r="S32">
            <v>9288.0696036469562</v>
          </cell>
          <cell r="T32">
            <v>8723.4297691161755</v>
          </cell>
          <cell r="U32">
            <v>8158.8185202103377</v>
          </cell>
          <cell r="V32">
            <v>11600.619792771766</v>
          </cell>
          <cell r="W32">
            <v>11036.068313549131</v>
          </cell>
          <cell r="X32">
            <v>10471.548070610685</v>
          </cell>
          <cell r="Y32">
            <v>9907.0600010449525</v>
          </cell>
          <cell r="Z32">
            <v>9342.6050700531159</v>
          </cell>
        </row>
        <row r="33">
          <cell r="A33">
            <v>-111524.15202294209</v>
          </cell>
          <cell r="B33">
            <v>15517.626914114924</v>
          </cell>
          <cell r="C33">
            <v>24139.045358935866</v>
          </cell>
          <cell r="D33">
            <v>22742.453515994868</v>
          </cell>
          <cell r="E33">
            <v>21132.486300856428</v>
          </cell>
          <cell r="F33">
            <v>20014.906692119028</v>
          </cell>
          <cell r="G33">
            <v>18610.212497455883</v>
          </cell>
          <cell r="H33">
            <v>17498.873868317714</v>
          </cell>
          <cell r="I33">
            <v>16738.855269474723</v>
          </cell>
          <cell r="J33">
            <v>16075.204655869642</v>
          </cell>
          <cell r="K33">
            <v>15231.120808085907</v>
          </cell>
          <cell r="L33">
            <v>14494.246386816179</v>
          </cell>
          <cell r="M33">
            <v>13723.476513242629</v>
          </cell>
          <cell r="N33">
            <v>13049.379715135401</v>
          </cell>
          <cell r="O33">
            <v>14117.865225652858</v>
          </cell>
          <cell r="P33">
            <v>15451.491529066381</v>
          </cell>
          <cell r="Q33">
            <v>13864.092506197954</v>
          </cell>
          <cell r="R33">
            <v>10085.362189473863</v>
          </cell>
          <cell r="S33">
            <v>9504.5031251703549</v>
          </cell>
          <cell r="T33">
            <v>8923.6726097010232</v>
          </cell>
          <cell r="U33">
            <v>8342.8714995308692</v>
          </cell>
          <cell r="V33">
            <v>11883.364190674696</v>
          </cell>
          <cell r="W33">
            <v>11302.62456404464</v>
          </cell>
          <cell r="X33">
            <v>10721.91706937896</v>
          </cell>
          <cell r="Y33">
            <v>10141.242670636582</v>
          </cell>
          <cell r="Z33">
            <v>9560.602360695204</v>
          </cell>
        </row>
        <row r="34">
          <cell r="A34">
            <v>-116587.46938070627</v>
          </cell>
          <cell r="B34">
            <v>16148.481372680108</v>
          </cell>
          <cell r="C34">
            <v>25178.897463113739</v>
          </cell>
          <cell r="D34">
            <v>23718.953077669423</v>
          </cell>
          <cell r="E34">
            <v>22012.922271412062</v>
          </cell>
          <cell r="F34">
            <v>20844.31774043808</v>
          </cell>
          <cell r="G34">
            <v>19376.134504012349</v>
          </cell>
          <cell r="H34">
            <v>18214.339896781512</v>
          </cell>
          <cell r="I34">
            <v>17419.815629938017</v>
          </cell>
          <cell r="J34">
            <v>16725.7402830012</v>
          </cell>
          <cell r="K34">
            <v>15843.628390108148</v>
          </cell>
          <cell r="L34">
            <v>15073.299071580517</v>
          </cell>
          <cell r="M34">
            <v>14267.535410482727</v>
          </cell>
          <cell r="N34">
            <v>13562.529842222135</v>
          </cell>
          <cell r="O34">
            <v>14679.829797825529</v>
          </cell>
          <cell r="P34">
            <v>16074.004180631367</v>
          </cell>
          <cell r="Q34">
            <v>14414.535521900234</v>
          </cell>
          <cell r="R34">
            <v>10464.246753881738</v>
          </cell>
          <cell r="S34">
            <v>9857.0160585964677</v>
          </cell>
          <cell r="T34">
            <v>9249.8152082933884</v>
          </cell>
          <cell r="U34">
            <v>8642.6450983219383</v>
          </cell>
          <cell r="V34">
            <v>12343.879994386712</v>
          </cell>
          <cell r="W34">
            <v>11736.774159374698</v>
          </cell>
          <cell r="X34">
            <v>11129.701915153066</v>
          </cell>
          <cell r="Y34">
            <v>10522.66426944552</v>
          </cell>
          <cell r="Z34">
            <v>9915.6622602074822</v>
          </cell>
        </row>
        <row r="35">
          <cell r="A35">
            <v>-104630.85318156371</v>
          </cell>
          <cell r="B35">
            <v>14671.290640878786</v>
          </cell>
          <cell r="C35">
            <v>22834.211554345653</v>
          </cell>
          <cell r="D35">
            <v>21481.041757295257</v>
          </cell>
          <cell r="E35">
            <v>19933.843627109651</v>
          </cell>
          <cell r="F35">
            <v>18885.730341038259</v>
          </cell>
          <cell r="G35">
            <v>17567.471364059253</v>
          </cell>
          <cell r="H35">
            <v>16524.824485951307</v>
          </cell>
          <cell r="I35">
            <v>15811.7825754023</v>
          </cell>
          <cell r="J35">
            <v>15189.552786171025</v>
          </cell>
          <cell r="K35">
            <v>14397.241059463166</v>
          </cell>
          <cell r="L35">
            <v>13705.912786738321</v>
          </cell>
          <cell r="M35">
            <v>12982.784136882678</v>
          </cell>
          <cell r="N35">
            <v>12350.767140303207</v>
          </cell>
          <cell r="O35">
            <v>13352.795714788903</v>
          </cell>
          <cell r="P35">
            <v>14603.990683954198</v>
          </cell>
          <cell r="Q35">
            <v>13114.708666655046</v>
          </cell>
          <cell r="R35">
            <v>9569.541366028121</v>
          </cell>
          <cell r="S35">
            <v>9024.5851536390837</v>
          </cell>
          <cell r="T35">
            <v>8479.6557254830877</v>
          </cell>
          <cell r="U35">
            <v>7934.7538850871151</v>
          </cell>
          <cell r="V35">
            <v>11256.409008555464</v>
          </cell>
          <cell r="W35">
            <v>10711.564851406922</v>
          </cell>
          <cell r="X35">
            <v>10166.750840148627</v>
          </cell>
          <cell r="Y35">
            <v>9621.9678791572878</v>
          </cell>
          <cell r="Z35">
            <v>9077.216899940915</v>
          </cell>
        </row>
        <row r="36">
          <cell r="A36">
            <v>-101708.9775447017</v>
          </cell>
          <cell r="B36">
            <v>14291.106815325922</v>
          </cell>
          <cell r="C36">
            <v>22179.476645253337</v>
          </cell>
          <cell r="D36">
            <v>20914.384838750688</v>
          </cell>
          <cell r="E36">
            <v>19425.772686575281</v>
          </cell>
          <cell r="F36">
            <v>18407.104222272144</v>
          </cell>
          <cell r="G36">
            <v>17125.482704734542</v>
          </cell>
          <cell r="H36">
            <v>16111.95232924851</v>
          </cell>
          <cell r="I36">
            <v>15418.822516547727</v>
          </cell>
          <cell r="J36">
            <v>14814.149850601156</v>
          </cell>
          <cell r="K36">
            <v>14043.782870918094</v>
          </cell>
          <cell r="L36">
            <v>13371.760330448404</v>
          </cell>
          <cell r="M36">
            <v>12668.825456329832</v>
          </cell>
          <cell r="N36">
            <v>12054.644904929522</v>
          </cell>
          <cell r="O36">
            <v>13028.504252059793</v>
          </cell>
          <cell r="P36">
            <v>14244.758895439689</v>
          </cell>
          <cell r="Q36">
            <v>12797.065919139863</v>
          </cell>
          <cell r="R36">
            <v>9350.8994165502609</v>
          </cell>
          <cell r="S36">
            <v>8821.1614140077381</v>
          </cell>
          <cell r="T36">
            <v>8291.4494477334229</v>
          </cell>
          <cell r="U36">
            <v>7761.764298815353</v>
          </cell>
          <cell r="V36">
            <v>10990.660327961141</v>
          </cell>
          <cell r="W36">
            <v>10461.03125145326</v>
          </cell>
          <cell r="X36">
            <v>9931.4314789946256</v>
          </cell>
          <cell r="Y36">
            <v>9401.8618897067154</v>
          </cell>
          <cell r="Z36">
            <v>8872.3233890846495</v>
          </cell>
        </row>
        <row r="37">
          <cell r="A37">
            <v>-108992.37981980649</v>
          </cell>
          <cell r="B37">
            <v>15146.483683129562</v>
          </cell>
          <cell r="C37">
            <v>23705.419242913646</v>
          </cell>
          <cell r="D37">
            <v>22314.111672876599</v>
          </cell>
          <cell r="E37">
            <v>20692.248575390673</v>
          </cell>
          <cell r="F37">
            <v>19600.182571797457</v>
          </cell>
          <cell r="G37">
            <v>18227.234321498596</v>
          </cell>
          <cell r="H37">
            <v>17141.124812676364</v>
          </cell>
          <cell r="I37">
            <v>16398.359821482663</v>
          </cell>
          <cell r="J37">
            <v>15749.922256694015</v>
          </cell>
          <cell r="K37">
            <v>14924.853284088866</v>
          </cell>
          <cell r="L37">
            <v>14204.707061537803</v>
          </cell>
          <cell r="M37">
            <v>13451.434866319403</v>
          </cell>
          <cell r="N37">
            <v>12792.793146292028</v>
          </cell>
          <cell r="O37">
            <v>13836.870339801564</v>
          </cell>
          <cell r="P37">
            <v>15140.221245975044</v>
          </cell>
          <cell r="Q37">
            <v>13588.85865690577</v>
          </cell>
          <cell r="R37">
            <v>9895.9114123278905</v>
          </cell>
          <cell r="S37">
            <v>9328.2387547915914</v>
          </cell>
          <cell r="T37">
            <v>8760.5939979863961</v>
          </cell>
          <cell r="U37">
            <v>8192.9779789342392</v>
          </cell>
          <cell r="V37">
            <v>11653.095963628846</v>
          </cell>
          <cell r="W37">
            <v>11085.540032344517</v>
          </cell>
          <cell r="X37">
            <v>10518.015503578858</v>
          </cell>
          <cell r="Y37">
            <v>9950.5233194074135</v>
          </cell>
          <cell r="Z37">
            <v>9383.0644501680217</v>
          </cell>
        </row>
        <row r="38">
          <cell r="A38">
            <v>-101196.30548763215</v>
          </cell>
          <cell r="B38">
            <v>14204.714538971493</v>
          </cell>
          <cell r="C38">
            <v>22055.463696974559</v>
          </cell>
          <cell r="D38">
            <v>20800.414384581545</v>
          </cell>
          <cell r="E38">
            <v>19336.626601459626</v>
          </cell>
          <cell r="F38">
            <v>18323.124523143524</v>
          </cell>
          <cell r="G38">
            <v>17047.931411202811</v>
          </cell>
          <cell r="H38">
            <v>16039.509814853591</v>
          </cell>
          <cell r="I38">
            <v>15349.873777190871</v>
          </cell>
          <cell r="J38">
            <v>14748.281682640663</v>
          </cell>
          <cell r="K38">
            <v>13981.765126451719</v>
          </cell>
          <cell r="L38">
            <v>13313.129968163397</v>
          </cell>
          <cell r="M38">
            <v>12613.738292261944</v>
          </cell>
          <cell r="N38">
            <v>12002.6873220544</v>
          </cell>
          <cell r="O38">
            <v>12971.604098887674</v>
          </cell>
          <cell r="P38">
            <v>14181.728115601214</v>
          </cell>
          <cell r="Q38">
            <v>12741.332348988104</v>
          </cell>
          <cell r="R38">
            <v>9312.5365182166297</v>
          </cell>
          <cell r="S38">
            <v>8785.4687015124491</v>
          </cell>
          <cell r="T38">
            <v>8258.426789838617</v>
          </cell>
          <cell r="U38">
            <v>7731.4115603460614</v>
          </cell>
          <cell r="V38">
            <v>10944.032086490162</v>
          </cell>
          <cell r="W38">
            <v>10417.072646770421</v>
          </cell>
          <cell r="X38">
            <v>9890.1423633905761</v>
          </cell>
          <cell r="Y38">
            <v>9363.2421110408177</v>
          </cell>
          <cell r="Z38">
            <v>8836.3727906520544</v>
          </cell>
        </row>
        <row r="39">
          <cell r="A39">
            <v>-114243.47398059035</v>
          </cell>
          <cell r="B39">
            <v>15787.0201567115</v>
          </cell>
          <cell r="C39">
            <v>24671.472646894785</v>
          </cell>
          <cell r="D39">
            <v>23179.26763578238</v>
          </cell>
          <cell r="E39">
            <v>21605.336153604429</v>
          </cell>
          <cell r="F39">
            <v>20460.352931460824</v>
          </cell>
          <cell r="G39">
            <v>19021.561102156971</v>
          </cell>
          <cell r="H39">
            <v>17883.124418635223</v>
          </cell>
          <cell r="I39">
            <v>17104.574091672683</v>
          </cell>
          <cell r="J39">
            <v>16424.583470211321</v>
          </cell>
          <cell r="K39">
            <v>15560.076154814295</v>
          </cell>
          <cell r="L39">
            <v>14805.234335833498</v>
          </cell>
          <cell r="M39">
            <v>14015.670583055417</v>
          </cell>
          <cell r="N39">
            <v>13324.973818676473</v>
          </cell>
          <cell r="O39">
            <v>14419.675776434618</v>
          </cell>
          <cell r="P39">
            <v>15785.820231516511</v>
          </cell>
          <cell r="Q39">
            <v>14159.715251775637</v>
          </cell>
          <cell r="R39">
            <v>10288.847186089462</v>
          </cell>
          <cell r="S39">
            <v>9693.8248864758698</v>
          </cell>
          <cell r="T39">
            <v>9098.8318318099664</v>
          </cell>
          <cell r="U39">
            <v>8503.8688994401982</v>
          </cell>
          <cell r="V39">
            <v>12130.690330514191</v>
          </cell>
          <cell r="W39">
            <v>11535.790380853417</v>
          </cell>
          <cell r="X39">
            <v>10940.923346638934</v>
          </cell>
          <cell r="Y39">
            <v>10346.090215334123</v>
          </cell>
          <cell r="Z39">
            <v>9751.2920040262907</v>
          </cell>
        </row>
        <row r="40">
          <cell r="A40">
            <v>-102100.58163404302</v>
          </cell>
          <cell r="B40">
            <v>14346.134185419731</v>
          </cell>
          <cell r="C40">
            <v>22313.136677295632</v>
          </cell>
          <cell r="D40">
            <v>20998.30915522547</v>
          </cell>
          <cell r="E40">
            <v>19493.866843451313</v>
          </cell>
          <cell r="F40">
            <v>18471.252039862247</v>
          </cell>
          <cell r="G40">
            <v>17184.72019049554</v>
          </cell>
          <cell r="H40">
            <v>16167.287478664264</v>
          </cell>
          <cell r="I40">
            <v>15471.488949045379</v>
          </cell>
          <cell r="J40">
            <v>14864.463191410487</v>
          </cell>
          <cell r="K40">
            <v>14091.155069207191</v>
          </cell>
          <cell r="L40">
            <v>13416.545079907184</v>
          </cell>
          <cell r="M40">
            <v>12710.9037370197</v>
          </cell>
          <cell r="N40">
            <v>12094.332657842173</v>
          </cell>
          <cell r="O40">
            <v>13071.967382845061</v>
          </cell>
          <cell r="P40">
            <v>14292.904899885925</v>
          </cell>
          <cell r="Q40">
            <v>12839.637956535058</v>
          </cell>
          <cell r="R40">
            <v>9380.2028819123643</v>
          </cell>
          <cell r="S40">
            <v>8848.4252603206332</v>
          </cell>
          <cell r="T40">
            <v>8316.6737752430236</v>
          </cell>
          <cell r="U40">
            <v>7784.9492107749484</v>
          </cell>
          <cell r="V40">
            <v>11026.277268239133</v>
          </cell>
          <cell r="W40">
            <v>10494.60899207355</v>
          </cell>
          <cell r="X40">
            <v>9962.9701327848743</v>
          </cell>
          <cell r="Y40">
            <v>9431.3615728793993</v>
          </cell>
          <cell r="Z40">
            <v>8899.7842213386321</v>
          </cell>
        </row>
        <row r="41">
          <cell r="A41">
            <v>-105011.57809289559</v>
          </cell>
          <cell r="B41">
            <v>14724.28497456152</v>
          </cell>
          <cell r="C41">
            <v>22893.376982595713</v>
          </cell>
          <cell r="D41">
            <v>21560.006103528402</v>
          </cell>
          <cell r="E41">
            <v>20000.046055900577</v>
          </cell>
          <cell r="F41">
            <v>18948.096064044872</v>
          </cell>
          <cell r="G41">
            <v>17625.063169476372</v>
          </cell>
          <cell r="H41">
            <v>16578.622366076306</v>
          </cell>
          <cell r="I41">
            <v>15862.985878402957</v>
          </cell>
          <cell r="J41">
            <v>15238.468368872549</v>
          </cell>
          <cell r="K41">
            <v>14443.297207711115</v>
          </cell>
          <cell r="L41">
            <v>13749.453368235838</v>
          </cell>
          <cell r="M41">
            <v>13023.693438191534</v>
          </cell>
          <cell r="N41">
            <v>12389.352325238404</v>
          </cell>
          <cell r="O41">
            <v>13395.051393584927</v>
          </cell>
          <cell r="P41">
            <v>14650.799141201413</v>
          </cell>
          <cell r="Q41">
            <v>13156.098007582899</v>
          </cell>
          <cell r="R41">
            <v>9598.0307499629253</v>
          </cell>
          <cell r="S41">
            <v>9051.0915813106785</v>
          </cell>
          <cell r="T41">
            <v>8504.1792943524415</v>
          </cell>
          <cell r="U41">
            <v>7957.2946955390253</v>
          </cell>
          <cell r="V41">
            <v>11291.036472359656</v>
          </cell>
          <cell r="W41">
            <v>10744.209766688262</v>
          </cell>
          <cell r="X41">
            <v>10197.413316600296</v>
          </cell>
          <cell r="Y41">
            <v>9650.6480297632625</v>
          </cell>
          <cell r="Z41">
            <v>9103.914841074693</v>
          </cell>
        </row>
        <row r="42">
          <cell r="A42">
            <v>-117676.25714390364</v>
          </cell>
          <cell r="B42">
            <v>16231.272084637527</v>
          </cell>
          <cell r="C42">
            <v>25402.304907776837</v>
          </cell>
          <cell r="D42">
            <v>23954.598987088226</v>
          </cell>
          <cell r="E42">
            <v>22202.24635348835</v>
          </cell>
          <cell r="F42">
            <v>21022.66970541732</v>
          </cell>
          <cell r="G42">
            <v>19540.834136561236</v>
          </cell>
          <cell r="H42">
            <v>18368.189754835621</v>
          </cell>
          <cell r="I42">
            <v>17566.245579970284</v>
          </cell>
          <cell r="J42">
            <v>16865.627866634226</v>
          </cell>
          <cell r="K42">
            <v>15975.33863322551</v>
          </cell>
          <cell r="L42">
            <v>15197.815358605487</v>
          </cell>
          <cell r="M42">
            <v>14384.526826962956</v>
          </cell>
          <cell r="N42">
            <v>13672.874807701824</v>
          </cell>
          <cell r="O42">
            <v>14800.671551620377</v>
          </cell>
          <cell r="P42">
            <v>16207.865858572637</v>
          </cell>
          <cell r="Q42">
            <v>14532.899743908791</v>
          </cell>
          <cell r="R42">
            <v>10545.719995285262</v>
          </cell>
          <cell r="S42">
            <v>9932.818490315407</v>
          </cell>
          <cell r="T42">
            <v>9319.9471090442476</v>
          </cell>
          <cell r="U42">
            <v>8707.1067551827164</v>
          </cell>
          <cell r="V42">
            <v>12442.906766048931</v>
          </cell>
          <cell r="W42">
            <v>11830.131287398217</v>
          </cell>
          <cell r="X42">
            <v>11217.389713235756</v>
          </cell>
          <cell r="Y42">
            <v>10604.683060696199</v>
          </cell>
          <cell r="Z42">
            <v>9992.0123774282274</v>
          </cell>
        </row>
        <row r="43">
          <cell r="A43">
            <v>-98635.622528520704</v>
          </cell>
          <cell r="B43">
            <v>13954.899710397622</v>
          </cell>
          <cell r="C43">
            <v>21677.176743327356</v>
          </cell>
          <cell r="D43">
            <v>20320.496318057143</v>
          </cell>
          <cell r="E43">
            <v>18891.361723299575</v>
          </cell>
          <cell r="F43">
            <v>17903.664594511436</v>
          </cell>
          <cell r="G43">
            <v>16660.579939506097</v>
          </cell>
          <cell r="H43">
            <v>15677.675559273859</v>
          </cell>
          <cell r="I43">
            <v>15005.490151267266</v>
          </cell>
          <cell r="J43">
            <v>14419.284826037121</v>
          </cell>
          <cell r="K43">
            <v>13672.000279259992</v>
          </cell>
          <cell r="L43">
            <v>13020.28434195945</v>
          </cell>
          <cell r="M43">
            <v>12338.590153506706</v>
          </cell>
          <cell r="N43">
            <v>11743.170745657713</v>
          </cell>
          <cell r="O43">
            <v>12687.400482580579</v>
          </cell>
          <cell r="P43">
            <v>13866.90338192154</v>
          </cell>
          <cell r="Q43">
            <v>12462.955555538738</v>
          </cell>
          <cell r="R43">
            <v>9120.9223690339841</v>
          </cell>
          <cell r="S43">
            <v>8607.1915370154238</v>
          </cell>
          <cell r="T43">
            <v>8093.4859545233467</v>
          </cell>
          <cell r="U43">
            <v>7579.806379043559</v>
          </cell>
          <cell r="V43">
            <v>10711.134385705385</v>
          </cell>
          <cell r="W43">
            <v>10197.509188287586</v>
          </cell>
          <cell r="X43">
            <v>9683.9124094342969</v>
          </cell>
          <cell r="Y43">
            <v>9170.3449017024523</v>
          </cell>
          <cell r="Z43">
            <v>8656.8075432257083</v>
          </cell>
        </row>
        <row r="44">
          <cell r="A44">
            <v>-96477.295218415238</v>
          </cell>
          <cell r="B44">
            <v>13688.136632932481</v>
          </cell>
          <cell r="C44">
            <v>21214.17680644818</v>
          </cell>
          <cell r="D44">
            <v>20013.045550035531</v>
          </cell>
          <cell r="E44">
            <v>18516.060539158811</v>
          </cell>
          <cell r="F44">
            <v>17550.113673168285</v>
          </cell>
          <cell r="G44">
            <v>16334.092329238782</v>
          </cell>
          <cell r="H44">
            <v>15372.695689442426</v>
          </cell>
          <cell r="I44">
            <v>14715.218924077966</v>
          </cell>
          <cell r="J44">
            <v>14141.982671930269</v>
          </cell>
          <cell r="K44">
            <v>13410.908242455691</v>
          </cell>
          <cell r="L44">
            <v>12773.453038446496</v>
          </cell>
          <cell r="M44">
            <v>12106.675562093944</v>
          </cell>
          <cell r="N44">
            <v>11524.431556462518</v>
          </cell>
          <cell r="O44">
            <v>12447.853285016099</v>
          </cell>
          <cell r="P44">
            <v>13601.546509771601</v>
          </cell>
          <cell r="Q44">
            <v>12228.319622314986</v>
          </cell>
          <cell r="R44">
            <v>8959.4162170474938</v>
          </cell>
          <cell r="S44">
            <v>8456.9267525629439</v>
          </cell>
          <cell r="T44">
            <v>7954.4619850991985</v>
          </cell>
          <cell r="U44">
            <v>7452.0226555668669</v>
          </cell>
          <cell r="V44">
            <v>10514.83149460522</v>
          </cell>
          <cell r="W44">
            <v>10012.445353243709</v>
          </cell>
          <cell r="X44">
            <v>9510.0870085966908</v>
          </cell>
          <cell r="Y44">
            <v>9007.7572945656029</v>
          </cell>
          <cell r="Z44">
            <v>8505.4570700689183</v>
          </cell>
        </row>
        <row r="45">
          <cell r="A45">
            <v>-113723.57503016101</v>
          </cell>
          <cell r="B45">
            <v>15739.318107510706</v>
          </cell>
          <cell r="C45">
            <v>24636.311756718394</v>
          </cell>
          <cell r="D45">
            <v>23200.973983228065</v>
          </cell>
          <cell r="E45">
            <v>21514.93341866423</v>
          </cell>
          <cell r="F45">
            <v>20375.189410585652</v>
          </cell>
          <cell r="G45">
            <v>18942.916605045019</v>
          </cell>
          <cell r="H45">
            <v>17809.660716681836</v>
          </cell>
          <cell r="I45">
            <v>17034.653414836972</v>
          </cell>
          <cell r="J45">
            <v>16357.78679011701</v>
          </cell>
          <cell r="K45">
            <v>15497.184175796792</v>
          </cell>
          <cell r="L45">
            <v>14745.777489307624</v>
          </cell>
          <cell r="M45">
            <v>13959.806881521275</v>
          </cell>
          <cell r="N45">
            <v>13272.283814547867</v>
          </cell>
          <cell r="O45">
            <v>14361.973528953909</v>
          </cell>
          <cell r="P45">
            <v>15721.900936850674</v>
          </cell>
          <cell r="Q45">
            <v>14103.196032079482</v>
          </cell>
          <cell r="R45">
            <v>10249.943504283416</v>
          </cell>
          <cell r="S45">
            <v>9657.6290308438001</v>
          </cell>
          <cell r="T45">
            <v>9065.3436692640444</v>
          </cell>
          <cell r="U45">
            <v>8473.0882928999381</v>
          </cell>
          <cell r="V45">
            <v>12083.40479297252</v>
          </cell>
          <cell r="W45">
            <v>11491.212112695834</v>
          </cell>
          <cell r="X45">
            <v>10899.052198073892</v>
          </cell>
          <cell r="Y45">
            <v>10306.926032076344</v>
          </cell>
          <cell r="Z45">
            <v>9714.8346271619121</v>
          </cell>
        </row>
        <row r="46">
          <cell r="A46">
            <v>-90532.869079838201</v>
          </cell>
          <cell r="B46">
            <v>12986.661040817482</v>
          </cell>
          <cell r="C46">
            <v>19940.262574929038</v>
          </cell>
          <cell r="D46">
            <v>18887.022775212179</v>
          </cell>
          <cell r="E46">
            <v>17482.412788699537</v>
          </cell>
          <cell r="F46">
            <v>16576.370104104433</v>
          </cell>
          <cell r="G46">
            <v>15434.88604328395</v>
          </cell>
          <cell r="H46">
            <v>14532.725634169758</v>
          </cell>
          <cell r="I46">
            <v>13915.759147007975</v>
          </cell>
          <cell r="J46">
            <v>13378.242081965731</v>
          </cell>
          <cell r="K46">
            <v>12691.813265115074</v>
          </cell>
          <cell r="L46">
            <v>12093.634715455541</v>
          </cell>
          <cell r="M46">
            <v>11467.940578453145</v>
          </cell>
          <cell r="N46">
            <v>10921.984027908704</v>
          </cell>
          <cell r="O46">
            <v>11788.096715214058</v>
          </cell>
          <cell r="P46">
            <v>12870.705399864957</v>
          </cell>
          <cell r="Q46">
            <v>11582.089568154821</v>
          </cell>
          <cell r="R46">
            <v>8514.5988870185738</v>
          </cell>
          <cell r="S46">
            <v>8043.0701941879051</v>
          </cell>
          <cell r="T46">
            <v>7571.564676676835</v>
          </cell>
          <cell r="U46">
            <v>7100.0830297449465</v>
          </cell>
          <cell r="V46">
            <v>9974.1776134859756</v>
          </cell>
          <cell r="W46">
            <v>9502.7458775481136</v>
          </cell>
          <cell r="X46">
            <v>9031.3402256366426</v>
          </cell>
          <cell r="Y46">
            <v>8559.9614402723455</v>
          </cell>
          <cell r="Z46">
            <v>8088.610327451639</v>
          </cell>
        </row>
        <row r="47">
          <cell r="A47">
            <v>-96257.436116918412</v>
          </cell>
          <cell r="B47">
            <v>13637.225792114616</v>
          </cell>
          <cell r="C47">
            <v>21078.057640732615</v>
          </cell>
          <cell r="D47">
            <v>19934.065088990785</v>
          </cell>
          <cell r="E47">
            <v>18477.830294492236</v>
          </cell>
          <cell r="F47">
            <v>17514.099030006466</v>
          </cell>
          <cell r="G47">
            <v>16300.834503927876</v>
          </cell>
          <cell r="H47">
            <v>15341.628760973414</v>
          </cell>
          <cell r="I47">
            <v>14685.650298920234</v>
          </cell>
          <cell r="J47">
            <v>14113.735147952029</v>
          </cell>
          <cell r="K47">
            <v>13384.311970263316</v>
          </cell>
          <cell r="L47">
            <v>12748.309443053171</v>
          </cell>
          <cell r="M47">
            <v>12083.051465112301</v>
          </cell>
          <cell r="N47">
            <v>11502.149578481942</v>
          </cell>
          <cell r="O47">
            <v>12423.451688754009</v>
          </cell>
          <cell r="P47">
            <v>13574.515797972788</v>
          </cell>
          <cell r="Q47">
            <v>12204.418314475362</v>
          </cell>
          <cell r="R47">
            <v>8942.9643113074471</v>
          </cell>
          <cell r="S47">
            <v>8441.6199544041483</v>
          </cell>
          <cell r="T47">
            <v>7940.300238240372</v>
          </cell>
          <cell r="U47">
            <v>7439.0059020383123</v>
          </cell>
          <cell r="V47">
            <v>10494.835001461437</v>
          </cell>
          <cell r="W47">
            <v>9993.5937322213285</v>
          </cell>
          <cell r="X47">
            <v>9492.3801963506521</v>
          </cell>
          <cell r="Y47">
            <v>8991.1952258504843</v>
          </cell>
          <cell r="Z47">
            <v>8490.039677681938</v>
          </cell>
        </row>
        <row r="48">
          <cell r="A48">
            <v>-93370.697820902773</v>
          </cell>
          <cell r="B48">
            <v>13281.746518954278</v>
          </cell>
          <cell r="C48">
            <v>20592.552548035601</v>
          </cell>
          <cell r="D48">
            <v>19439.260261718875</v>
          </cell>
          <cell r="E48">
            <v>17975.869217631174</v>
          </cell>
          <cell r="F48">
            <v>17041.228682930632</v>
          </cell>
          <cell r="G48">
            <v>15864.161028445</v>
          </cell>
          <cell r="H48">
            <v>14933.721644367812</v>
          </cell>
          <cell r="I48">
            <v>14297.415825012784</v>
          </cell>
          <cell r="J48">
            <v>13742.846662188131</v>
          </cell>
          <cell r="K48">
            <v>13035.104332525112</v>
          </cell>
          <cell r="L48">
            <v>12418.175374337025</v>
          </cell>
          <cell r="M48">
            <v>11772.86832963437</v>
          </cell>
          <cell r="N48">
            <v>11209.588394025443</v>
          </cell>
          <cell r="O48">
            <v>12103.060029122542</v>
          </cell>
          <cell r="P48">
            <v>13219.603991334559</v>
          </cell>
          <cell r="Q48">
            <v>11890.595415192636</v>
          </cell>
          <cell r="R48">
            <v>8726.9516649407014</v>
          </cell>
          <cell r="S48">
            <v>8240.642509606716</v>
          </cell>
          <cell r="T48">
            <v>7754.3572560421781</v>
          </cell>
          <cell r="U48">
            <v>7268.0966213001575</v>
          </cell>
          <cell r="V48">
            <v>10232.28211121897</v>
          </cell>
          <cell r="W48">
            <v>9746.0729519729575</v>
          </cell>
          <cell r="X48">
            <v>9259.8906943790262</v>
          </cell>
          <cell r="Y48">
            <v>8773.7361454867278</v>
          </cell>
          <cell r="Z48">
            <v>8287.6101365571249</v>
          </cell>
        </row>
        <row r="49">
          <cell r="A49">
            <v>-109544.81268582831</v>
          </cell>
          <cell r="B49">
            <v>15233.571799424019</v>
          </cell>
          <cell r="C49">
            <v>23748.635175501891</v>
          </cell>
          <cell r="D49">
            <v>22405.798392432414</v>
          </cell>
          <cell r="E49">
            <v>20788.308476873441</v>
          </cell>
          <cell r="F49">
            <v>19690.675402911511</v>
          </cell>
          <cell r="G49">
            <v>18310.800185404449</v>
          </cell>
          <cell r="H49">
            <v>17219.18568082232</v>
          </cell>
          <cell r="I49">
            <v>16472.655951272158</v>
          </cell>
          <cell r="J49">
            <v>15820.898898202464</v>
          </cell>
          <cell r="K49">
            <v>14991.680878546809</v>
          </cell>
          <cell r="L49">
            <v>14267.884561903538</v>
          </cell>
          <cell r="M49">
            <v>13510.794372084165</v>
          </cell>
          <cell r="N49">
            <v>12848.780352974096</v>
          </cell>
          <cell r="O49">
            <v>13898.183442906222</v>
          </cell>
          <cell r="P49">
            <v>15208.140442805863</v>
          </cell>
          <cell r="Q49">
            <v>13648.914701443435</v>
          </cell>
          <cell r="R49">
            <v>9937.2495847192495</v>
          </cell>
          <cell r="S49">
            <v>9366.699652334155</v>
          </cell>
          <cell r="T49">
            <v>8796.1777620963185</v>
          </cell>
          <cell r="U49">
            <v>8225.6847552701201</v>
          </cell>
          <cell r="V49">
            <v>11703.340506350025</v>
          </cell>
          <cell r="W49">
            <v>11132.907891849265</v>
          </cell>
          <cell r="X49">
            <v>10562.50683903227</v>
          </cell>
          <cell r="Y49">
            <v>9992.1382947495495</v>
          </cell>
          <cell r="Z49">
            <v>9421.8032342571405</v>
          </cell>
        </row>
        <row r="50">
          <cell r="A50">
            <v>-92235.756510666921</v>
          </cell>
          <cell r="B50">
            <v>13192.89258476191</v>
          </cell>
          <cell r="C50">
            <v>20274.953672312964</v>
          </cell>
          <cell r="D50">
            <v>19151.983748118706</v>
          </cell>
          <cell r="E50">
            <v>17778.519716622941</v>
          </cell>
          <cell r="F50">
            <v>16855.31640538793</v>
          </cell>
          <cell r="G50">
            <v>15692.479803619819</v>
          </cell>
          <cell r="H50">
            <v>14773.350114321598</v>
          </cell>
          <cell r="I50">
            <v>14144.778731756582</v>
          </cell>
          <cell r="J50">
            <v>13597.029265243855</v>
          </cell>
          <cell r="K50">
            <v>12897.810912312456</v>
          </cell>
          <cell r="L50">
            <v>12288.380860917023</v>
          </cell>
          <cell r="M50">
            <v>11650.917664872592</v>
          </cell>
          <cell r="N50">
            <v>11094.565922307287</v>
          </cell>
          <cell r="O50">
            <v>11977.095811835272</v>
          </cell>
          <cell r="P50">
            <v>13080.067937304248</v>
          </cell>
          <cell r="Q50">
            <v>11767.213751885793</v>
          </cell>
          <cell r="R50">
            <v>8642.0247852739758</v>
          </cell>
          <cell r="S50">
            <v>8161.6268243812519</v>
          </cell>
          <cell r="T50">
            <v>7681.2524747267053</v>
          </cell>
          <cell r="U50">
            <v>7200.9024446474978</v>
          </cell>
          <cell r="V50">
            <v>10129.057609826061</v>
          </cell>
          <cell r="W50">
            <v>9648.7584295469169</v>
          </cell>
          <cell r="X50">
            <v>9168.4858239243767</v>
          </cell>
          <cell r="Y50">
            <v>8688.2405901981219</v>
          </cell>
          <cell r="Z50">
            <v>8208.0235495250527</v>
          </cell>
        </row>
        <row r="51">
          <cell r="A51">
            <v>-112049.31283629964</v>
          </cell>
          <cell r="B51">
            <v>15526.964460272549</v>
          </cell>
          <cell r="C51">
            <v>24233.751739463558</v>
          </cell>
          <cell r="D51">
            <v>22830.675243410973</v>
          </cell>
          <cell r="E51">
            <v>21223.803995904171</v>
          </cell>
          <cell r="F51">
            <v>20100.932147362328</v>
          </cell>
          <cell r="G51">
            <v>18689.65295032713</v>
          </cell>
          <cell r="H51">
            <v>17573.081091544904</v>
          </cell>
          <cell r="I51">
            <v>16809.483608861119</v>
          </cell>
          <cell r="J51">
            <v>16142.677380750029</v>
          </cell>
          <cell r="K51">
            <v>15294.6493126678</v>
          </cell>
          <cell r="L51">
            <v>14554.304992157482</v>
          </cell>
          <cell r="M51">
            <v>13779.905607609173</v>
          </cell>
          <cell r="N51">
            <v>13102.602991314619</v>
          </cell>
          <cell r="O51">
            <v>14176.15147376799</v>
          </cell>
          <cell r="P51">
            <v>15516.057746690454</v>
          </cell>
          <cell r="Q51">
            <v>13921.183753182468</v>
          </cell>
          <cell r="R51">
            <v>10124.659612873147</v>
          </cell>
          <cell r="S51">
            <v>9541.065316665854</v>
          </cell>
          <cell r="T51">
            <v>8957.4997037275425</v>
          </cell>
          <cell r="U51">
            <v>8373.9636345562922</v>
          </cell>
          <cell r="V51">
            <v>11931.128302017729</v>
          </cell>
          <cell r="W51">
            <v>11347.654005909015</v>
          </cell>
          <cell r="X51">
            <v>10764.211993072249</v>
          </cell>
          <cell r="Y51">
            <v>10180.803232005583</v>
          </cell>
          <cell r="Z51">
            <v>9597.4287202621235</v>
          </cell>
        </row>
        <row r="52">
          <cell r="A52">
            <v>-100668.66317737555</v>
          </cell>
          <cell r="B52">
            <v>14175.336102474779</v>
          </cell>
          <cell r="C52">
            <v>22029.799044686362</v>
          </cell>
          <cell r="D52">
            <v>20745.412505494249</v>
          </cell>
          <cell r="E52">
            <v>19244.877410817902</v>
          </cell>
          <cell r="F52">
            <v>18236.69257926854</v>
          </cell>
          <cell r="G52">
            <v>16968.115585241219</v>
          </cell>
          <cell r="H52">
            <v>15964.951946662684</v>
          </cell>
          <cell r="I52">
            <v>15278.911703830603</v>
          </cell>
          <cell r="J52">
            <v>14680.490134738262</v>
          </cell>
          <cell r="K52">
            <v>13917.936436130272</v>
          </cell>
          <cell r="L52">
            <v>13252.787573096874</v>
          </cell>
          <cell r="M52">
            <v>12557.042558383975</v>
          </cell>
          <cell r="N52">
            <v>11949.212554538739</v>
          </cell>
          <cell r="O52">
            <v>12913.042435813371</v>
          </cell>
          <cell r="P52">
            <v>14116.856808822056</v>
          </cell>
          <cell r="Q52">
            <v>12683.971333679736</v>
          </cell>
          <cell r="R52">
            <v>9273.0534061066974</v>
          </cell>
          <cell r="S52">
            <v>8748.7337458606708</v>
          </cell>
          <cell r="T52">
            <v>8224.4398555749503</v>
          </cell>
          <cell r="U52">
            <v>7700.172508348347</v>
          </cell>
          <cell r="V52">
            <v>10896.042279529374</v>
          </cell>
          <cell r="W52">
            <v>10371.830431185081</v>
          </cell>
          <cell r="X52">
            <v>9847.6475871581515</v>
          </cell>
          <cell r="Y52">
            <v>9323.4946175781042</v>
          </cell>
          <cell r="Z52">
            <v>8799.3724186783475</v>
          </cell>
        </row>
        <row r="53">
          <cell r="A53">
            <v>-94180.208494504783</v>
          </cell>
          <cell r="B53">
            <v>13436.182288631149</v>
          </cell>
          <cell r="C53">
            <v>20731.115888513155</v>
          </cell>
          <cell r="D53">
            <v>19513.629525822198</v>
          </cell>
          <cell r="E53">
            <v>18116.631146072225</v>
          </cell>
          <cell r="F53">
            <v>17173.832872827628</v>
          </cell>
          <cell r="G53">
            <v>15986.614747152431</v>
          </cell>
          <cell r="H53">
            <v>15048.10858591571</v>
          </cell>
          <cell r="I53">
            <v>14406.286085584081</v>
          </cell>
          <cell r="J53">
            <v>13846.852691538381</v>
          </cell>
          <cell r="K53">
            <v>13133.03053194633</v>
          </cell>
          <cell r="L53">
            <v>12510.752887412651</v>
          </cell>
          <cell r="M53">
            <v>11859.851122389533</v>
          </cell>
          <cell r="N53">
            <v>11291.62956894805</v>
          </cell>
          <cell r="O53">
            <v>12192.905536961855</v>
          </cell>
          <cell r="P53">
            <v>13319.12977656335</v>
          </cell>
          <cell r="Q53">
            <v>11978.598885039804</v>
          </cell>
          <cell r="R53">
            <v>8787.5267933159339</v>
          </cell>
          <cell r="S53">
            <v>8297.0014067541633</v>
          </cell>
          <cell r="T53">
            <v>7806.5001291867702</v>
          </cell>
          <cell r="U53">
            <v>7316.0236838835917</v>
          </cell>
          <cell r="V53">
            <v>10305.908240518487</v>
          </cell>
          <cell r="W53">
            <v>9815.4837169965467</v>
          </cell>
          <cell r="X53">
            <v>9325.086328360183</v>
          </cell>
          <cell r="Y53">
            <v>8834.7168886559593</v>
          </cell>
          <cell r="Z53">
            <v>8344.3762363518435</v>
          </cell>
        </row>
        <row r="54">
          <cell r="A54">
            <v>-103222.49828187271</v>
          </cell>
          <cell r="B54">
            <v>14468.417034646794</v>
          </cell>
          <cell r="C54">
            <v>22484.325171734272</v>
          </cell>
          <cell r="D54">
            <v>21185.000700963668</v>
          </cell>
          <cell r="E54">
            <v>19688.951548382924</v>
          </cell>
          <cell r="F54">
            <v>18655.030775669966</v>
          </cell>
          <cell r="G54">
            <v>17354.43119009881</v>
          </cell>
          <cell r="H54">
            <v>16325.818574302437</v>
          </cell>
          <cell r="I54">
            <v>15622.374368807632</v>
          </cell>
          <cell r="J54">
            <v>15008.607178151931</v>
          </cell>
          <cell r="K54">
            <v>14226.872900944294</v>
          </cell>
          <cell r="L54">
            <v>13544.850062807651</v>
          </cell>
          <cell r="M54">
            <v>12831.454887793898</v>
          </cell>
          <cell r="N54">
            <v>12208.035123979644</v>
          </cell>
          <cell r="O54">
            <v>13196.486026347477</v>
          </cell>
          <cell r="P54">
            <v>14430.839628824924</v>
          </cell>
          <cell r="Q54">
            <v>12961.603683619291</v>
          </cell>
          <cell r="R54">
            <v>9464.1551350262143</v>
          </cell>
          <cell r="S54">
            <v>8926.5341562561225</v>
          </cell>
          <cell r="T54">
            <v>8388.9396011972385</v>
          </cell>
          <cell r="U54">
            <v>7851.3722625609007</v>
          </cell>
          <cell r="V54">
            <v>11128.317158348111</v>
          </cell>
          <cell r="W54">
            <v>10590.80672652967</v>
          </cell>
          <cell r="X54">
            <v>10053.326034830996</v>
          </cell>
          <cell r="Y54">
            <v>9515.8759754556741</v>
          </cell>
          <cell r="Z54">
            <v>8978.4574673734096</v>
          </cell>
        </row>
        <row r="55">
          <cell r="A55">
            <v>-116266.10883655126</v>
          </cell>
          <cell r="B55">
            <v>16017.222748475695</v>
          </cell>
          <cell r="C55">
            <v>25085.819062360606</v>
          </cell>
          <cell r="D55">
            <v>23672.923085929608</v>
          </cell>
          <cell r="E55">
            <v>21957.042427704931</v>
          </cell>
          <cell r="F55">
            <v>20791.67636582482</v>
          </cell>
          <cell r="G55">
            <v>19327.522675952634</v>
          </cell>
          <cell r="H55">
            <v>18168.93042785324</v>
          </cell>
          <cell r="I55">
            <v>17376.596179817865</v>
          </cell>
          <cell r="J55">
            <v>16684.451841381666</v>
          </cell>
          <cell r="K55">
            <v>15804.753526861452</v>
          </cell>
          <cell r="L55">
            <v>15036.547536426377</v>
          </cell>
          <cell r="M55">
            <v>14233.004874291608</v>
          </cell>
          <cell r="N55">
            <v>13529.961035563992</v>
          </cell>
          <cell r="O55">
            <v>14644.162817474749</v>
          </cell>
          <cell r="P55">
            <v>16034.494311840775</v>
          </cell>
          <cell r="Q55">
            <v>14379.599796060109</v>
          </cell>
          <cell r="R55">
            <v>10440.199564818358</v>
          </cell>
          <cell r="S55">
            <v>9834.6426341983642</v>
          </cell>
          <cell r="T55">
            <v>9229.1154662961671</v>
          </cell>
          <cell r="U55">
            <v>8623.6189539932384</v>
          </cell>
          <cell r="V55">
            <v>12314.651802903521</v>
          </cell>
          <cell r="W55">
            <v>11709.219388393178</v>
          </cell>
          <cell r="X55">
            <v>11103.820472083889</v>
          </cell>
          <cell r="Y55">
            <v>10498.456058921689</v>
          </cell>
          <cell r="Z55">
            <v>9893.1271840009831</v>
          </cell>
        </row>
        <row r="56">
          <cell r="A56">
            <v>-114930.73737061732</v>
          </cell>
          <cell r="B56">
            <v>15948.321823915314</v>
          </cell>
          <cell r="C56">
            <v>24840.377278180022</v>
          </cell>
          <cell r="D56">
            <v>23389.241916304174</v>
          </cell>
          <cell r="E56">
            <v>21724.841088229543</v>
          </cell>
          <cell r="F56">
            <v>20572.932058645016</v>
          </cell>
          <cell r="G56">
            <v>19125.522619385389</v>
          </cell>
          <cell r="H56">
            <v>17980.237353382861</v>
          </cell>
          <cell r="I56">
            <v>17197.003440405544</v>
          </cell>
          <cell r="J56">
            <v>16512.883153767641</v>
          </cell>
          <cell r="K56">
            <v>15643.214146667062</v>
          </cell>
          <cell r="L56">
            <v>14883.831366794842</v>
          </cell>
          <cell r="M56">
            <v>14089.517773676074</v>
          </cell>
          <cell r="N56">
            <v>13394.625643955311</v>
          </cell>
          <cell r="O56">
            <v>14495.953372654047</v>
          </cell>
          <cell r="P56">
            <v>15870.316249644446</v>
          </cell>
          <cell r="Q56">
            <v>14234.428983161251</v>
          </cell>
          <cell r="R56">
            <v>10340.274634097334</v>
          </cell>
          <cell r="S56">
            <v>9741.6728123585235</v>
          </cell>
          <cell r="T56">
            <v>9143.1004114985299</v>
          </cell>
          <cell r="U56">
            <v>8544.5583141437291</v>
          </cell>
          <cell r="V56">
            <v>12193.197898193062</v>
          </cell>
          <cell r="W56">
            <v>11594.719162437244</v>
          </cell>
          <cell r="X56">
            <v>10996.273540139744</v>
          </cell>
          <cell r="Y56">
            <v>10397.862024704302</v>
          </cell>
          <cell r="Z56">
            <v>9799.4856393367827</v>
          </cell>
        </row>
        <row r="57">
          <cell r="A57">
            <v>-89982.294002404582</v>
          </cell>
          <cell r="B57">
            <v>12870.136501926769</v>
          </cell>
          <cell r="C57">
            <v>19817.999128215852</v>
          </cell>
          <cell r="D57">
            <v>18735.026574871121</v>
          </cell>
          <cell r="E57">
            <v>17386.67592916403</v>
          </cell>
          <cell r="F57">
            <v>16486.181593314708</v>
          </cell>
          <cell r="G57">
            <v>15351.601204852672</v>
          </cell>
          <cell r="H57">
            <v>14454.9272786275</v>
          </cell>
          <cell r="I57">
            <v>13841.712869301024</v>
          </cell>
          <cell r="J57">
            <v>13307.504129360008</v>
          </cell>
          <cell r="K57">
            <v>12625.210406638609</v>
          </cell>
          <cell r="L57">
            <v>12030.669676089918</v>
          </cell>
          <cell r="M57">
            <v>11408.780694070807</v>
          </cell>
          <cell r="N57">
            <v>10866.185101830601</v>
          </cell>
          <cell r="O57">
            <v>11726.989803287142</v>
          </cell>
          <cell r="P57">
            <v>12803.014609989183</v>
          </cell>
          <cell r="Q57">
            <v>11522.235487405091</v>
          </cell>
          <cell r="R57">
            <v>8473.3997316728455</v>
          </cell>
          <cell r="S57">
            <v>8004.7386376403338</v>
          </cell>
          <cell r="T57">
            <v>7536.1005779868538</v>
          </cell>
          <cell r="U57">
            <v>7067.4862437437951</v>
          </cell>
          <cell r="V57">
            <v>9924.1020392383234</v>
          </cell>
          <cell r="W57">
            <v>9455.5373124558901</v>
          </cell>
          <cell r="X57">
            <v>8986.9985110699945</v>
          </cell>
          <cell r="Y57">
            <v>8518.4864128425361</v>
          </cell>
          <cell r="Z57">
            <v>8050.0018188682743</v>
          </cell>
        </row>
        <row r="58">
          <cell r="A58">
            <v>-94177.502980086021</v>
          </cell>
          <cell r="B58">
            <v>13414.532924525287</v>
          </cell>
          <cell r="C58">
            <v>20711.941327401593</v>
          </cell>
          <cell r="D58">
            <v>19576.17893482721</v>
          </cell>
          <cell r="E58">
            <v>18116.160697146184</v>
          </cell>
          <cell r="F58">
            <v>17173.389688371291</v>
          </cell>
          <cell r="G58">
            <v>15986.205487197763</v>
          </cell>
          <cell r="H58">
            <v>15047.726286423225</v>
          </cell>
          <cell r="I58">
            <v>14405.922223723624</v>
          </cell>
          <cell r="J58">
            <v>13846.505086718313</v>
          </cell>
          <cell r="K58">
            <v>13132.703246892335</v>
          </cell>
          <cell r="L58">
            <v>12510.443478525736</v>
          </cell>
          <cell r="M58">
            <v>11859.560411954622</v>
          </cell>
          <cell r="N58">
            <v>11291.355374191982</v>
          </cell>
          <cell r="O58">
            <v>12192.6052588743</v>
          </cell>
          <cell r="P58">
            <v>13318.79714543722</v>
          </cell>
          <cell r="Q58">
            <v>11978.304763338463</v>
          </cell>
          <cell r="R58">
            <v>8787.3243415279831</v>
          </cell>
          <cell r="S58">
            <v>8296.8130462867521</v>
          </cell>
          <cell r="T58">
            <v>7806.3258593473147</v>
          </cell>
          <cell r="U58">
            <v>7315.8635039587352</v>
          </cell>
          <cell r="V58">
            <v>10305.662170193642</v>
          </cell>
          <cell r="W58">
            <v>9815.2517350947437</v>
          </cell>
          <cell r="X58">
            <v>9324.8684341019216</v>
          </cell>
          <cell r="Y58">
            <v>8834.5130812383522</v>
          </cell>
          <cell r="Z58">
            <v>8344.1865149479127</v>
          </cell>
        </row>
        <row r="59">
          <cell r="A59">
            <v>-100761.36417581326</v>
          </cell>
          <cell r="B59">
            <v>14182.256768942701</v>
          </cell>
          <cell r="C59">
            <v>22024.806683512979</v>
          </cell>
          <cell r="D59">
            <v>20800.010318771303</v>
          </cell>
          <cell r="E59">
            <v>19260.996742821844</v>
          </cell>
          <cell r="F59">
            <v>18251.877729015596</v>
          </cell>
          <cell r="G59">
            <v>16982.138355238883</v>
          </cell>
          <cell r="H59">
            <v>15978.050950833407</v>
          </cell>
          <cell r="I59">
            <v>15291.378966072145</v>
          </cell>
          <cell r="J59">
            <v>14692.400370240681</v>
          </cell>
          <cell r="K59">
            <v>13929.150440782207</v>
          </cell>
          <cell r="L59">
            <v>13263.389073700699</v>
          </cell>
          <cell r="M59">
            <v>12567.003380394428</v>
          </cell>
          <cell r="N59">
            <v>11958.607487893336</v>
          </cell>
          <cell r="O59">
            <v>12923.331081230215</v>
          </cell>
          <cell r="P59">
            <v>14128.253989812831</v>
          </cell>
          <cell r="Q59">
            <v>12694.049038380657</v>
          </cell>
          <cell r="R59">
            <v>9279.9901582262064</v>
          </cell>
          <cell r="S59">
            <v>8755.1876768671136</v>
          </cell>
          <cell r="T59">
            <v>8230.41098919867</v>
          </cell>
          <cell r="U59">
            <v>7705.6608690315825</v>
          </cell>
          <cell r="V59">
            <v>10904.473565143926</v>
          </cell>
          <cell r="W59">
            <v>10379.778994965445</v>
          </cell>
          <cell r="X59">
            <v>9855.1134558130216</v>
          </cell>
          <cell r="Y59">
            <v>9330.4778186174499</v>
          </cell>
          <cell r="Z59">
            <v>8805.8729804374252</v>
          </cell>
        </row>
        <row r="60">
          <cell r="A60">
            <v>-114118.47680618626</v>
          </cell>
          <cell r="B60">
            <v>15789.084260263997</v>
          </cell>
          <cell r="C60">
            <v>24683.0845792244</v>
          </cell>
          <cell r="D60">
            <v>23261.313084431873</v>
          </cell>
          <cell r="E60">
            <v>21583.600994461307</v>
          </cell>
          <cell r="F60">
            <v>20439.877415088074</v>
          </cell>
          <cell r="G60">
            <v>19002.652927956347</v>
          </cell>
          <cell r="H60">
            <v>17865.461841786659</v>
          </cell>
          <cell r="I60">
            <v>17087.763349835881</v>
          </cell>
          <cell r="J60">
            <v>16408.523818110723</v>
          </cell>
          <cell r="K60">
            <v>15544.955293994346</v>
          </cell>
          <cell r="L60">
            <v>14790.939369843349</v>
          </cell>
          <cell r="M60">
            <v>14002.239502192955</v>
          </cell>
          <cell r="N60">
            <v>13312.30577687722</v>
          </cell>
          <cell r="O60">
            <v>14405.802661503516</v>
          </cell>
          <cell r="P60">
            <v>15770.452377404581</v>
          </cell>
          <cell r="Q60">
            <v>14146.126567367406</v>
          </cell>
          <cell r="R60">
            <v>10279.493733277786</v>
          </cell>
          <cell r="S60">
            <v>9685.1224652160836</v>
          </cell>
          <cell r="T60">
            <v>9090.7804101043039</v>
          </cell>
          <cell r="U60">
            <v>8496.4684443309707</v>
          </cell>
          <cell r="V60">
            <v>12119.321662472037</v>
          </cell>
          <cell r="W60">
            <v>11525.072610496445</v>
          </cell>
          <cell r="X60">
            <v>10930.856437953375</v>
          </cell>
          <cell r="Y60">
            <v>10336.674131225796</v>
          </cell>
          <cell r="Z60">
            <v>9742.526706288183</v>
          </cell>
        </row>
        <row r="61">
          <cell r="A61">
            <v>-109410.6050297239</v>
          </cell>
          <cell r="B61">
            <v>15213.188975338599</v>
          </cell>
          <cell r="C61">
            <v>23741.085129188876</v>
          </cell>
          <cell r="D61">
            <v>22368.509821927917</v>
          </cell>
          <cell r="E61">
            <v>20764.971751242909</v>
          </cell>
          <cell r="F61">
            <v>19668.691137483009</v>
          </cell>
          <cell r="G61">
            <v>18290.498752569885</v>
          </cell>
          <cell r="H61">
            <v>17200.221627827435</v>
          </cell>
          <cell r="I61">
            <v>16454.606501194212</v>
          </cell>
          <cell r="J61">
            <v>15803.655882297906</v>
          </cell>
          <cell r="K61">
            <v>14975.445829245913</v>
          </cell>
          <cell r="L61">
            <v>14252.536263921778</v>
          </cell>
          <cell r="M61">
            <v>13496.373615054305</v>
          </cell>
          <cell r="N61">
            <v>12835.178859937037</v>
          </cell>
          <cell r="O61">
            <v>13883.288080297862</v>
          </cell>
          <cell r="P61">
            <v>15191.640200384005</v>
          </cell>
          <cell r="Q61">
            <v>13634.324727768719</v>
          </cell>
          <cell r="R61">
            <v>9927.2069178803886</v>
          </cell>
          <cell r="S61">
            <v>9357.3559886451421</v>
          </cell>
          <cell r="T61">
            <v>8787.5330672015953</v>
          </cell>
          <cell r="U61">
            <v>8217.7389937835069</v>
          </cell>
          <cell r="V61">
            <v>11691.13413210004</v>
          </cell>
          <cell r="W61">
            <v>11121.400377018366</v>
          </cell>
          <cell r="X61">
            <v>10551.698144952999</v>
          </cell>
          <cell r="Y61">
            <v>9982.028381594424</v>
          </cell>
          <cell r="Z61">
            <v>9412.3920610038567</v>
          </cell>
        </row>
        <row r="62">
          <cell r="A62">
            <v>-115622.96150875627</v>
          </cell>
          <cell r="B62">
            <v>15990.82375156265</v>
          </cell>
          <cell r="C62">
            <v>24968.10616948425</v>
          </cell>
          <cell r="D62">
            <v>23531.369528478099</v>
          </cell>
          <cell r="E62">
            <v>21845.208623550989</v>
          </cell>
          <cell r="F62">
            <v>20686.323795231518</v>
          </cell>
          <cell r="G62">
            <v>19230.234543092338</v>
          </cell>
          <cell r="H62">
            <v>18078.051260733868</v>
          </cell>
          <cell r="I62">
            <v>17290.099955066184</v>
          </cell>
          <cell r="J62">
            <v>16601.820194841948</v>
          </cell>
          <cell r="K62">
            <v>15726.952238339094</v>
          </cell>
          <cell r="L62">
            <v>14962.995720384766</v>
          </cell>
          <cell r="M62">
            <v>14163.898002018137</v>
          </cell>
          <cell r="N62">
            <v>13464.780224314356</v>
          </cell>
          <cell r="O62">
            <v>14572.781549548872</v>
          </cell>
          <cell r="P62">
            <v>15955.422169985275</v>
          </cell>
          <cell r="Q62">
            <v>14309.682007061652</v>
          </cell>
          <cell r="R62">
            <v>10392.073291483352</v>
          </cell>
          <cell r="S62">
            <v>9789.8661102069527</v>
          </cell>
          <cell r="T62">
            <v>9187.6885270103776</v>
          </cell>
          <cell r="U62">
            <v>8585.5414298360283</v>
          </cell>
          <cell r="V62">
            <v>12256.156652859143</v>
          </cell>
          <cell r="W62">
            <v>11654.073298908659</v>
          </cell>
          <cell r="X62">
            <v>11052.023257857783</v>
          </cell>
          <cell r="Y62">
            <v>10450.007529093496</v>
          </cell>
          <cell r="Z62">
            <v>9848.0271419844066</v>
          </cell>
        </row>
        <row r="63">
          <cell r="A63">
            <v>-95209.27759565835</v>
          </cell>
          <cell r="B63">
            <v>13496.89340328837</v>
          </cell>
          <cell r="C63">
            <v>20859.791255055006</v>
          </cell>
          <cell r="D63">
            <v>19720.528023955798</v>
          </cell>
          <cell r="E63">
            <v>18295.571036429603</v>
          </cell>
          <cell r="F63">
            <v>17342.402453138777</v>
          </cell>
          <cell r="G63">
            <v>16142.280808579966</v>
          </cell>
          <cell r="H63">
            <v>15193.519969558925</v>
          </cell>
          <cell r="I63">
            <v>14544.68453398245</v>
          </cell>
          <cell r="J63">
            <v>13979.06761424202</v>
          </cell>
          <cell r="K63">
            <v>13257.516631146664</v>
          </cell>
          <cell r="L63">
            <v>12628.43961011379</v>
          </cell>
          <cell r="M63">
            <v>11970.42570438745</v>
          </cell>
          <cell r="N63">
            <v>11395.922249561547</v>
          </cell>
          <cell r="O63">
            <v>12307.119270035331</v>
          </cell>
          <cell r="P63">
            <v>13445.64930704873</v>
          </cell>
          <cell r="Q63">
            <v>12090.4709758809</v>
          </cell>
          <cell r="R63">
            <v>8864.5313282061743</v>
          </cell>
          <cell r="S63">
            <v>8368.6461688565669</v>
          </cell>
          <cell r="T63">
            <v>7872.7853819305747</v>
          </cell>
          <cell r="U63">
            <v>7376.9496986009199</v>
          </cell>
          <cell r="V63">
            <v>10399.503516245444</v>
          </cell>
          <cell r="W63">
            <v>9903.7203220253577</v>
          </cell>
          <cell r="X63">
            <v>9407.9645591827939</v>
          </cell>
          <cell r="Y63">
            <v>8912.2370506590614</v>
          </cell>
          <cell r="Z63">
            <v>8416.5386440837283</v>
          </cell>
        </row>
        <row r="64">
          <cell r="A64">
            <v>-114542.44218261314</v>
          </cell>
          <cell r="B64">
            <v>15856.779646798208</v>
          </cell>
          <cell r="C64">
            <v>24745.556570564499</v>
          </cell>
          <cell r="D64">
            <v>23353.9675523115</v>
          </cell>
          <cell r="E64">
            <v>21657.322300336775</v>
          </cell>
          <cell r="F64">
            <v>20509.326265015265</v>
          </cell>
          <cell r="G64">
            <v>19066.785667202006</v>
          </cell>
          <cell r="H64">
            <v>17925.369764329429</v>
          </cell>
          <cell r="I64">
            <v>17144.782018656417</v>
          </cell>
          <cell r="J64">
            <v>16462.994941002726</v>
          </cell>
          <cell r="K64">
            <v>15596.242224918846</v>
          </cell>
          <cell r="L64">
            <v>14839.425030946666</v>
          </cell>
          <cell r="M64">
            <v>14047.79503799462</v>
          </cell>
          <cell r="N64">
            <v>13355.273237026697</v>
          </cell>
          <cell r="O64">
            <v>14452.857488318677</v>
          </cell>
          <cell r="P64">
            <v>15822.577060098356</v>
          </cell>
          <cell r="Q64">
            <v>14192.216662825464</v>
          </cell>
          <cell r="R64">
            <v>10311.218771552396</v>
          </cell>
          <cell r="S64">
            <v>9714.6393348798447</v>
          </cell>
          <cell r="T64">
            <v>9118.0892196872264</v>
          </cell>
          <cell r="U64">
            <v>8521.5693056189666</v>
          </cell>
          <cell r="V64">
            <v>12157.881907125071</v>
          </cell>
          <cell r="W64">
            <v>11561.425140587704</v>
          </cell>
          <cell r="X64">
            <v>10965.001375634343</v>
          </cell>
          <cell r="Y64">
            <v>10368.6116023125</v>
          </cell>
          <cell r="Z64">
            <v>9772.2568403711302</v>
          </cell>
        </row>
        <row r="65">
          <cell r="A65">
            <v>-114954.28881742161</v>
          </cell>
          <cell r="B65">
            <v>15879.44534723926</v>
          </cell>
          <cell r="C65">
            <v>24867.640500044072</v>
          </cell>
          <cell r="D65">
            <v>23390.106620606817</v>
          </cell>
          <cell r="E65">
            <v>21728.936336356393</v>
          </cell>
          <cell r="F65">
            <v>20576.789970129365</v>
          </cell>
          <cell r="G65">
            <v>19129.085218787925</v>
          </cell>
          <cell r="H65">
            <v>17983.565262522086</v>
          </cell>
          <cell r="I65">
            <v>17200.170850341005</v>
          </cell>
          <cell r="J65">
            <v>16515.909046504377</v>
          </cell>
          <cell r="K65">
            <v>15646.063156262157</v>
          </cell>
          <cell r="L65">
            <v>14886.524764727161</v>
          </cell>
          <cell r="M65">
            <v>14092.048401971977</v>
          </cell>
          <cell r="N65">
            <v>13397.01250361012</v>
          </cell>
          <cell r="O65">
            <v>14498.56728716744</v>
          </cell>
          <cell r="P65">
            <v>15873.211796686523</v>
          </cell>
          <cell r="Q65">
            <v>14236.989306460611</v>
          </cell>
          <cell r="R65">
            <v>10342.036972705238</v>
          </cell>
          <cell r="S65">
            <v>9743.3124863139237</v>
          </cell>
          <cell r="T65">
            <v>9144.6174268303093</v>
          </cell>
          <cell r="U65">
            <v>8545.952677061643</v>
          </cell>
          <cell r="V65">
            <v>12195.339935258358</v>
          </cell>
          <cell r="W65">
            <v>11596.738560072648</v>
          </cell>
          <cell r="X65">
            <v>10998.170305130816</v>
          </cell>
          <cell r="Y65">
            <v>10399.63616404017</v>
          </cell>
          <cell r="Z65">
            <v>9801.1371602162471</v>
          </cell>
        </row>
        <row r="66">
          <cell r="A66">
            <v>-114879.31839235188</v>
          </cell>
          <cell r="B66">
            <v>15914.031140464678</v>
          </cell>
          <cell r="C66">
            <v>24769.771717158255</v>
          </cell>
          <cell r="D66">
            <v>23400.219519950548</v>
          </cell>
          <cell r="E66">
            <v>21715.900088715738</v>
          </cell>
          <cell r="F66">
            <v>20564.509227198112</v>
          </cell>
          <cell r="G66">
            <v>19117.744531577438</v>
          </cell>
          <cell r="H66">
            <v>17972.971655902766</v>
          </cell>
          <cell r="I66">
            <v>17190.088154734076</v>
          </cell>
          <cell r="J66">
            <v>16506.276837214904</v>
          </cell>
          <cell r="K66">
            <v>15636.99401235153</v>
          </cell>
          <cell r="L66">
            <v>14877.950973505511</v>
          </cell>
          <cell r="M66">
            <v>14083.992749144574</v>
          </cell>
          <cell r="N66">
            <v>13389.414504031203</v>
          </cell>
          <cell r="O66">
            <v>14490.246512490889</v>
          </cell>
          <cell r="P66">
            <v>15863.994511890523</v>
          </cell>
          <cell r="Q66">
            <v>14228.839126657931</v>
          </cell>
          <cell r="R66">
            <v>10336.426987227551</v>
          </cell>
          <cell r="S66">
            <v>9738.092974560248</v>
          </cell>
          <cell r="T66">
            <v>9139.7883696091158</v>
          </cell>
          <cell r="U66">
            <v>8541.5140546056482</v>
          </cell>
          <cell r="V66">
            <v>12188.521270119265</v>
          </cell>
          <cell r="W66">
            <v>11590.310288367389</v>
          </cell>
          <cell r="X66">
            <v>10992.132405259152</v>
          </cell>
          <cell r="Y66">
            <v>10393.988613753878</v>
          </cell>
          <cell r="Z66">
            <v>9795.879936599642</v>
          </cell>
        </row>
        <row r="67">
          <cell r="A67">
            <v>-113227.40351668336</v>
          </cell>
          <cell r="B67">
            <v>15721.885907375628</v>
          </cell>
          <cell r="C67">
            <v>24434.645419583612</v>
          </cell>
          <cell r="D67">
            <v>23038.768472606709</v>
          </cell>
          <cell r="E67">
            <v>21428.656533933532</v>
          </cell>
          <cell r="F67">
            <v>20293.912629759634</v>
          </cell>
          <cell r="G67">
            <v>18867.861329156363</v>
          </cell>
          <cell r="H67">
            <v>17739.549791945803</v>
          </cell>
          <cell r="I67">
            <v>16967.923816671209</v>
          </cell>
          <cell r="J67">
            <v>16294.03861399489</v>
          </cell>
          <cell r="K67">
            <v>15437.162495835837</v>
          </cell>
          <cell r="L67">
            <v>14689.034167354443</v>
          </cell>
          <cell r="M67">
            <v>13906.492718613681</v>
          </cell>
          <cell r="N67">
            <v>13221.99850608156</v>
          </cell>
          <cell r="O67">
            <v>14306.904728680471</v>
          </cell>
          <cell r="P67">
            <v>15660.89882644327</v>
          </cell>
          <cell r="Q67">
            <v>14049.25626791174</v>
          </cell>
          <cell r="R67">
            <v>10212.815330307252</v>
          </cell>
          <cell r="S67">
            <v>9623.0851017672685</v>
          </cell>
          <cell r="T67">
            <v>9033.3838580732536</v>
          </cell>
          <cell r="U67">
            <v>8443.7124687705618</v>
          </cell>
          <cell r="V67">
            <v>12038.277299046456</v>
          </cell>
          <cell r="W67">
            <v>11448.668332290603</v>
          </cell>
          <cell r="X67">
            <v>10859.091988234231</v>
          </cell>
          <cell r="Y67">
            <v>10269.549245558315</v>
          </cell>
          <cell r="Z67">
            <v>9680.0411123042722</v>
          </cell>
        </row>
        <row r="68">
          <cell r="A68">
            <v>-92222.750461278556</v>
          </cell>
          <cell r="B68">
            <v>13166.887604493018</v>
          </cell>
          <cell r="C68">
            <v>20314.193858428989</v>
          </cell>
          <cell r="D68">
            <v>19190.431733494239</v>
          </cell>
          <cell r="E68">
            <v>17776.258157074641</v>
          </cell>
          <cell r="F68">
            <v>16853.185912611083</v>
          </cell>
          <cell r="G68">
            <v>15690.512393967001</v>
          </cell>
          <cell r="H68">
            <v>14771.512310003956</v>
          </cell>
          <cell r="I68">
            <v>14143.029561508323</v>
          </cell>
          <cell r="J68">
            <v>13595.358246443844</v>
          </cell>
          <cell r="K68">
            <v>12896.237575446597</v>
          </cell>
          <cell r="L68">
            <v>12286.893459025279</v>
          </cell>
          <cell r="M68">
            <v>11649.520150873832</v>
          </cell>
          <cell r="N68">
            <v>11093.247803093174</v>
          </cell>
          <cell r="O68">
            <v>11975.6523038614</v>
          </cell>
          <cell r="P68">
            <v>13078.46890060182</v>
          </cell>
          <cell r="Q68">
            <v>11765.79983912034</v>
          </cell>
          <cell r="R68">
            <v>8641.0515515205007</v>
          </cell>
          <cell r="S68">
            <v>8160.7213309471663</v>
          </cell>
          <cell r="T68">
            <v>7680.41471828262</v>
          </cell>
          <cell r="U68">
            <v>7200.1324217641377</v>
          </cell>
          <cell r="V68">
            <v>10127.874691422185</v>
          </cell>
          <cell r="W68">
            <v>9647.6432375335025</v>
          </cell>
          <cell r="X68">
            <v>9167.4383545541605</v>
          </cell>
          <cell r="Y68">
            <v>8687.2608396114301</v>
          </cell>
          <cell r="Z68">
            <v>8207.1115137464185</v>
          </cell>
        </row>
        <row r="69">
          <cell r="A69">
            <v>-112931.79681740548</v>
          </cell>
          <cell r="B69">
            <v>15638.205427865119</v>
          </cell>
          <cell r="C69">
            <v>24419.946862002136</v>
          </cell>
          <cell r="D69">
            <v>23023.043030152287</v>
          </cell>
          <cell r="E69">
            <v>21377.254902791006</v>
          </cell>
          <cell r="F69">
            <v>20245.489936688202</v>
          </cell>
          <cell r="G69">
            <v>18823.145254641455</v>
          </cell>
          <cell r="H69">
            <v>17697.779439393165</v>
          </cell>
          <cell r="I69">
            <v>16928.167974745382</v>
          </cell>
          <cell r="J69">
            <v>16256.059029483091</v>
          </cell>
          <cell r="K69">
            <v>15401.403065444501</v>
          </cell>
          <cell r="L69">
            <v>14655.227901470491</v>
          </cell>
          <cell r="M69">
            <v>13874.729460760769</v>
          </cell>
          <cell r="N69">
            <v>13192.039764690504</v>
          </cell>
          <cell r="O69">
            <v>14274.09610134126</v>
          </cell>
          <cell r="P69">
            <v>15624.555279873817</v>
          </cell>
          <cell r="Q69">
            <v>14017.120292321975</v>
          </cell>
          <cell r="R69">
            <v>10190.695283788706</v>
          </cell>
          <cell r="S69">
            <v>9602.5046843571236</v>
          </cell>
          <cell r="T69">
            <v>9014.3429940997648</v>
          </cell>
          <cell r="U69">
            <v>8426.2110802918451</v>
          </cell>
          <cell r="V69">
            <v>12011.391455817247</v>
          </cell>
          <cell r="W69">
            <v>11423.321801587459</v>
          </cell>
          <cell r="X69">
            <v>10835.284684887945</v>
          </cell>
          <cell r="Y69">
            <v>10247.281081844603</v>
          </cell>
          <cell r="Z69">
            <v>9659.3119978671166</v>
          </cell>
        </row>
        <row r="70">
          <cell r="A70">
            <v>-91892.385156801101</v>
          </cell>
          <cell r="B70">
            <v>13118.220104827113</v>
          </cell>
          <cell r="C70">
            <v>20288.625274698348</v>
          </cell>
          <cell r="D70">
            <v>19101.50508587651</v>
          </cell>
          <cell r="E70">
            <v>17718.812518783896</v>
          </cell>
          <cell r="F70">
            <v>16799.069487715293</v>
          </cell>
          <cell r="G70">
            <v>15640.538426501967</v>
          </cell>
          <cell r="H70">
            <v>14724.830434143594</v>
          </cell>
          <cell r="I70">
            <v>14098.599070404201</v>
          </cell>
          <cell r="J70">
            <v>13552.912872127883</v>
          </cell>
          <cell r="K70">
            <v>12856.273409756064</v>
          </cell>
          <cell r="L70">
            <v>12249.11211865217</v>
          </cell>
          <cell r="M70">
            <v>11614.022043498691</v>
          </cell>
          <cell r="N70">
            <v>11059.766394364604</v>
          </cell>
          <cell r="O70">
            <v>11938.98590832001</v>
          </cell>
          <cell r="P70">
            <v>13037.851936042003</v>
          </cell>
          <cell r="Q70">
            <v>11729.885188382284</v>
          </cell>
          <cell r="R70">
            <v>8616.3305424195023</v>
          </cell>
          <cell r="S70">
            <v>8137.7209866363155</v>
          </cell>
          <cell r="T70">
            <v>7659.1349541924028</v>
          </cell>
          <cell r="U70">
            <v>7180.5731507879391</v>
          </cell>
          <cell r="V70">
            <v>10097.827504378545</v>
          </cell>
          <cell r="W70">
            <v>9619.3163614726727</v>
          </cell>
          <cell r="X70">
            <v>9140.8316942923957</v>
          </cell>
          <cell r="Y70">
            <v>8662.374297109478</v>
          </cell>
          <cell r="Z70">
            <v>8183.9449880238444</v>
          </cell>
        </row>
        <row r="71">
          <cell r="A71">
            <v>-111305.99017792159</v>
          </cell>
          <cell r="B71">
            <v>15485.546502161666</v>
          </cell>
          <cell r="C71">
            <v>24106.890275463782</v>
          </cell>
          <cell r="D71">
            <v>22671.088338280559</v>
          </cell>
          <cell r="E71">
            <v>21094.551183978103</v>
          </cell>
          <cell r="F71">
            <v>19979.170072864072</v>
          </cell>
          <cell r="G71">
            <v>18577.211414117504</v>
          </cell>
          <cell r="H71">
            <v>17468.046768653541</v>
          </cell>
          <cell r="I71">
            <v>16709.51490660046</v>
          </cell>
          <cell r="J71">
            <v>16047.175195608961</v>
          </cell>
          <cell r="K71">
            <v>15204.729852366312</v>
          </cell>
          <cell r="L71">
            <v>14469.296893599338</v>
          </cell>
          <cell r="M71">
            <v>13700.034788295292</v>
          </cell>
          <cell r="N71">
            <v>13027.269748371018</v>
          </cell>
          <cell r="O71">
            <v>14093.652003522231</v>
          </cell>
          <cell r="P71">
            <v>15424.669487503892</v>
          </cell>
          <cell r="Q71">
            <v>13840.375710390126</v>
          </cell>
          <cell r="R71">
            <v>10069.037288271638</v>
          </cell>
          <cell r="S71">
            <v>9489.3144916094116</v>
          </cell>
          <cell r="T71">
            <v>8909.620187934559</v>
          </cell>
          <cell r="U71">
            <v>8329.9552320367111</v>
          </cell>
          <cell r="V71">
            <v>11863.522065384077</v>
          </cell>
          <cell r="W71">
            <v>11283.918472753146</v>
          </cell>
          <cell r="X71">
            <v>10704.346949230536</v>
          </cell>
          <cell r="Y71">
            <v>10124.808456889488</v>
          </cell>
          <cell r="Z71">
            <v>9545.3039866654472</v>
          </cell>
        </row>
        <row r="72">
          <cell r="A72">
            <v>-107053.7279884732</v>
          </cell>
          <cell r="B72">
            <v>14960.52095193202</v>
          </cell>
          <cell r="C72">
            <v>23272.851382410365</v>
          </cell>
          <cell r="D72">
            <v>21926.92673363076</v>
          </cell>
          <cell r="E72">
            <v>20355.145706641564</v>
          </cell>
          <cell r="F72">
            <v>19282.616214775393</v>
          </cell>
          <cell r="G72">
            <v>17933.976760150541</v>
          </cell>
          <cell r="H72">
            <v>16867.185924723544</v>
          </cell>
          <cell r="I72">
            <v>16137.632524219058</v>
          </cell>
          <cell r="J72">
            <v>15500.844034695518</v>
          </cell>
          <cell r="K72">
            <v>14690.335306705449</v>
          </cell>
          <cell r="L72">
            <v>13982.998353898663</v>
          </cell>
          <cell r="M72">
            <v>13243.124641428916</v>
          </cell>
          <cell r="N72">
            <v>12596.317325533902</v>
          </cell>
          <cell r="O72">
            <v>13621.704358685169</v>
          </cell>
          <cell r="P72">
            <v>14901.872510015601</v>
          </cell>
          <cell r="Q72">
            <v>13378.104069540321</v>
          </cell>
          <cell r="R72">
            <v>9750.8434257188874</v>
          </cell>
          <cell r="S72">
            <v>9193.2679845104612</v>
          </cell>
          <cell r="T72">
            <v>8635.7199477617232</v>
          </cell>
          <cell r="U72">
            <v>8078.2001376064545</v>
          </cell>
          <cell r="V72">
            <v>11476.772864928505</v>
          </cell>
          <cell r="W72">
            <v>10919.312073757526</v>
          </cell>
          <cell r="X72">
            <v>10361.882126547354</v>
          </cell>
          <cell r="Y72">
            <v>9804.483948616813</v>
          </cell>
          <cell r="Z72">
            <v>9247.1184930442832</v>
          </cell>
        </row>
        <row r="73">
          <cell r="A73">
            <v>-102564.83307575295</v>
          </cell>
          <cell r="B73">
            <v>14416.327320285498</v>
          </cell>
          <cell r="C73">
            <v>22358.171215514365</v>
          </cell>
          <cell r="D73">
            <v>21088.010164243096</v>
          </cell>
          <cell r="E73">
            <v>19574.593299998018</v>
          </cell>
          <cell r="F73">
            <v>18547.300062876624</v>
          </cell>
          <cell r="G73">
            <v>17254.946955017025</v>
          </cell>
          <cell r="H73">
            <v>16232.887975678233</v>
          </cell>
          <cell r="I73">
            <v>15533.925649483976</v>
          </cell>
          <cell r="J73">
            <v>14924.110272847425</v>
          </cell>
          <cell r="K73">
            <v>14147.315390182517</v>
          </cell>
          <cell r="L73">
            <v>13469.637948620169</v>
          </cell>
          <cell r="M73">
            <v>12760.788053876011</v>
          </cell>
          <cell r="N73">
            <v>12141.382974755128</v>
          </cell>
          <cell r="O73">
            <v>13123.493456442066</v>
          </cell>
          <cell r="P73">
            <v>14349.982577533086</v>
          </cell>
          <cell r="Q73">
            <v>12890.10762800985</v>
          </cell>
          <cell r="R73">
            <v>9414.9424988155479</v>
          </cell>
          <cell r="S73">
            <v>8880.7468838731384</v>
          </cell>
          <cell r="T73">
            <v>8346.5775242875789</v>
          </cell>
          <cell r="U73">
            <v>7812.435207719609</v>
          </cell>
          <cell r="V73">
            <v>11068.501586941118</v>
          </cell>
          <cell r="W73">
            <v>10534.415814618598</v>
          </cell>
          <cell r="X73">
            <v>10000.359592931549</v>
          </cell>
          <cell r="Y73">
            <v>9466.3338083990348</v>
          </cell>
          <cell r="Z73">
            <v>8932.3393741356867</v>
          </cell>
        </row>
        <row r="74">
          <cell r="A74">
            <v>-106654.53003586715</v>
          </cell>
          <cell r="B74">
            <v>14909.266256369912</v>
          </cell>
          <cell r="C74">
            <v>23210.415326754795</v>
          </cell>
          <cell r="D74">
            <v>21818.06702551842</v>
          </cell>
          <cell r="E74">
            <v>20285.731089304278</v>
          </cell>
          <cell r="F74">
            <v>19217.224462893566</v>
          </cell>
          <cell r="G74">
            <v>17873.590559707387</v>
          </cell>
          <cell r="H74">
            <v>16810.777733504019</v>
          </cell>
          <cell r="I74">
            <v>16083.944800836296</v>
          </cell>
          <cell r="J74">
            <v>15449.555033414559</v>
          </cell>
          <cell r="K74">
            <v>14642.044481654964</v>
          </cell>
          <cell r="L74">
            <v>13937.345152671907</v>
          </cell>
          <cell r="M74">
            <v>13200.230391961748</v>
          </cell>
          <cell r="N74">
            <v>12555.859960206315</v>
          </cell>
          <cell r="O74">
            <v>13577.398404545333</v>
          </cell>
          <cell r="P74">
            <v>14852.792873402443</v>
          </cell>
          <cell r="Q74">
            <v>13334.706488593169</v>
          </cell>
          <cell r="R74">
            <v>9720.9717167781564</v>
          </cell>
          <cell r="S74">
            <v>9165.4754462696746</v>
          </cell>
          <cell r="T74">
            <v>8610.0064780310349</v>
          </cell>
          <cell r="U74">
            <v>8054.5656311303228</v>
          </cell>
          <cell r="V74">
            <v>11440.465252153121</v>
          </cell>
          <cell r="W74">
            <v>10885.083204157874</v>
          </cell>
          <cell r="X74">
            <v>10329.731885107871</v>
          </cell>
          <cell r="Y74">
            <v>9774.4122168714457</v>
          </cell>
          <cell r="Z74">
            <v>9219.1251489730239</v>
          </cell>
        </row>
        <row r="75">
          <cell r="A75">
            <v>-102198.64827917128</v>
          </cell>
          <cell r="B75">
            <v>14379.756143551138</v>
          </cell>
          <cell r="C75">
            <v>22289.626565721752</v>
          </cell>
          <cell r="D75">
            <v>21044.937802837481</v>
          </cell>
          <cell r="E75">
            <v>19510.919182023415</v>
          </cell>
          <cell r="F75">
            <v>18487.316124570723</v>
          </cell>
          <cell r="G75">
            <v>17199.554615499106</v>
          </cell>
          <cell r="H75">
            <v>16181.14466914966</v>
          </cell>
          <cell r="I75">
            <v>15484.677831609402</v>
          </cell>
          <cell r="J75">
            <v>14877.062805849295</v>
          </cell>
          <cell r="K75">
            <v>14103.018154105936</v>
          </cell>
          <cell r="L75">
            <v>13427.760208277585</v>
          </cell>
          <cell r="M75">
            <v>12721.441103539419</v>
          </cell>
          <cell r="N75">
            <v>12104.271381381452</v>
          </cell>
          <cell r="O75">
            <v>13082.851547589224</v>
          </cell>
          <cell r="P75">
            <v>14304.961763593121</v>
          </cell>
          <cell r="Q75">
            <v>12850.298971057753</v>
          </cell>
          <cell r="R75">
            <v>9387.5411416928346</v>
          </cell>
          <cell r="S75">
            <v>8855.252752714001</v>
          </cell>
          <cell r="T75">
            <v>8322.9905253531579</v>
          </cell>
          <cell r="U75">
            <v>7790.7552444588364</v>
          </cell>
          <cell r="V75">
            <v>11035.19656693355</v>
          </cell>
          <cell r="W75">
            <v>10503.017628406102</v>
          </cell>
          <cell r="X75">
            <v>9970.8681350101979</v>
          </cell>
          <cell r="Y75">
            <v>9438.7489700997648</v>
          </cell>
          <cell r="Z75">
            <v>8906.6610435293805</v>
          </cell>
        </row>
        <row r="76">
          <cell r="A76">
            <v>-103189.92375104973</v>
          </cell>
          <cell r="B76">
            <v>14551.570286741473</v>
          </cell>
          <cell r="C76">
            <v>22437.780611204169</v>
          </cell>
          <cell r="D76">
            <v>21193.355803130089</v>
          </cell>
          <cell r="E76">
            <v>19683.287319452716</v>
          </cell>
          <cell r="F76">
            <v>18649.694812338137</v>
          </cell>
          <cell r="G76">
            <v>17349.50367948717</v>
          </cell>
          <cell r="H76">
            <v>16321.215669023106</v>
          </cell>
          <cell r="I76">
            <v>15617.99345355311</v>
          </cell>
          <cell r="J76">
            <v>15004.421998488051</v>
          </cell>
          <cell r="K76">
            <v>14222.932372294759</v>
          </cell>
          <cell r="L76">
            <v>13541.124764116066</v>
          </cell>
          <cell r="M76">
            <v>12827.954719413097</v>
          </cell>
          <cell r="N76">
            <v>12204.733805209646</v>
          </cell>
          <cell r="O76">
            <v>13192.870662943558</v>
          </cell>
          <cell r="P76">
            <v>14426.834733195585</v>
          </cell>
          <cell r="Q76">
            <v>12958.062443417588</v>
          </cell>
          <cell r="R76">
            <v>9461.7176052311024</v>
          </cell>
          <cell r="S76">
            <v>8924.2662866749815</v>
          </cell>
          <cell r="T76">
            <v>8386.8413834913554</v>
          </cell>
          <cell r="U76">
            <v>7849.4436881414513</v>
          </cell>
          <cell r="V76">
            <v>11125.354459156548</v>
          </cell>
          <cell r="W76">
            <v>10588.013652666121</v>
          </cell>
          <cell r="X76">
            <v>10050.702576910184</v>
          </cell>
          <cell r="Y76">
            <v>9513.4221238107821</v>
          </cell>
          <cell r="Z76">
            <v>8976.1732120476063</v>
          </cell>
        </row>
        <row r="77">
          <cell r="A77">
            <v>-97178.591955884433</v>
          </cell>
          <cell r="B77">
            <v>13736.260059253578</v>
          </cell>
          <cell r="C77">
            <v>21277.416159301047</v>
          </cell>
          <cell r="D77">
            <v>20101.05369039112</v>
          </cell>
          <cell r="E77">
            <v>18638.005665263609</v>
          </cell>
          <cell r="F77">
            <v>17664.99157259821</v>
          </cell>
          <cell r="G77">
            <v>16440.176654277231</v>
          </cell>
          <cell r="H77">
            <v>15471.791589635672</v>
          </cell>
          <cell r="I77">
            <v>14809.535603321157</v>
          </cell>
          <cell r="J77">
            <v>14232.085361664926</v>
          </cell>
          <cell r="K77">
            <v>13495.743843030603</v>
          </cell>
          <cell r="L77">
            <v>12853.65495548123</v>
          </cell>
          <cell r="M77">
            <v>12182.030650994398</v>
          </cell>
          <cell r="N77">
            <v>11595.505614146445</v>
          </cell>
          <cell r="O77">
            <v>12525.688406378493</v>
          </cell>
          <cell r="P77">
            <v>13687.767866389968</v>
          </cell>
          <cell r="Q77">
            <v>12304.558946022938</v>
          </cell>
          <cell r="R77">
            <v>9011.893770817489</v>
          </cell>
          <cell r="S77">
            <v>8505.751693339811</v>
          </cell>
          <cell r="T77">
            <v>7999.634492406436</v>
          </cell>
          <cell r="U77">
            <v>7493.5429143136571</v>
          </cell>
          <cell r="V77">
            <v>10578.615414884471</v>
          </cell>
          <cell r="W77">
            <v>10072.577411589136</v>
          </cell>
          <cell r="X77">
            <v>9566.5674070635578</v>
          </cell>
          <cell r="Y77">
            <v>9060.5862412708229</v>
          </cell>
          <cell r="Z77">
            <v>8554.6347793729183</v>
          </cell>
        </row>
        <row r="78">
          <cell r="A78">
            <v>-112020.27353890566</v>
          </cell>
          <cell r="B78">
            <v>15568.229442954194</v>
          </cell>
          <cell r="C78">
            <v>24300.283768429159</v>
          </cell>
          <cell r="D78">
            <v>22913.418327590982</v>
          </cell>
          <cell r="E78">
            <v>21218.754491759188</v>
          </cell>
          <cell r="F78">
            <v>20096.175282960583</v>
          </cell>
          <cell r="G78">
            <v>18685.26021027995</v>
          </cell>
          <cell r="H78">
            <v>17568.977728214566</v>
          </cell>
          <cell r="I78">
            <v>16805.578143526109</v>
          </cell>
          <cell r="J78">
            <v>16138.946408305103</v>
          </cell>
          <cell r="K78">
            <v>15291.136439866528</v>
          </cell>
          <cell r="L78">
            <v>14550.983990938017</v>
          </cell>
          <cell r="M78">
            <v>13776.785303863508</v>
          </cell>
          <cell r="N78">
            <v>13099.659956522355</v>
          </cell>
          <cell r="O78">
            <v>14172.928476830784</v>
          </cell>
          <cell r="P78">
            <v>15512.487492498778</v>
          </cell>
          <cell r="Q78">
            <v>13918.026835039273</v>
          </cell>
          <cell r="R78">
            <v>10122.486622170325</v>
          </cell>
          <cell r="S78">
            <v>9539.0435733727209</v>
          </cell>
          <cell r="T78">
            <v>8955.6292004104016</v>
          </cell>
          <cell r="U78">
            <v>8372.2443635584241</v>
          </cell>
          <cell r="V78">
            <v>11928.487137256812</v>
          </cell>
          <cell r="W78">
            <v>11345.164057457932</v>
          </cell>
          <cell r="X78">
            <v>10761.873252564294</v>
          </cell>
          <cell r="Y78">
            <v>10178.61569082305</v>
          </cell>
          <cell r="Z78">
            <v>9595.392369528774</v>
          </cell>
        </row>
        <row r="79">
          <cell r="A79">
            <v>-107920.61319983304</v>
          </cell>
          <cell r="B79">
            <v>15040.758728997069</v>
          </cell>
          <cell r="C79">
            <v>23504.202554628973</v>
          </cell>
          <cell r="D79">
            <v>22090.523297411586</v>
          </cell>
          <cell r="E79">
            <v>20505.884218272404</v>
          </cell>
          <cell r="F79">
            <v>19424.618803418933</v>
          </cell>
          <cell r="G79">
            <v>18065.109457081075</v>
          </cell>
          <cell r="H79">
            <v>16989.680106992131</v>
          </cell>
          <cell r="I79">
            <v>16254.219027552244</v>
          </cell>
          <cell r="J79">
            <v>15612.221551603143</v>
          </cell>
          <cell r="K79">
            <v>14795.202082217111</v>
          </cell>
          <cell r="L79">
            <v>14082.137351822752</v>
          </cell>
          <cell r="M79">
            <v>13336.27238999003</v>
          </cell>
          <cell r="N79">
            <v>12684.173216237006</v>
          </cell>
          <cell r="O79">
            <v>13717.917718919754</v>
          </cell>
          <cell r="P79">
            <v>15008.452242905252</v>
          </cell>
          <cell r="Q79">
            <v>13472.344836273398</v>
          </cell>
          <cell r="R79">
            <v>9815.7118513951882</v>
          </cell>
          <cell r="S79">
            <v>9253.621351129199</v>
          </cell>
          <cell r="T79">
            <v>8691.5584772350121</v>
          </cell>
          <cell r="U79">
            <v>8129.5240585037936</v>
          </cell>
          <cell r="V79">
            <v>11555.617288777077</v>
          </cell>
          <cell r="W79">
            <v>10993.642366946107</v>
          </cell>
          <cell r="X79">
            <v>10431.698538839999</v>
          </cell>
          <cell r="Y79">
            <v>9869.7867372705005</v>
          </cell>
          <cell r="Z79">
            <v>9307.9079230337084</v>
          </cell>
        </row>
        <row r="80">
          <cell r="A80">
            <v>-97090.445553253667</v>
          </cell>
          <cell r="B80">
            <v>13736.359130081517</v>
          </cell>
          <cell r="C80">
            <v>21267.589805018972</v>
          </cell>
          <cell r="D80">
            <v>20091.099208903532</v>
          </cell>
          <cell r="E80">
            <v>18622.678310079718</v>
          </cell>
          <cell r="F80">
            <v>17650.55250132424</v>
          </cell>
          <cell r="G80">
            <v>16426.842852580958</v>
          </cell>
          <cell r="H80">
            <v>15459.336167200621</v>
          </cell>
          <cell r="I80">
            <v>14797.680884000274</v>
          </cell>
          <cell r="J80">
            <v>14220.760301183218</v>
          </cell>
          <cell r="K80">
            <v>13485.080806107493</v>
          </cell>
          <cell r="L80">
            <v>12843.574328988929</v>
          </cell>
          <cell r="M80">
            <v>12172.559225203266</v>
          </cell>
          <cell r="N80">
            <v>11586.572273706541</v>
          </cell>
          <cell r="O80">
            <v>12515.905263837194</v>
          </cell>
          <cell r="P80">
            <v>13676.930652968327</v>
          </cell>
          <cell r="Q80">
            <v>12294.97638023473</v>
          </cell>
          <cell r="R80">
            <v>9005.2978359777408</v>
          </cell>
          <cell r="S80">
            <v>8499.6148575922853</v>
          </cell>
          <cell r="T80">
            <v>7993.9567331866947</v>
          </cell>
          <cell r="U80">
            <v>7488.3242083803852</v>
          </cell>
          <cell r="V80">
            <v>10570.598376136242</v>
          </cell>
          <cell r="W80">
            <v>10065.019377532033</v>
          </cell>
          <cell r="X80">
            <v>9559.468352301139</v>
          </cell>
          <cell r="Y80">
            <v>9053.9461396447459</v>
          </cell>
          <cell r="Z80">
            <v>8548.4536039400991</v>
          </cell>
        </row>
        <row r="81">
          <cell r="A81">
            <v>-97891.969740511195</v>
          </cell>
          <cell r="B81">
            <v>13908.272204585504</v>
          </cell>
          <cell r="C81">
            <v>21450.685451308436</v>
          </cell>
          <cell r="D81">
            <v>20244.863513220313</v>
          </cell>
          <cell r="E81">
            <v>18762.05150671527</v>
          </cell>
          <cell r="F81">
            <v>17781.848442193303</v>
          </cell>
          <cell r="G81">
            <v>16548.088464979024</v>
          </cell>
          <cell r="H81">
            <v>15572.594587808111</v>
          </cell>
          <cell r="I81">
            <v>14905.477050210942</v>
          </cell>
          <cell r="J81">
            <v>14323.740225801022</v>
          </cell>
          <cell r="K81">
            <v>13582.040883302063</v>
          </cell>
          <cell r="L81">
            <v>12935.238489013045</v>
          </cell>
          <cell r="M81">
            <v>12258.683861408783</v>
          </cell>
          <cell r="N81">
            <v>11667.804045190027</v>
          </cell>
          <cell r="O81">
            <v>12604.864372096032</v>
          </cell>
          <cell r="P81">
            <v>13775.47453474535</v>
          </cell>
          <cell r="Q81">
            <v>12382.111623716122</v>
          </cell>
          <cell r="R81">
            <v>9065.2753410586083</v>
          </cell>
          <cell r="S81">
            <v>8555.4177280224321</v>
          </cell>
          <cell r="T81">
            <v>8045.5851741466249</v>
          </cell>
          <cell r="U81">
            <v>7535.778431206003</v>
          </cell>
          <cell r="V81">
            <v>10643.498123319469</v>
          </cell>
          <cell r="W81">
            <v>10133.745348463217</v>
          </cell>
          <cell r="X81">
            <v>9624.0207779127286</v>
          </cell>
          <cell r="Y81">
            <v>9114.3252577971798</v>
          </cell>
          <cell r="Z81">
            <v>8604.6596596296258</v>
          </cell>
        </row>
        <row r="82">
          <cell r="A82">
            <v>-112689.22891114251</v>
          </cell>
          <cell r="B82">
            <v>15730.876244016552</v>
          </cell>
          <cell r="C82">
            <v>24392.370018783469</v>
          </cell>
          <cell r="D82">
            <v>22980.628453355501</v>
          </cell>
          <cell r="E82">
            <v>21335.075932980057</v>
          </cell>
          <cell r="F82">
            <v>20205.755413409024</v>
          </cell>
          <cell r="G82">
            <v>18786.452295388892</v>
          </cell>
          <cell r="H82">
            <v>17663.503670314509</v>
          </cell>
          <cell r="I82">
            <v>16895.545265716017</v>
          </cell>
          <cell r="J82">
            <v>16224.893875519221</v>
          </cell>
          <cell r="K82">
            <v>15372.059717745076</v>
          </cell>
          <cell r="L82">
            <v>14627.487274637428</v>
          </cell>
          <cell r="M82">
            <v>13848.665278276731</v>
          </cell>
          <cell r="N82">
            <v>13167.456325982042</v>
          </cell>
          <cell r="O82">
            <v>14247.174113238547</v>
          </cell>
          <cell r="P82">
            <v>15594.73262017408</v>
          </cell>
          <cell r="Q82">
            <v>13990.750266427531</v>
          </cell>
          <cell r="R82">
            <v>10172.544093766421</v>
          </cell>
          <cell r="S82">
            <v>9585.6168777769581</v>
          </cell>
          <cell r="T82">
            <v>8998.7185088672722</v>
          </cell>
          <cell r="U82">
            <v>8411.84985244973</v>
          </cell>
          <cell r="V82">
            <v>11989.32956508148</v>
          </cell>
          <cell r="W82">
            <v>11402.52303451379</v>
          </cell>
          <cell r="X82">
            <v>10815.748971588517</v>
          </cell>
          <cell r="Y82">
            <v>10229.008350334934</v>
          </cell>
          <cell r="Z82">
            <v>9642.3021740031909</v>
          </cell>
        </row>
        <row r="83">
          <cell r="A83">
            <v>-110022.51350015838</v>
          </cell>
          <cell r="B83">
            <v>15357.946574694426</v>
          </cell>
          <cell r="C83">
            <v>23872.817694325626</v>
          </cell>
          <cell r="D83">
            <v>22470.182810313807</v>
          </cell>
          <cell r="E83">
            <v>20871.373580318887</v>
          </cell>
          <cell r="F83">
            <v>19768.926538521049</v>
          </cell>
          <cell r="G83">
            <v>18383.061420557777</v>
          </cell>
          <cell r="H83">
            <v>17286.686625415212</v>
          </cell>
          <cell r="I83">
            <v>16536.901444045987</v>
          </cell>
          <cell r="J83">
            <v>15882.273956661928</v>
          </cell>
          <cell r="K83">
            <v>15049.468165031369</v>
          </cell>
          <cell r="L83">
            <v>14322.515531978486</v>
          </cell>
          <cell r="M83">
            <v>13562.123838497453</v>
          </cell>
          <cell r="N83">
            <v>12897.193718414652</v>
          </cell>
          <cell r="O83">
            <v>13951.202227782484</v>
          </cell>
          <cell r="P83">
            <v>15266.871661801539</v>
          </cell>
          <cell r="Q83">
            <v>13700.846480209013</v>
          </cell>
          <cell r="R83">
            <v>9972.9956089492334</v>
          </cell>
          <cell r="S83">
            <v>9399.9576339025807</v>
          </cell>
          <cell r="T83">
            <v>8826.9478232887941</v>
          </cell>
          <cell r="U83">
            <v>8253.9670220408552</v>
          </cell>
          <cell r="V83">
            <v>11746.788064324601</v>
          </cell>
          <cell r="W83">
            <v>11173.86791875973</v>
          </cell>
          <cell r="X83">
            <v>10600.97947251219</v>
          </cell>
          <cell r="Y83">
            <v>10028.123676561485</v>
          </cell>
          <cell r="Z83">
            <v>9455.3015104165243</v>
          </cell>
        </row>
        <row r="84">
          <cell r="A84">
            <v>-103212.70372890984</v>
          </cell>
          <cell r="B84">
            <v>14463.489084716821</v>
          </cell>
          <cell r="C84">
            <v>22547.572703292011</v>
          </cell>
          <cell r="D84">
            <v>21328.383333323902</v>
          </cell>
          <cell r="E84">
            <v>19687.248420545013</v>
          </cell>
          <cell r="F84">
            <v>18653.426351165861</v>
          </cell>
          <cell r="G84">
            <v>17352.949579698266</v>
          </cell>
          <cell r="H84">
            <v>16324.434566662021</v>
          </cell>
          <cell r="I84">
            <v>15621.057109421163</v>
          </cell>
          <cell r="J84">
            <v>15007.348772801441</v>
          </cell>
          <cell r="K84">
            <v>14225.688057584019</v>
          </cell>
          <cell r="L84">
            <v>13543.729935075469</v>
          </cell>
          <cell r="M84">
            <v>12830.40245254102</v>
          </cell>
          <cell r="N84">
            <v>12207.042479090429</v>
          </cell>
          <cell r="O84">
            <v>13195.398954102835</v>
          </cell>
          <cell r="P84">
            <v>14429.635431516122</v>
          </cell>
          <cell r="Q84">
            <v>12960.538898837025</v>
          </cell>
          <cell r="R84">
            <v>9463.4222153471546</v>
          </cell>
          <cell r="S84">
            <v>8925.8522502343258</v>
          </cell>
          <cell r="T84">
            <v>8388.3087063254279</v>
          </cell>
          <cell r="U84">
            <v>7850.7923762565788</v>
          </cell>
          <cell r="V84">
            <v>11127.426330041095</v>
          </cell>
          <cell r="W84">
            <v>10589.96690139038</v>
          </cell>
          <cell r="X84">
            <v>10052.537210037455</v>
          </cell>
          <cell r="Y84">
            <v>9515.1381481012468</v>
          </cell>
          <cell r="Z84">
            <v>8977.7706344642647</v>
          </cell>
        </row>
        <row r="85">
          <cell r="A85">
            <v>-100056.40468301084</v>
          </cell>
          <cell r="B85">
            <v>14108.895176464721</v>
          </cell>
          <cell r="C85">
            <v>21842.415952979271</v>
          </cell>
          <cell r="D85">
            <v>20681.011497764277</v>
          </cell>
          <cell r="E85">
            <v>19138.414717759522</v>
          </cell>
          <cell r="F85">
            <v>18136.399841568713</v>
          </cell>
          <cell r="G85">
            <v>16875.499969548851</v>
          </cell>
          <cell r="H85">
            <v>15878.437489360396</v>
          </cell>
          <cell r="I85">
            <v>15196.569686619314</v>
          </cell>
          <cell r="J85">
            <v>14601.827089257335</v>
          </cell>
          <cell r="K85">
            <v>13843.871758082616</v>
          </cell>
          <cell r="L85">
            <v>13182.768275493894</v>
          </cell>
          <cell r="M85">
            <v>12491.254724492981</v>
          </cell>
          <cell r="N85">
            <v>11887.162222317031</v>
          </cell>
          <cell r="O85">
            <v>12845.089440072912</v>
          </cell>
          <cell r="P85">
            <v>14041.582313498217</v>
          </cell>
          <cell r="Q85">
            <v>12617.411529461535</v>
          </cell>
          <cell r="R85">
            <v>9227.2385229872962</v>
          </cell>
          <cell r="S85">
            <v>8706.1077316068786</v>
          </cell>
          <cell r="T85">
            <v>8185.0025534559863</v>
          </cell>
          <cell r="U85">
            <v>7663.9237569315283</v>
          </cell>
          <cell r="V85">
            <v>10840.35651213826</v>
          </cell>
          <cell r="W85">
            <v>10319.332876956485</v>
          </cell>
          <cell r="X85">
            <v>9798.3380696902168</v>
          </cell>
          <cell r="Y85">
            <v>9277.3729551769138</v>
          </cell>
          <cell r="Z85">
            <v>8756.4384241991575</v>
          </cell>
        </row>
        <row r="86">
          <cell r="A86">
            <v>-90870.514664384449</v>
          </cell>
          <cell r="B86">
            <v>12959.350039962927</v>
          </cell>
          <cell r="C86">
            <v>20033.843070808904</v>
          </cell>
          <cell r="D86">
            <v>18920.5679441545</v>
          </cell>
          <cell r="E86">
            <v>17541.124359973644</v>
          </cell>
          <cell r="F86">
            <v>16631.679095907875</v>
          </cell>
          <cell r="G86">
            <v>15485.96129007333</v>
          </cell>
          <cell r="H86">
            <v>14580.436241333897</v>
          </cell>
          <cell r="I86">
            <v>13961.168755514707</v>
          </cell>
          <cell r="J86">
            <v>13421.622827546307</v>
          </cell>
          <cell r="K86">
            <v>12732.658123526682</v>
          </cell>
          <cell r="L86">
            <v>12132.248645496991</v>
          </cell>
          <cell r="M86">
            <v>11504.220959753846</v>
          </cell>
          <cell r="N86">
            <v>10956.203268453544</v>
          </cell>
          <cell r="O86">
            <v>11825.571130317541</v>
          </cell>
          <cell r="P86">
            <v>12912.217442913725</v>
          </cell>
          <cell r="Q86">
            <v>11618.795672209551</v>
          </cell>
          <cell r="R86">
            <v>8539.8646744827656</v>
          </cell>
          <cell r="S86">
            <v>8066.5773984685693</v>
          </cell>
          <cell r="T86">
            <v>7593.3133842071366</v>
          </cell>
          <cell r="U86">
            <v>7120.0733295510872</v>
          </cell>
          <cell r="V86">
            <v>10004.886952196233</v>
          </cell>
          <cell r="W86">
            <v>9531.696994679045</v>
          </cell>
          <cell r="X86">
            <v>9058.5332184695671</v>
          </cell>
          <cell r="Y86">
            <v>8585.3964090070076</v>
          </cell>
          <cell r="Z86">
            <v>8112.2873752937858</v>
          </cell>
        </row>
        <row r="87">
          <cell r="A87">
            <v>-98288.863260988379</v>
          </cell>
          <cell r="B87">
            <v>13921.60718319668</v>
          </cell>
          <cell r="C87">
            <v>21491.66819361892</v>
          </cell>
          <cell r="D87">
            <v>20267.071544091952</v>
          </cell>
          <cell r="E87">
            <v>18831.065417402231</v>
          </cell>
          <cell r="F87">
            <v>17846.862710039928</v>
          </cell>
          <cell r="G87">
            <v>16608.126076709359</v>
          </cell>
          <cell r="H87">
            <v>15628.677153990444</v>
          </cell>
          <cell r="I87">
            <v>14958.854852879198</v>
          </cell>
          <cell r="J87">
            <v>14374.733153363093</v>
          </cell>
          <cell r="K87">
            <v>13630.052942071172</v>
          </cell>
          <cell r="L87">
            <v>12980.628150051278</v>
          </cell>
          <cell r="M87">
            <v>12301.330497164585</v>
          </cell>
          <cell r="N87">
            <v>11708.027864098083</v>
          </cell>
          <cell r="O87">
            <v>12648.914563240192</v>
          </cell>
          <cell r="P87">
            <v>13824.270851539997</v>
          </cell>
          <cell r="Q87">
            <v>12425.258685392833</v>
          </cell>
          <cell r="R87">
            <v>9094.9746109240023</v>
          </cell>
          <cell r="S87">
            <v>8583.0498295233938</v>
          </cell>
          <cell r="T87">
            <v>8071.150208883093</v>
          </cell>
          <cell r="U87">
            <v>7559.2765038259167</v>
          </cell>
          <cell r="V87">
            <v>10679.596144765907</v>
          </cell>
          <cell r="W87">
            <v>10167.77662660147</v>
          </cell>
          <cell r="X87">
            <v>9655.9854270944434</v>
          </cell>
          <cell r="Y87">
            <v>9144.2233958045254</v>
          </cell>
          <cell r="Z87">
            <v>8632.4914077782414</v>
          </cell>
        </row>
        <row r="88">
          <cell r="A88">
            <v>-91933.57240350981</v>
          </cell>
          <cell r="B88">
            <v>13141.921472981216</v>
          </cell>
          <cell r="C88">
            <v>20311.770068343478</v>
          </cell>
          <cell r="D88">
            <v>19149.557617165661</v>
          </cell>
          <cell r="E88">
            <v>17725.974371570945</v>
          </cell>
          <cell r="F88">
            <v>16805.816281379677</v>
          </cell>
          <cell r="G88">
            <v>15646.768772422383</v>
          </cell>
          <cell r="H88">
            <v>14730.650348982796</v>
          </cell>
          <cell r="I88">
            <v>14104.13830098831</v>
          </cell>
          <cell r="J88">
            <v>13558.204614571499</v>
          </cell>
          <cell r="K88">
            <v>12861.255815382454</v>
          </cell>
          <cell r="L88">
            <v>12253.822387454155</v>
          </cell>
          <cell r="M88">
            <v>11618.447657467033</v>
          </cell>
          <cell r="N88">
            <v>11063.940582824383</v>
          </cell>
          <cell r="O88">
            <v>11943.557174910711</v>
          </cell>
          <cell r="P88">
            <v>13042.915727297357</v>
          </cell>
          <cell r="Q88">
            <v>11734.3627335735</v>
          </cell>
          <cell r="R88">
            <v>8619.4125558359774</v>
          </cell>
          <cell r="S88">
            <v>8140.5884816265043</v>
          </cell>
          <cell r="T88">
            <v>7661.7879412997427</v>
          </cell>
          <cell r="U88">
            <v>7183.0116408721697</v>
          </cell>
          <cell r="V88">
            <v>10101.573542140079</v>
          </cell>
          <cell r="W88">
            <v>9622.8479249177326</v>
          </cell>
          <cell r="X88">
            <v>9144.1487952877123</v>
          </cell>
          <cell r="Y88">
            <v>8665.4769478777853</v>
          </cell>
          <cell r="Z88">
            <v>8186.833201154559</v>
          </cell>
        </row>
        <row r="89">
          <cell r="A89">
            <v>-118330.37200298932</v>
          </cell>
          <cell r="B89">
            <v>16298.847646287453</v>
          </cell>
          <cell r="C89">
            <v>25488.746607727357</v>
          </cell>
          <cell r="D89">
            <v>24031.199660517828</v>
          </cell>
          <cell r="E89">
            <v>22315.987249055721</v>
          </cell>
          <cell r="F89">
            <v>21129.818843553643</v>
          </cell>
          <cell r="G89">
            <v>19639.781314861466</v>
          </cell>
          <cell r="H89">
            <v>18460.618675900892</v>
          </cell>
          <cell r="I89">
            <v>17654.216816761185</v>
          </cell>
          <cell r="J89">
            <v>16949.668622921959</v>
          </cell>
          <cell r="K89">
            <v>16054.466659851998</v>
          </cell>
          <cell r="L89">
            <v>15272.621446894023</v>
          </cell>
          <cell r="M89">
            <v>14454.812172272559</v>
          </cell>
          <cell r="N89">
            <v>13739.167141235772</v>
          </cell>
          <cell r="O89">
            <v>14873.270077638947</v>
          </cell>
          <cell r="P89">
            <v>16288.286410275392</v>
          </cell>
          <cell r="Q89">
            <v>14604.009834430519</v>
          </cell>
          <cell r="R89">
            <v>10594.666961462959</v>
          </cell>
          <cell r="S89">
            <v>9978.3585841869426</v>
          </cell>
          <cell r="T89">
            <v>9362.0804980551111</v>
          </cell>
          <cell r="U89">
            <v>8745.8336118017614</v>
          </cell>
          <cell r="V89">
            <v>12502.399428421741</v>
          </cell>
          <cell r="W89">
            <v>11886.217777994347</v>
          </cell>
          <cell r="X89">
            <v>11270.070220516589</v>
          </cell>
          <cell r="Y89">
            <v>10653.957778776945</v>
          </cell>
          <cell r="Z89">
            <v>10037.881506247562</v>
          </cell>
        </row>
        <row r="90">
          <cell r="A90">
            <v>-111284.62083535211</v>
          </cell>
          <cell r="B90">
            <v>15419.096614473947</v>
          </cell>
          <cell r="C90">
            <v>24097.639546956321</v>
          </cell>
          <cell r="D90">
            <v>22779.718411621983</v>
          </cell>
          <cell r="E90">
            <v>21090.83537149075</v>
          </cell>
          <cell r="F90">
            <v>19975.669607147582</v>
          </cell>
          <cell r="G90">
            <v>18573.97889903242</v>
          </cell>
          <cell r="H90">
            <v>17465.027199154174</v>
          </cell>
          <cell r="I90">
            <v>16706.640965626451</v>
          </cell>
          <cell r="J90">
            <v>16044.429659888494</v>
          </cell>
          <cell r="K90">
            <v>15202.144811093593</v>
          </cell>
          <cell r="L90">
            <v>14466.853046154636</v>
          </cell>
          <cell r="M90">
            <v>13697.73862944694</v>
          </cell>
          <cell r="N90">
            <v>13025.104037616475</v>
          </cell>
          <cell r="O90">
            <v>14091.280275146124</v>
          </cell>
          <cell r="P90">
            <v>15422.042220602543</v>
          </cell>
          <cell r="Q90">
            <v>13838.052607859419</v>
          </cell>
          <cell r="R90">
            <v>10067.438235026688</v>
          </cell>
          <cell r="S90">
            <v>9487.8267378104101</v>
          </cell>
          <cell r="T90">
            <v>8908.2437281112143</v>
          </cell>
          <cell r="U90">
            <v>8328.690060554607</v>
          </cell>
          <cell r="V90">
            <v>11861.578493754483</v>
          </cell>
          <cell r="W90">
            <v>11282.086177683832</v>
          </cell>
          <cell r="X90">
            <v>10702.625924564636</v>
          </cell>
          <cell r="Y90">
            <v>10123.198696285435</v>
          </cell>
          <cell r="Z90">
            <v>9543.8054835914263</v>
          </cell>
        </row>
        <row r="91">
          <cell r="A91">
            <v>-94678.83495618774</v>
          </cell>
          <cell r="B91">
            <v>13458.429558555181</v>
          </cell>
          <cell r="C91">
            <v>20742.510778710839</v>
          </cell>
          <cell r="D91">
            <v>19612.596553223193</v>
          </cell>
          <cell r="E91">
            <v>18203.334909971854</v>
          </cell>
          <cell r="F91">
            <v>17255.511793401278</v>
          </cell>
          <cell r="G91">
            <v>16062.041380142091</v>
          </cell>
          <cell r="H91">
            <v>15118.566404183868</v>
          </cell>
          <cell r="I91">
            <v>14473.345847217104</v>
          </cell>
          <cell r="J91">
            <v>13910.916279703182</v>
          </cell>
          <cell r="K91">
            <v>13193.349186061383</v>
          </cell>
          <cell r="L91">
            <v>12567.776962921063</v>
          </cell>
          <cell r="M91">
            <v>11913.429072122824</v>
          </cell>
          <cell r="N91">
            <v>11342.163678130277</v>
          </cell>
          <cell r="O91">
            <v>12248.246805623181</v>
          </cell>
          <cell r="P91">
            <v>13380.433712080419</v>
          </cell>
          <cell r="Q91">
            <v>12032.80553137157</v>
          </cell>
          <cell r="R91">
            <v>8824.8386693822067</v>
          </cell>
          <cell r="S91">
            <v>8331.7162516418393</v>
          </cell>
          <cell r="T91">
            <v>7838.6180705381885</v>
          </cell>
          <cell r="U91">
            <v>7345.5448531703732</v>
          </cell>
          <cell r="V91">
            <v>10351.259015421414</v>
          </cell>
          <cell r="W91">
            <v>9858.2379947288373</v>
          </cell>
          <cell r="X91">
            <v>9365.2442525844162</v>
          </cell>
          <cell r="Y91">
            <v>8872.2786073445986</v>
          </cell>
          <cell r="Z91">
            <v>8379.3419019165231</v>
          </cell>
        </row>
        <row r="92">
          <cell r="A92">
            <v>-88977.918575638716</v>
          </cell>
          <cell r="B92">
            <v>12811.93550050323</v>
          </cell>
          <cell r="C92">
            <v>19686.298628904537</v>
          </cell>
          <cell r="D92">
            <v>18560.59041709634</v>
          </cell>
          <cell r="E92">
            <v>17212.029903409635</v>
          </cell>
          <cell r="F92">
            <v>16321.657030314014</v>
          </cell>
          <cell r="G92">
            <v>15199.67052623838</v>
          </cell>
          <cell r="H92">
            <v>14313.005205231719</v>
          </cell>
          <cell r="I92">
            <v>13706.635447854751</v>
          </cell>
          <cell r="J92">
            <v>13178.461852931367</v>
          </cell>
          <cell r="K92">
            <v>12503.711491871269</v>
          </cell>
          <cell r="L92">
            <v>11915.80697910961</v>
          </cell>
          <cell r="M92">
            <v>11300.859473951474</v>
          </cell>
          <cell r="N92">
            <v>10764.395041782842</v>
          </cell>
          <cell r="O92">
            <v>11615.51675762911</v>
          </cell>
          <cell r="P92">
            <v>12679.531058415239</v>
          </cell>
          <cell r="Q92">
            <v>11413.047893631512</v>
          </cell>
          <cell r="R92">
            <v>8398.2430074970143</v>
          </cell>
          <cell r="S92">
            <v>7934.8130724557814</v>
          </cell>
          <cell r="T92">
            <v>7471.4059146856453</v>
          </cell>
          <cell r="U92">
            <v>7008.0222175047056</v>
          </cell>
          <cell r="V92">
            <v>9832.7526877748169</v>
          </cell>
          <cell r="W92">
            <v>9369.4180443398564</v>
          </cell>
          <cell r="X92">
            <v>8906.109036924161</v>
          </cell>
          <cell r="Y92">
            <v>8442.8264346083088</v>
          </cell>
          <cell r="Z92">
            <v>7979.5710295452891</v>
          </cell>
        </row>
        <row r="93">
          <cell r="A93">
            <v>-109074.62144576016</v>
          </cell>
          <cell r="B93">
            <v>15277.208751701837</v>
          </cell>
          <cell r="C93">
            <v>23613.273443618666</v>
          </cell>
          <cell r="D93">
            <v>22322.66166331364</v>
          </cell>
          <cell r="E93">
            <v>20706.549177278805</v>
          </cell>
          <cell r="F93">
            <v>19613.654394394798</v>
          </cell>
          <cell r="G93">
            <v>18239.67491463586</v>
          </cell>
          <cell r="H93">
            <v>17152.745867676073</v>
          </cell>
          <cell r="I93">
            <v>16409.420413441887</v>
          </cell>
          <cell r="J93">
            <v>15760.488670753391</v>
          </cell>
          <cell r="K93">
            <v>14934.802022414944</v>
          </cell>
          <cell r="L93">
            <v>14214.112404111271</v>
          </cell>
          <cell r="M93">
            <v>13460.271817504152</v>
          </cell>
          <cell r="N93">
            <v>12801.128057542512</v>
          </cell>
          <cell r="O93">
            <v>13845.998126364848</v>
          </cell>
          <cell r="P93">
            <v>15150.332493014099</v>
          </cell>
          <cell r="Q93">
            <v>13597.799303009415</v>
          </cell>
          <cell r="R93">
            <v>9902.0654967796363</v>
          </cell>
          <cell r="S93">
            <v>9333.9644944137035</v>
          </cell>
          <cell r="T93">
            <v>8765.8914138317505</v>
          </cell>
          <cell r="U93">
            <v>8197.8470926872724</v>
          </cell>
          <cell r="V93">
            <v>11660.575954670017</v>
          </cell>
          <cell r="W93">
            <v>11092.591766633379</v>
          </cell>
          <cell r="X93">
            <v>10524.639004810582</v>
          </cell>
          <cell r="Y93">
            <v>9956.7186119880462</v>
          </cell>
          <cell r="Z93">
            <v>9388.8315592357794</v>
          </cell>
        </row>
        <row r="94">
          <cell r="A94">
            <v>-90263.212688526706</v>
          </cell>
          <cell r="B94">
            <v>12881.739375610669</v>
          </cell>
          <cell r="C94">
            <v>19952.623116444447</v>
          </cell>
          <cell r="D94">
            <v>18854.451108992009</v>
          </cell>
          <cell r="E94">
            <v>17435.523532145882</v>
          </cell>
          <cell r="F94">
            <v>16532.198274767936</v>
          </cell>
          <cell r="G94">
            <v>15394.095441052137</v>
          </cell>
          <cell r="H94">
            <v>14494.62215897565</v>
          </cell>
          <cell r="I94">
            <v>13879.493335395917</v>
          </cell>
          <cell r="J94">
            <v>13343.596596163243</v>
          </cell>
          <cell r="K94">
            <v>12659.193033644522</v>
          </cell>
          <cell r="L94">
            <v>12062.796186815161</v>
          </cell>
          <cell r="M94">
            <v>11438.965709108699</v>
          </cell>
          <cell r="N94">
            <v>10894.655262655808</v>
          </cell>
          <cell r="O94">
            <v>11758.168245819463</v>
          </cell>
          <cell r="P94">
            <v>12837.552329791364</v>
          </cell>
          <cell r="Q94">
            <v>11552.774700697555</v>
          </cell>
          <cell r="R94">
            <v>8494.4206842430358</v>
          </cell>
          <cell r="S94">
            <v>8024.2964617113939</v>
          </cell>
          <cell r="T94">
            <v>7554.1953454705726</v>
          </cell>
          <cell r="U94">
            <v>7084.1180287093066</v>
          </cell>
          <cell r="V94">
            <v>9949.6519871037981</v>
          </cell>
          <cell r="W94">
            <v>9479.6244326743199</v>
          </cell>
          <cell r="X94">
            <v>9009.6228845787373</v>
          </cell>
          <cell r="Y94">
            <v>8539.6481230070567</v>
          </cell>
          <cell r="Z94">
            <v>8069.7009515550008</v>
          </cell>
        </row>
        <row r="95">
          <cell r="A95">
            <v>-108921.51420579795</v>
          </cell>
          <cell r="B95">
            <v>15209.552526111063</v>
          </cell>
          <cell r="C95">
            <v>23650.324403515653</v>
          </cell>
          <cell r="D95">
            <v>22270.200369785605</v>
          </cell>
          <cell r="E95">
            <v>20679.926093657814</v>
          </cell>
          <cell r="F95">
            <v>19588.574229074417</v>
          </cell>
          <cell r="G95">
            <v>18216.514564184927</v>
          </cell>
          <cell r="H95">
            <v>17131.111231494931</v>
          </cell>
          <cell r="I95">
            <v>16388.829177707041</v>
          </cell>
          <cell r="J95">
            <v>15740.817434026645</v>
          </cell>
          <cell r="K95">
            <v>14916.280697616796</v>
          </cell>
          <cell r="L95">
            <v>14196.602706003741</v>
          </cell>
          <cell r="M95">
            <v>13443.820279856514</v>
          </cell>
          <cell r="N95">
            <v>12785.611155461698</v>
          </cell>
          <cell r="O95">
            <v>13829.005147548305</v>
          </cell>
          <cell r="P95">
            <v>15131.508629687298</v>
          </cell>
          <cell r="Q95">
            <v>13581.154719046801</v>
          </cell>
          <cell r="R95">
            <v>9890.6085870459701</v>
          </cell>
          <cell r="S95">
            <v>9323.3050238582709</v>
          </cell>
          <cell r="T95">
            <v>8756.0293432609487</v>
          </cell>
          <cell r="U95">
            <v>8188.7823817316857</v>
          </cell>
          <cell r="V95">
            <v>11646.650636803613</v>
          </cell>
          <cell r="W95">
            <v>11079.463723973795</v>
          </cell>
          <cell r="X95">
            <v>10512.30819324508</v>
          </cell>
          <cell r="Y95">
            <v>9945.1849860804978</v>
          </cell>
          <cell r="Z95">
            <v>9378.0950721869722</v>
          </cell>
        </row>
        <row r="96">
          <cell r="A96">
            <v>-104973.37171202931</v>
          </cell>
          <cell r="B96">
            <v>14704.044054792219</v>
          </cell>
          <cell r="C96">
            <v>22836.080575653308</v>
          </cell>
          <cell r="D96">
            <v>21521.930458524301</v>
          </cell>
          <cell r="E96">
            <v>19993.402531577962</v>
          </cell>
          <cell r="F96">
            <v>18941.837559557061</v>
          </cell>
          <cell r="G96">
            <v>17619.283735593654</v>
          </cell>
          <cell r="H96">
            <v>16573.223658934567</v>
          </cell>
          <cell r="I96">
            <v>15857.847541409927</v>
          </cell>
          <cell r="J96">
            <v>15233.559608433286</v>
          </cell>
          <cell r="K96">
            <v>14438.675396296043</v>
          </cell>
          <cell r="L96">
            <v>13745.083998146518</v>
          </cell>
          <cell r="M96">
            <v>13019.58812146476</v>
          </cell>
          <cell r="N96">
            <v>12385.480237472271</v>
          </cell>
          <cell r="O96">
            <v>13390.810965628181</v>
          </cell>
          <cell r="P96">
            <v>14646.101834321518</v>
          </cell>
          <cell r="Q96">
            <v>13151.944518078461</v>
          </cell>
          <cell r="R96">
            <v>9595.1717926925703</v>
          </cell>
          <cell r="S96">
            <v>9048.4316170139336</v>
          </cell>
          <cell r="T96">
            <v>8501.718313248939</v>
          </cell>
          <cell r="U96">
            <v>7955.0326875549817</v>
          </cell>
          <cell r="V96">
            <v>11287.561548520534</v>
          </cell>
          <cell r="W96">
            <v>10740.933794905324</v>
          </cell>
          <cell r="X96">
            <v>10194.336285865646</v>
          </cell>
          <cell r="Y96">
            <v>9647.7699287387732</v>
          </cell>
          <cell r="Z96">
            <v>9101.2356580820888</v>
          </cell>
        </row>
        <row r="97">
          <cell r="A97">
            <v>-100558.14767477462</v>
          </cell>
          <cell r="B97">
            <v>14145.637541277873</v>
          </cell>
          <cell r="C97">
            <v>21995.057432361944</v>
          </cell>
          <cell r="D97">
            <v>20735.556523048232</v>
          </cell>
          <cell r="E97">
            <v>19225.660400127344</v>
          </cell>
          <cell r="F97">
            <v>18218.589274183938</v>
          </cell>
          <cell r="G97">
            <v>16951.398036344537</v>
          </cell>
          <cell r="H97">
            <v>15949.335685199592</v>
          </cell>
          <cell r="I97">
            <v>15264.048587187815</v>
          </cell>
          <cell r="J97">
            <v>14666.291089584192</v>
          </cell>
          <cell r="K97">
            <v>13904.567417660546</v>
          </cell>
          <cell r="L97">
            <v>13240.148764590998</v>
          </cell>
          <cell r="M97">
            <v>12545.167548736241</v>
          </cell>
          <cell r="N97">
            <v>11938.012181305599</v>
          </cell>
          <cell r="O97">
            <v>12900.776604393133</v>
          </cell>
          <cell r="P97">
            <v>14103.269412713529</v>
          </cell>
          <cell r="Q97">
            <v>12671.956979801595</v>
          </cell>
          <cell r="R97">
            <v>9264.7836068615306</v>
          </cell>
          <cell r="S97">
            <v>8741.0395522602739</v>
          </cell>
          <cell r="T97">
            <v>8217.3212393286831</v>
          </cell>
          <cell r="U97">
            <v>7693.629440316854</v>
          </cell>
          <cell r="V97">
            <v>10885.990739816018</v>
          </cell>
          <cell r="W97">
            <v>10362.354378759035</v>
          </cell>
          <cell r="X97">
            <v>9838.7469901780623</v>
          </cell>
          <cell r="Y97">
            <v>9315.1694432473741</v>
          </cell>
          <cell r="Z97">
            <v>8791.622633216477</v>
          </cell>
        </row>
        <row r="98">
          <cell r="A98">
            <v>-108894.68312046168</v>
          </cell>
          <cell r="B98">
            <v>15145.242464796222</v>
          </cell>
          <cell r="C98">
            <v>23605.978390269345</v>
          </cell>
          <cell r="D98">
            <v>22292.548928979617</v>
          </cell>
          <cell r="E98">
            <v>20675.260564916483</v>
          </cell>
          <cell r="F98">
            <v>19584.179087106433</v>
          </cell>
          <cell r="G98">
            <v>18212.455857754583</v>
          </cell>
          <cell r="H98">
            <v>17127.319896939222</v>
          </cell>
          <cell r="I98">
            <v>16385.220692547755</v>
          </cell>
          <cell r="J98">
            <v>15737.370172934239</v>
          </cell>
          <cell r="K98">
            <v>14913.034951391313</v>
          </cell>
          <cell r="L98">
            <v>14193.534241022913</v>
          </cell>
          <cell r="M98">
            <v>13440.937250872099</v>
          </cell>
          <cell r="N98">
            <v>12782.891915509445</v>
          </cell>
          <cell r="O98">
            <v>13826.027234388534</v>
          </cell>
          <cell r="P98">
            <v>15128.209865478624</v>
          </cell>
          <cell r="Q98">
            <v>13578.23785990418</v>
          </cell>
          <cell r="R98">
            <v>9888.6008353366069</v>
          </cell>
          <cell r="S98">
            <v>9321.4370183728497</v>
          </cell>
          <cell r="T98">
            <v>8754.3010771310219</v>
          </cell>
          <cell r="U98">
            <v>8187.1938478827797</v>
          </cell>
          <cell r="V98">
            <v>11644.210312021467</v>
          </cell>
          <cell r="W98">
            <v>11077.163116680622</v>
          </cell>
          <cell r="X98">
            <v>10510.1472957104</v>
          </cell>
          <cell r="Y98">
            <v>9943.1637903419105</v>
          </cell>
          <cell r="Z98">
            <v>9376.2135700432118</v>
          </cell>
        </row>
        <row r="99">
          <cell r="A99">
            <v>-102481.25432972916</v>
          </cell>
          <cell r="B99">
            <v>14397.663573654281</v>
          </cell>
          <cell r="C99">
            <v>22322.281749552465</v>
          </cell>
          <cell r="D99">
            <v>21115.591446132632</v>
          </cell>
          <cell r="E99">
            <v>19560.06019271402</v>
          </cell>
          <cell r="F99">
            <v>18533.609209537062</v>
          </cell>
          <cell r="G99">
            <v>17242.304097313903</v>
          </cell>
          <cell r="H99">
            <v>16221.077980519643</v>
          </cell>
          <cell r="I99">
            <v>15522.685229617317</v>
          </cell>
          <cell r="J99">
            <v>14913.372065439566</v>
          </cell>
          <cell r="K99">
            <v>14137.204900948214</v>
          </cell>
          <cell r="L99">
            <v>13460.07968990265</v>
          </cell>
          <cell r="M99">
            <v>12751.807427701198</v>
          </cell>
          <cell r="N99">
            <v>12132.912550897905</v>
          </cell>
          <cell r="O99">
            <v>13114.217266360851</v>
          </cell>
          <cell r="P99">
            <v>14339.706937448627</v>
          </cell>
          <cell r="Q99">
            <v>12881.021620999149</v>
          </cell>
          <cell r="R99">
            <v>9408.6883585862197</v>
          </cell>
          <cell r="S99">
            <v>8874.9280526896964</v>
          </cell>
          <cell r="T99">
            <v>8341.1939807548861</v>
          </cell>
          <cell r="U99">
            <v>7807.4869298006561</v>
          </cell>
          <cell r="V99">
            <v>11060.899982957233</v>
          </cell>
          <cell r="W99">
            <v>10527.249430171285</v>
          </cell>
          <cell r="X99">
            <v>9993.6284039403799</v>
          </cell>
          <cell r="Y99">
            <v>9460.0377900611693</v>
          </cell>
          <cell r="Z99">
            <v>8926.4785009041971</v>
          </cell>
        </row>
        <row r="100">
          <cell r="A100">
            <v>-106338.56638512682</v>
          </cell>
          <cell r="B100">
            <v>14873.55738673728</v>
          </cell>
          <cell r="C100">
            <v>23203.932646575126</v>
          </cell>
          <cell r="D100">
            <v>21746.606842727371</v>
          </cell>
          <cell r="E100">
            <v>20230.789685508349</v>
          </cell>
          <cell r="F100">
            <v>19165.467141699904</v>
          </cell>
          <cell r="G100">
            <v>17825.795113308417</v>
          </cell>
          <cell r="H100">
            <v>16766.130866171581</v>
          </cell>
          <cell r="I100">
            <v>16041.451173378508</v>
          </cell>
          <cell r="J100">
            <v>15408.95998531433</v>
          </cell>
          <cell r="K100">
            <v>14603.822478559472</v>
          </cell>
          <cell r="L100">
            <v>13901.210818731983</v>
          </cell>
          <cell r="M100">
            <v>13166.27975777406</v>
          </cell>
          <cell r="N100">
            <v>12523.838110482906</v>
          </cell>
          <cell r="O100">
            <v>13542.33041151541</v>
          </cell>
          <cell r="P100">
            <v>14813.946528975914</v>
          </cell>
          <cell r="Q100">
            <v>13300.357469466584</v>
          </cell>
          <cell r="R100">
            <v>9697.328373546683</v>
          </cell>
          <cell r="S100">
            <v>9143.4777586849395</v>
          </cell>
          <cell r="T100">
            <v>8589.6543652101464</v>
          </cell>
          <cell r="U100">
            <v>8035.859009763928</v>
          </cell>
          <cell r="V100">
            <v>11411.727915683117</v>
          </cell>
          <cell r="W100">
            <v>10857.991184950835</v>
          </cell>
          <cell r="X100">
            <v>10304.285092129394</v>
          </cell>
          <cell r="Y100">
            <v>9750.6105563561177</v>
          </cell>
          <cell r="Z100">
            <v>9196.968524342461</v>
          </cell>
        </row>
        <row r="101">
          <cell r="A101">
            <v>-112505.10862237751</v>
          </cell>
          <cell r="B101">
            <v>15620.948170574353</v>
          </cell>
          <cell r="C101">
            <v>24315.332009600941</v>
          </cell>
          <cell r="D101">
            <v>22925.574448114014</v>
          </cell>
          <cell r="E101">
            <v>21303.060139048182</v>
          </cell>
          <cell r="F101">
            <v>20175.5950677441</v>
          </cell>
          <cell r="G101">
            <v>18758.600637857988</v>
          </cell>
          <cell r="H101">
            <v>17637.486772211087</v>
          </cell>
          <cell r="I101">
            <v>16870.783116842671</v>
          </cell>
          <cell r="J101">
            <v>16201.238078527604</v>
          </cell>
          <cell r="K101">
            <v>15349.786756185651</v>
          </cell>
          <cell r="L101">
            <v>14606.430852533973</v>
          </cell>
          <cell r="M101">
            <v>13828.881355171157</v>
          </cell>
          <cell r="N101">
            <v>13148.796356064482</v>
          </cell>
          <cell r="O101">
            <v>14226.739075891841</v>
          </cell>
          <cell r="P101">
            <v>15572.095838580623</v>
          </cell>
          <cell r="Q101">
            <v>13970.73419399148</v>
          </cell>
          <cell r="R101">
            <v>10158.766498866024</v>
          </cell>
          <cell r="S101">
            <v>9572.7982494924308</v>
          </cell>
          <cell r="T101">
            <v>8986.8588000660147</v>
          </cell>
          <cell r="U101">
            <v>8400.9490145852251</v>
          </cell>
          <cell r="V101">
            <v>11972.583566999756</v>
          </cell>
          <cell r="W101">
            <v>11386.735805862842</v>
          </cell>
          <cell r="X101">
            <v>10800.920459320218</v>
          </cell>
          <cell r="Y101">
            <v>10215.138499809724</v>
          </cell>
          <cell r="Z101">
            <v>9629.3909289423173</v>
          </cell>
        </row>
        <row r="102">
          <cell r="A102">
            <v>-93384.003979370566</v>
          </cell>
          <cell r="B102">
            <v>13289.3043818433</v>
          </cell>
          <cell r="C102">
            <v>20559.594243070169</v>
          </cell>
          <cell r="D102">
            <v>19351.479436489404</v>
          </cell>
          <cell r="E102">
            <v>17978.182961707869</v>
          </cell>
          <cell r="F102">
            <v>17043.408335925695</v>
          </cell>
          <cell r="G102">
            <v>15866.173835242033</v>
          </cell>
          <cell r="H102">
            <v>14935.601855241479</v>
          </cell>
          <cell r="I102">
            <v>14299.205356623483</v>
          </cell>
          <cell r="J102">
            <v>13744.556239039019</v>
          </cell>
          <cell r="K102">
            <v>13036.713973472612</v>
          </cell>
          <cell r="L102">
            <v>12419.697097397267</v>
          </cell>
          <cell r="M102">
            <v>11774.298090676595</v>
          </cell>
          <cell r="N102">
            <v>11210.936928282012</v>
          </cell>
          <cell r="O102">
            <v>12104.536845431361</v>
          </cell>
          <cell r="P102">
            <v>13221.239925131438</v>
          </cell>
          <cell r="Q102">
            <v>11892.041953396139</v>
          </cell>
          <cell r="R102">
            <v>8727.9473556507182</v>
          </cell>
          <cell r="S102">
            <v>8241.5688969181756</v>
          </cell>
          <cell r="T102">
            <v>7755.2143433612946</v>
          </cell>
          <cell r="U102">
            <v>7268.8844121353213</v>
          </cell>
          <cell r="V102">
            <v>10233.49232496386</v>
          </cell>
          <cell r="W102">
            <v>9747.2138765696218</v>
          </cell>
          <cell r="X102">
            <v>9260.9623336611876</v>
          </cell>
          <cell r="Y102">
            <v>8774.7385034031322</v>
          </cell>
          <cell r="Z102">
            <v>8288.5432171749617</v>
          </cell>
        </row>
        <row r="103">
          <cell r="A103">
            <v>-110340.25037493982</v>
          </cell>
          <cell r="B103">
            <v>15327.963275674418</v>
          </cell>
          <cell r="C103">
            <v>23940.751090312195</v>
          </cell>
          <cell r="D103">
            <v>22538.046676992613</v>
          </cell>
          <cell r="E103">
            <v>20926.623321538536</v>
          </cell>
          <cell r="F103">
            <v>19820.974327703749</v>
          </cell>
          <cell r="G103">
            <v>18431.125100452628</v>
          </cell>
          <cell r="H103">
            <v>17331.584056058731</v>
          </cell>
          <cell r="I103">
            <v>16579.633550587136</v>
          </cell>
          <cell r="J103">
            <v>15923.096828801627</v>
          </cell>
          <cell r="K103">
            <v>15087.904674367124</v>
          </cell>
          <cell r="L103">
            <v>14358.852655921273</v>
          </cell>
          <cell r="M103">
            <v>13596.265007516005</v>
          </cell>
          <cell r="N103">
            <v>12929.395278410528</v>
          </cell>
          <cell r="O103">
            <v>13986.467026388513</v>
          </cell>
          <cell r="P103">
            <v>15305.936016343094</v>
          </cell>
          <cell r="Q103">
            <v>13735.388269948155</v>
          </cell>
          <cell r="R103">
            <v>9996.7716413192338</v>
          </cell>
          <cell r="S103">
            <v>9422.0787750186955</v>
          </cell>
          <cell r="T103">
            <v>8847.4141544878094</v>
          </cell>
          <cell r="U103">
            <v>8272.7786270996894</v>
          </cell>
          <cell r="V103">
            <v>11775.686678004125</v>
          </cell>
          <cell r="W103">
            <v>11201.111981468184</v>
          </cell>
          <cell r="X103">
            <v>10626.569075794858</v>
          </cell>
          <cell r="Y103">
            <v>10052.058914710005</v>
          </cell>
          <cell r="Z103">
            <v>9477.5824805512875</v>
          </cell>
        </row>
        <row r="104">
          <cell r="A104">
            <v>-90349.13233496809</v>
          </cell>
          <cell r="B104">
            <v>12947.675251889072</v>
          </cell>
          <cell r="C104">
            <v>19995.172086858318</v>
          </cell>
          <cell r="D104">
            <v>18881.361202737451</v>
          </cell>
          <cell r="E104">
            <v>17450.46368737601</v>
          </cell>
          <cell r="F104">
            <v>16546.272585934075</v>
          </cell>
          <cell r="G104">
            <v>15407.092403982821</v>
          </cell>
          <cell r="H104">
            <v>14506.762932279547</v>
          </cell>
          <cell r="I104">
            <v>13891.04858055984</v>
          </cell>
          <cell r="J104">
            <v>13354.635562740161</v>
          </cell>
          <cell r="K104">
            <v>12669.586700715281</v>
          </cell>
          <cell r="L104">
            <v>12072.622156319045</v>
          </cell>
          <cell r="M104">
            <v>11448.197867551717</v>
          </cell>
          <cell r="N104">
            <v>10903.362928870542</v>
          </cell>
          <cell r="O104">
            <v>11767.704246417892</v>
          </cell>
          <cell r="P104">
            <v>12848.115773310426</v>
          </cell>
          <cell r="Q104">
            <v>11562.11519151683</v>
          </cell>
          <cell r="R104">
            <v>8500.8499924447315</v>
          </cell>
          <cell r="S104">
            <v>8030.2782685913371</v>
          </cell>
          <cell r="T104">
            <v>7559.7296730231556</v>
          </cell>
          <cell r="U104">
            <v>7089.2048995887544</v>
          </cell>
          <cell r="V104">
            <v>9957.4664992585531</v>
          </cell>
          <cell r="W104">
            <v>9486.9915355236517</v>
          </cell>
          <cell r="X104">
            <v>9016.5426028775255</v>
          </cell>
          <cell r="Y104">
            <v>8546.1204822528271</v>
          </cell>
          <cell r="Z104">
            <v>8075.7259780102104</v>
          </cell>
        </row>
        <row r="105">
          <cell r="A105">
            <v>-100334.42715050092</v>
          </cell>
          <cell r="B105">
            <v>14148.672630452857</v>
          </cell>
          <cell r="C105">
            <v>21919.890993626192</v>
          </cell>
          <cell r="D105">
            <v>20680.999448634026</v>
          </cell>
          <cell r="E105">
            <v>19186.75871117432</v>
          </cell>
          <cell r="F105">
            <v>18181.942099721586</v>
          </cell>
          <cell r="G105">
            <v>16917.556098193687</v>
          </cell>
          <cell r="H105">
            <v>15917.723122984331</v>
          </cell>
          <cell r="I105">
            <v>15233.960643239567</v>
          </cell>
          <cell r="J105">
            <v>14637.547449540125</v>
          </cell>
          <cell r="K105">
            <v>13877.504030618122</v>
          </cell>
          <cell r="L105">
            <v>13214.56356795727</v>
          </cell>
          <cell r="M105">
            <v>12521.12853772306</v>
          </cell>
          <cell r="N105">
            <v>11915.338861157721</v>
          </cell>
          <cell r="O105">
            <v>12875.946438747487</v>
          </cell>
          <cell r="P105">
            <v>14075.76395592804</v>
          </cell>
          <cell r="Q105">
            <v>12647.635889229059</v>
          </cell>
          <cell r="R105">
            <v>9248.042753504089</v>
          </cell>
          <cell r="S105">
            <v>8725.463918203197</v>
          </cell>
          <cell r="T105">
            <v>8202.9107673022445</v>
          </cell>
          <cell r="U105">
            <v>7680.3840713332029</v>
          </cell>
          <cell r="V105">
            <v>10865.643044863657</v>
          </cell>
          <cell r="W105">
            <v>10343.171663511788</v>
          </cell>
          <cell r="X105">
            <v>9820.7291901783137</v>
          </cell>
          <cell r="Y105">
            <v>9298.3164921037933</v>
          </cell>
          <cell r="Z105">
            <v>8775.9344625459926</v>
          </cell>
        </row>
        <row r="106">
          <cell r="A106">
            <v>-100159.82733077896</v>
          </cell>
          <cell r="B106">
            <v>14126.860259667454</v>
          </cell>
          <cell r="C106">
            <v>21916.518419609813</v>
          </cell>
          <cell r="D106">
            <v>20654.816812819954</v>
          </cell>
          <cell r="E106">
            <v>19156.398385942106</v>
          </cell>
          <cell r="F106">
            <v>18153.341281467532</v>
          </cell>
          <cell r="G106">
            <v>16891.144590714182</v>
          </cell>
          <cell r="H106">
            <v>15893.051503419425</v>
          </cell>
          <cell r="I106">
            <v>15210.478892487321</v>
          </cell>
          <cell r="J106">
            <v>14615.114843563751</v>
          </cell>
          <cell r="K106">
            <v>13856.382756591058</v>
          </cell>
          <cell r="L106">
            <v>13194.595928714916</v>
          </cell>
          <cell r="M106">
            <v>12502.367599258392</v>
          </cell>
          <cell r="N106">
            <v>11897.643758649047</v>
          </cell>
          <cell r="O106">
            <v>12856.568053776013</v>
          </cell>
          <cell r="P106">
            <v>14054.297674228121</v>
          </cell>
          <cell r="Q106">
            <v>12628.654805382623</v>
          </cell>
          <cell r="R106">
            <v>9234.9775687710735</v>
          </cell>
          <cell r="S106">
            <v>8713.3081139592668</v>
          </cell>
          <cell r="T106">
            <v>8191.6642988519452</v>
          </cell>
          <cell r="U106">
            <v>7670.0468926402464</v>
          </cell>
          <cell r="V106">
            <v>10849.762946772647</v>
          </cell>
          <cell r="W106">
            <v>10328.200758920797</v>
          </cell>
          <cell r="X106">
            <v>9806.667428782237</v>
          </cell>
          <cell r="Y106">
            <v>9285.1638220883578</v>
          </cell>
          <cell r="Z106">
            <v>8763.690830542504</v>
          </cell>
        </row>
        <row r="107">
          <cell r="A107">
            <v>-112438.30108711612</v>
          </cell>
          <cell r="B107">
            <v>15625.289224806806</v>
          </cell>
          <cell r="C107">
            <v>24270.070223209943</v>
          </cell>
          <cell r="D107">
            <v>22924.87651436502</v>
          </cell>
          <cell r="E107">
            <v>21291.443297165257</v>
          </cell>
          <cell r="F107">
            <v>20164.651470110064</v>
          </cell>
          <cell r="G107">
            <v>18748.494741299481</v>
          </cell>
          <cell r="H107">
            <v>17628.046613013557</v>
          </cell>
          <cell r="I107">
            <v>16861.798239917342</v>
          </cell>
          <cell r="J107">
            <v>16192.654638308966</v>
          </cell>
          <cell r="K107">
            <v>15341.705073961817</v>
          </cell>
          <cell r="L107">
            <v>14598.790588271982</v>
          </cell>
          <cell r="M107">
            <v>13821.70281363538</v>
          </cell>
          <cell r="N107">
            <v>13142.025637820396</v>
          </cell>
          <cell r="O107">
            <v>14219.32427936255</v>
          </cell>
          <cell r="P107">
            <v>15563.88214526822</v>
          </cell>
          <cell r="Q107">
            <v>13963.471417716053</v>
          </cell>
          <cell r="R107">
            <v>10153.767336832896</v>
          </cell>
          <cell r="S107">
            <v>9568.1470458316908</v>
          </cell>
          <cell r="T107">
            <v>8982.5555376757529</v>
          </cell>
          <cell r="U107">
            <v>8396.9936758504482</v>
          </cell>
          <cell r="V107">
            <v>11966.507328118987</v>
          </cell>
          <cell r="W107">
            <v>11381.007453806407</v>
          </cell>
          <cell r="X107">
            <v>10795.539974839758</v>
          </cell>
          <cell r="Y107">
            <v>10210.105863079423</v>
          </cell>
          <cell r="Z107">
            <v>9624.7061195415827</v>
          </cell>
        </row>
        <row r="108">
          <cell r="A108">
            <v>-112406.84262094479</v>
          </cell>
          <cell r="B108">
            <v>15691.525584368668</v>
          </cell>
          <cell r="C108">
            <v>24303.68951778164</v>
          </cell>
          <cell r="D108">
            <v>22934.037308033316</v>
          </cell>
          <cell r="E108">
            <v>21285.9731353645</v>
          </cell>
          <cell r="F108">
            <v>20159.498326911205</v>
          </cell>
          <cell r="G108">
            <v>18743.73605646292</v>
          </cell>
          <cell r="H108">
            <v>17623.601411920517</v>
          </cell>
          <cell r="I108">
            <v>16857.567423053624</v>
          </cell>
          <cell r="J108">
            <v>16188.612850766665</v>
          </cell>
          <cell r="K108">
            <v>15337.899555230269</v>
          </cell>
          <cell r="L108">
            <v>14595.192925315492</v>
          </cell>
          <cell r="M108">
            <v>13818.322567602041</v>
          </cell>
          <cell r="N108">
            <v>13138.83742843648</v>
          </cell>
          <cell r="O108">
            <v>14215.832785104125</v>
          </cell>
          <cell r="P108">
            <v>15560.014464890559</v>
          </cell>
          <cell r="Q108">
            <v>13960.051507059605</v>
          </cell>
          <cell r="R108">
            <v>10151.413321390033</v>
          </cell>
          <cell r="S108">
            <v>9565.9568777249606</v>
          </cell>
          <cell r="T108">
            <v>8980.5292088521819</v>
          </cell>
          <cell r="U108">
            <v>8395.1311780154647</v>
          </cell>
          <cell r="V108">
            <v>11963.646136570282</v>
          </cell>
          <cell r="W108">
            <v>11378.310075903149</v>
          </cell>
          <cell r="X108">
            <v>10793.00640151824</v>
          </cell>
          <cell r="Y108">
            <v>10207.736085004028</v>
          </cell>
          <cell r="Z108">
            <v>9622.5001270966313</v>
          </cell>
        </row>
        <row r="109">
          <cell r="A109">
            <v>-111753.48443407421</v>
          </cell>
          <cell r="B109">
            <v>15590.700747151452</v>
          </cell>
          <cell r="C109">
            <v>24230.371598066355</v>
          </cell>
          <cell r="D109">
            <v>22773.822262438665</v>
          </cell>
          <cell r="E109">
            <v>21172.363813899399</v>
          </cell>
          <cell r="F109">
            <v>20052.473137611345</v>
          </cell>
          <cell r="G109">
            <v>18644.903339070508</v>
          </cell>
          <cell r="H109">
            <v>17531.27941152134</v>
          </cell>
          <cell r="I109">
            <v>16769.697950333175</v>
          </cell>
          <cell r="J109">
            <v>16104.669311816713</v>
          </cell>
          <cell r="K109">
            <v>15258.863062954937</v>
          </cell>
          <cell r="L109">
            <v>14520.473371811677</v>
          </cell>
          <cell r="M109">
            <v>13748.118527536</v>
          </cell>
          <cell r="N109">
            <v>13072.621781077985</v>
          </cell>
          <cell r="O109">
            <v>14143.318240188772</v>
          </cell>
          <cell r="P109">
            <v>15479.686942716413</v>
          </cell>
          <cell r="Q109">
            <v>13889.023675836794</v>
          </cell>
          <cell r="R109">
            <v>10102.522976475097</v>
          </cell>
          <cell r="S109">
            <v>9520.469464087224</v>
          </cell>
          <cell r="T109">
            <v>8938.4445592398315</v>
          </cell>
          <cell r="U109">
            <v>8356.4491201591627</v>
          </cell>
          <cell r="V109">
            <v>11904.222294594976</v>
          </cell>
          <cell r="W109">
            <v>11322.288465485912</v>
          </cell>
          <cell r="X109">
            <v>10740.386834415702</v>
          </cell>
          <cell r="Y109">
            <v>10158.518367325516</v>
          </cell>
          <cell r="Z109">
            <v>9576.6840591347573</v>
          </cell>
        </row>
        <row r="110">
          <cell r="A110">
            <v>-113555.75802282021</v>
          </cell>
          <cell r="B110">
            <v>15714.047597564433</v>
          </cell>
          <cell r="C110">
            <v>24607.944021816809</v>
          </cell>
          <cell r="D110">
            <v>23158.591771107516</v>
          </cell>
          <cell r="E110">
            <v>21485.752524145108</v>
          </cell>
          <cell r="F110">
            <v>20347.699670134978</v>
          </cell>
          <cell r="G110">
            <v>18917.53112554321</v>
          </cell>
          <cell r="H110">
            <v>17785.947534341649</v>
          </cell>
          <cell r="I110">
            <v>17012.083877568006</v>
          </cell>
          <cell r="J110">
            <v>16336.225640696583</v>
          </cell>
          <cell r="K110">
            <v>15476.883416013108</v>
          </cell>
          <cell r="L110">
            <v>14726.585548178209</v>
          </cell>
          <cell r="M110">
            <v>13941.774763543915</v>
          </cell>
          <cell r="N110">
            <v>13255.276127184101</v>
          </cell>
          <cell r="O110">
            <v>14343.347950885207</v>
          </cell>
          <cell r="P110">
            <v>15701.268572170371</v>
          </cell>
          <cell r="Q110">
            <v>14084.952320875953</v>
          </cell>
          <cell r="R110">
            <v>10237.385872747802</v>
          </cell>
          <cell r="S110">
            <v>9645.9454523997447</v>
          </cell>
          <cell r="T110">
            <v>9054.5341009524054</v>
          </cell>
          <cell r="U110">
            <v>8463.1526904728271</v>
          </cell>
          <cell r="V110">
            <v>12068.141601165338</v>
          </cell>
          <cell r="W110">
            <v>11476.822794255242</v>
          </cell>
          <cell r="X110">
            <v>10885.536704649028</v>
          </cell>
          <cell r="Y110">
            <v>10294.28431386581</v>
          </cell>
          <cell r="Z110">
            <v>9703.0666328702646</v>
          </cell>
        </row>
        <row r="111">
          <cell r="A111">
            <v>-105141.87211057737</v>
          </cell>
          <cell r="B111">
            <v>14747.150924127131</v>
          </cell>
          <cell r="C111">
            <v>22858.672866335692</v>
          </cell>
          <cell r="D111">
            <v>21597.495351682737</v>
          </cell>
          <cell r="E111">
            <v>20022.702257716432</v>
          </cell>
          <cell r="F111">
            <v>18969.439244841047</v>
          </cell>
          <cell r="G111">
            <v>17644.772590872231</v>
          </cell>
          <cell r="H111">
            <v>16597.033407055289</v>
          </cell>
          <cell r="I111">
            <v>15880.508987261754</v>
          </cell>
          <cell r="J111">
            <v>15255.208560038755</v>
          </cell>
          <cell r="K111">
            <v>14459.058825655113</v>
          </cell>
          <cell r="L111">
            <v>13764.3540934751</v>
          </cell>
          <cell r="M111">
            <v>13037.693670562545</v>
          </cell>
          <cell r="N111">
            <v>12402.557184228623</v>
          </cell>
          <cell r="O111">
            <v>13409.512391529475</v>
          </cell>
          <cell r="P111">
            <v>14666.818218952041</v>
          </cell>
          <cell r="Q111">
            <v>13170.26252206089</v>
          </cell>
          <cell r="R111">
            <v>9607.7805619233732</v>
          </cell>
          <cell r="S111">
            <v>9060.1627737988274</v>
          </cell>
          <cell r="T111">
            <v>8512.5719007219723</v>
          </cell>
          <cell r="U111">
            <v>7965.008750144254</v>
          </cell>
          <cell r="V111">
            <v>11302.886895714924</v>
          </cell>
          <cell r="W111">
            <v>10755.381710110636</v>
          </cell>
          <cell r="X111">
            <v>10207.906817629646</v>
          </cell>
          <cell r="Y111">
            <v>9660.4631270656646</v>
          </cell>
          <cell r="Z111">
            <v>9113.0515744762015</v>
          </cell>
        </row>
        <row r="112">
          <cell r="A112">
            <v>-91266.782258419131</v>
          </cell>
          <cell r="B112">
            <v>13065.977837933664</v>
          </cell>
          <cell r="C112">
            <v>20107.552115675888</v>
          </cell>
          <cell r="D112">
            <v>18986.213686010044</v>
          </cell>
          <cell r="E112">
            <v>17610.029431313633</v>
          </cell>
          <cell r="F112">
            <v>16696.590832099759</v>
          </cell>
          <cell r="G112">
            <v>15545.904218653752</v>
          </cell>
          <cell r="H112">
            <v>14636.43036172575</v>
          </cell>
          <cell r="I112">
            <v>14014.462377977463</v>
          </cell>
          <cell r="J112">
            <v>13472.535336003275</v>
          </cell>
          <cell r="K112">
            <v>12780.59446421127</v>
          </cell>
          <cell r="L112">
            <v>12177.566724139451</v>
          </cell>
          <cell r="M112">
            <v>11546.800339040041</v>
          </cell>
          <cell r="N112">
            <v>10996.363651828975</v>
          </cell>
          <cell r="O112">
            <v>11869.551851495573</v>
          </cell>
          <cell r="P112">
            <v>12960.936804798799</v>
          </cell>
          <cell r="Q112">
            <v>11661.874688212993</v>
          </cell>
          <cell r="R112">
            <v>8569.5171067018673</v>
          </cell>
          <cell r="S112">
            <v>8094.165922379827</v>
          </cell>
          <cell r="T112">
            <v>7618.8381012502759</v>
          </cell>
          <cell r="U112">
            <v>7143.5343442089979</v>
          </cell>
          <cell r="V112">
            <v>10040.928044756263</v>
          </cell>
          <cell r="W112">
            <v>9565.6746033171639</v>
          </cell>
          <cell r="X112">
            <v>9090.4474573570442</v>
          </cell>
          <cell r="Y112">
            <v>8615.2473957402799</v>
          </cell>
          <cell r="Z112">
            <v>8140.0752309971758</v>
          </cell>
        </row>
        <row r="113">
          <cell r="A113">
            <v>-111606.36969031848</v>
          </cell>
          <cell r="B113">
            <v>15515.795748164321</v>
          </cell>
          <cell r="C113">
            <v>24126.52519464503</v>
          </cell>
          <cell r="D113">
            <v>22753.683705697462</v>
          </cell>
          <cell r="E113">
            <v>21146.782736702458</v>
          </cell>
          <cell r="F113">
            <v>20028.374590113734</v>
          </cell>
          <cell r="G113">
            <v>18622.649466407616</v>
          </cell>
          <cell r="H113">
            <v>17510.491537879181</v>
          </cell>
          <cell r="I113">
            <v>16749.912639269511</v>
          </cell>
          <cell r="J113">
            <v>16085.767991728091</v>
          </cell>
          <cell r="K113">
            <v>15241.066648151995</v>
          </cell>
          <cell r="L113">
            <v>14503.648989431331</v>
          </cell>
          <cell r="M113">
            <v>13732.310890052504</v>
          </cell>
          <cell r="N113">
            <v>13057.712198264915</v>
          </cell>
          <cell r="O113">
            <v>14126.990353115281</v>
          </cell>
          <cell r="P113">
            <v>15461.599830503477</v>
          </cell>
          <cell r="Q113">
            <v>13873.030547718346</v>
          </cell>
          <cell r="R113">
            <v>10091.514481121716</v>
          </cell>
          <cell r="S113">
            <v>9510.2271967737051</v>
          </cell>
          <cell r="T113">
            <v>8928.9684823066073</v>
          </cell>
          <cell r="U113">
            <v>8347.7391948168224</v>
          </cell>
          <cell r="V113">
            <v>11890.842002649715</v>
          </cell>
          <cell r="W113">
            <v>11309.674244026819</v>
          </cell>
          <cell r="X113">
            <v>10728.538641056586</v>
          </cell>
          <cell r="Y113">
            <v>10147.436158408584</v>
          </cell>
          <cell r="Z113">
            <v>9566.367789692471</v>
          </cell>
        </row>
        <row r="114">
          <cell r="A114">
            <v>-92160.86377531389</v>
          </cell>
          <cell r="B114">
            <v>13156.093460746721</v>
          </cell>
          <cell r="C114">
            <v>20289.267888021117</v>
          </cell>
          <cell r="D114">
            <v>19139.429163811106</v>
          </cell>
          <cell r="E114">
            <v>17765.496978074454</v>
          </cell>
          <cell r="F114">
            <v>16843.04838864092</v>
          </cell>
          <cell r="G114">
            <v>15681.15086844052</v>
          </cell>
          <cell r="H114">
            <v>14762.767485555218</v>
          </cell>
          <cell r="I114">
            <v>14134.706484560011</v>
          </cell>
          <cell r="J114">
            <v>13587.407037538611</v>
          </cell>
          <cell r="K114">
            <v>12888.751166497426</v>
          </cell>
          <cell r="L114">
            <v>12279.815954471065</v>
          </cell>
          <cell r="M114">
            <v>11642.87035988885</v>
          </cell>
          <cell r="N114">
            <v>11086.975796318977</v>
          </cell>
          <cell r="O114">
            <v>11968.783659740573</v>
          </cell>
          <cell r="P114">
            <v>13070.860204118006</v>
          </cell>
          <cell r="Q114">
            <v>11759.072017882343</v>
          </cell>
          <cell r="R114">
            <v>8636.4206132644758</v>
          </cell>
          <cell r="S114">
            <v>8156.4127214589516</v>
          </cell>
          <cell r="T114">
            <v>7676.4284217199711</v>
          </cell>
          <cell r="U114">
            <v>7196.4684218095426</v>
          </cell>
          <cell r="V114">
            <v>10122.246010675473</v>
          </cell>
          <cell r="W114">
            <v>9642.3368192765629</v>
          </cell>
          <cell r="X114">
            <v>9162.4541809564071</v>
          </cell>
          <cell r="Y114">
            <v>8682.5988923073601</v>
          </cell>
          <cell r="Z114">
            <v>8202.7717738195624</v>
          </cell>
        </row>
        <row r="115">
          <cell r="A115">
            <v>-117488.45402640285</v>
          </cell>
          <cell r="B115">
            <v>16182.787000528071</v>
          </cell>
          <cell r="C115">
            <v>25352.608694325259</v>
          </cell>
          <cell r="D115">
            <v>23823.716749928266</v>
          </cell>
          <cell r="E115">
            <v>22169.590170131276</v>
          </cell>
          <cell r="F115">
            <v>20991.906083554815</v>
          </cell>
          <cell r="G115">
            <v>19512.425381898986</v>
          </cell>
          <cell r="H115">
            <v>18341.652459004203</v>
          </cell>
          <cell r="I115">
            <v>17540.988131235932</v>
          </cell>
          <cell r="J115">
            <v>16841.498899360748</v>
          </cell>
          <cell r="K115">
            <v>15952.620161269508</v>
          </cell>
          <cell r="L115">
            <v>15176.337759689202</v>
          </cell>
          <cell r="M115">
            <v>14364.347179947705</v>
          </cell>
          <cell r="N115">
            <v>13653.84159552028</v>
          </cell>
          <cell r="O115">
            <v>14779.827766583432</v>
          </cell>
          <cell r="P115">
            <v>16184.776289346191</v>
          </cell>
          <cell r="Q115">
            <v>14512.483304043133</v>
          </cell>
          <cell r="R115">
            <v>10531.666816837003</v>
          </cell>
          <cell r="S115">
            <v>9919.7434600182623</v>
          </cell>
          <cell r="T115">
            <v>9307.8501788228768</v>
          </cell>
          <cell r="U115">
            <v>8695.9878755195368</v>
          </cell>
          <cell r="V115">
            <v>12425.825809536709</v>
          </cell>
          <cell r="W115">
            <v>11814.028277907863</v>
          </cell>
          <cell r="X115">
            <v>11202.264596658073</v>
          </cell>
          <cell r="Y115">
            <v>10590.535781298695</v>
          </cell>
          <cell r="Z115">
            <v>9978.842877806459</v>
          </cell>
        </row>
        <row r="116">
          <cell r="A116">
            <v>-96117.222380273335</v>
          </cell>
          <cell r="B116">
            <v>13655.096728432334</v>
          </cell>
          <cell r="C116">
            <v>21070.112315689963</v>
          </cell>
          <cell r="D116">
            <v>19908.663659116919</v>
          </cell>
          <cell r="E116">
            <v>18453.449200323012</v>
          </cell>
          <cell r="F116">
            <v>17491.130921534808</v>
          </cell>
          <cell r="G116">
            <v>16279.62453841911</v>
          </cell>
          <cell r="H116">
            <v>15321.816025921453</v>
          </cell>
          <cell r="I116">
            <v>14666.793097227845</v>
          </cell>
          <cell r="J116">
            <v>14095.72047009247</v>
          </cell>
          <cell r="K116">
            <v>13367.350367675419</v>
          </cell>
          <cell r="L116">
            <v>12732.274275808391</v>
          </cell>
          <cell r="M116">
            <v>12067.985348266964</v>
          </cell>
          <cell r="N116">
            <v>11487.939389450738</v>
          </cell>
          <cell r="O116">
            <v>12407.889726712343</v>
          </cell>
          <cell r="P116">
            <v>13557.277134302847</v>
          </cell>
          <cell r="Q116">
            <v>12189.175408177307</v>
          </cell>
          <cell r="R116">
            <v>8932.4722135819939</v>
          </cell>
          <cell r="S116">
            <v>8431.8581417191272</v>
          </cell>
          <cell r="T116">
            <v>7931.2686747027801</v>
          </cell>
          <cell r="U116">
            <v>7430.704550678327</v>
          </cell>
          <cell r="V116">
            <v>10482.082365776161</v>
          </cell>
          <cell r="W116">
            <v>9981.5712314134853</v>
          </cell>
          <cell r="X116">
            <v>9481.0877900223277</v>
          </cell>
          <cell r="Y116">
            <v>8980.6328723918232</v>
          </cell>
          <cell r="Z116">
            <v>8480.2073342348085</v>
          </cell>
        </row>
        <row r="117">
          <cell r="A117">
            <v>-110709.0112352259</v>
          </cell>
          <cell r="B117">
            <v>15384.23771134884</v>
          </cell>
          <cell r="C117">
            <v>23982.875509104459</v>
          </cell>
          <cell r="D117">
            <v>22587.523962268369</v>
          </cell>
          <cell r="E117">
            <v>20990.745378875374</v>
          </cell>
          <cell r="F117">
            <v>19881.38024542484</v>
          </cell>
          <cell r="G117">
            <v>18486.907118069335</v>
          </cell>
          <cell r="H117">
            <v>17383.691370200773</v>
          </cell>
          <cell r="I117">
            <v>16629.227820628323</v>
          </cell>
          <cell r="J117">
            <v>15970.475268776365</v>
          </cell>
          <cell r="K117">
            <v>15132.513535893846</v>
          </cell>
          <cell r="L117">
            <v>14401.025000867678</v>
          </cell>
          <cell r="M117">
            <v>13635.888758668989</v>
          </cell>
          <cell r="N117">
            <v>12966.767947147215</v>
          </cell>
          <cell r="O117">
            <v>14027.394845926996</v>
          </cell>
          <cell r="P117">
            <v>15351.273546011871</v>
          </cell>
          <cell r="Q117">
            <v>13775.476975764228</v>
          </cell>
          <cell r="R117">
            <v>10024.365763521728</v>
          </cell>
          <cell r="S117">
            <v>9447.7522541642993</v>
          </cell>
          <cell r="T117">
            <v>8871.1670849748589</v>
          </cell>
          <cell r="U117">
            <v>8294.6111061584379</v>
          </cell>
          <cell r="V117">
            <v>11809.225994612785</v>
          </cell>
          <cell r="W117">
            <v>11232.731049947324</v>
          </cell>
          <cell r="X117">
            <v>10656.268002390612</v>
          </cell>
          <cell r="Y117">
            <v>10079.837808855909</v>
          </cell>
          <cell r="Z117">
            <v>9503.4414549638786</v>
          </cell>
        </row>
        <row r="118">
          <cell r="A118">
            <v>-94858.41091317113</v>
          </cell>
          <cell r="B118">
            <v>13482.171858284892</v>
          </cell>
          <cell r="C118">
            <v>20871.367210909455</v>
          </cell>
          <cell r="D118">
            <v>19655.117509274398</v>
          </cell>
          <cell r="E118">
            <v>18234.560511845855</v>
          </cell>
          <cell r="F118">
            <v>17284.927741920896</v>
          </cell>
          <cell r="G118">
            <v>16089.205621998502</v>
          </cell>
          <cell r="H118">
            <v>15143.941170897517</v>
          </cell>
          <cell r="I118">
            <v>14497.496833568079</v>
          </cell>
          <cell r="J118">
            <v>13933.988220397317</v>
          </cell>
          <cell r="K118">
            <v>13215.07242152726</v>
          </cell>
          <cell r="L118">
            <v>12588.313684730696</v>
          </cell>
          <cell r="M118">
            <v>11932.724701889612</v>
          </cell>
          <cell r="N118">
            <v>11360.363095357483</v>
          </cell>
          <cell r="O118">
            <v>12268.177479272133</v>
          </cell>
          <cell r="P118">
            <v>13402.511788021602</v>
          </cell>
          <cell r="Q118">
            <v>12052.32758071693</v>
          </cell>
          <cell r="R118">
            <v>8838.2762150528106</v>
          </cell>
          <cell r="S118">
            <v>8344.2184992585844</v>
          </cell>
          <cell r="T118">
            <v>7850.1850660703567</v>
          </cell>
          <cell r="U118">
            <v>7356.1766439663133</v>
          </cell>
          <cell r="V118">
            <v>10367.591700164299</v>
          </cell>
          <cell r="W118">
            <v>9873.6355737361519</v>
          </cell>
          <cell r="X118">
            <v>9379.7067775949963</v>
          </cell>
          <cell r="Y118">
            <v>8885.8061316494222</v>
          </cell>
          <cell r="Z118">
            <v>8391.9344804053108</v>
          </cell>
        </row>
        <row r="119">
          <cell r="A119">
            <v>-90428.219860375</v>
          </cell>
          <cell r="B119">
            <v>12927.79560278686</v>
          </cell>
          <cell r="C119">
            <v>19937.240766213268</v>
          </cell>
          <cell r="D119">
            <v>18872.56354382688</v>
          </cell>
          <cell r="E119">
            <v>17464.21583784782</v>
          </cell>
          <cell r="F119">
            <v>16559.227742153191</v>
          </cell>
          <cell r="G119">
            <v>15419.055880074295</v>
          </cell>
          <cell r="H119">
            <v>14517.938300858274</v>
          </cell>
          <cell r="I119">
            <v>13901.684980770176</v>
          </cell>
          <cell r="J119">
            <v>13364.796737579407</v>
          </cell>
          <cell r="K119">
            <v>12679.15388869349</v>
          </cell>
          <cell r="L119">
            <v>12081.666788658364</v>
          </cell>
          <cell r="M119">
            <v>11456.69590723954</v>
          </cell>
          <cell r="N119">
            <v>10911.3781826747</v>
          </cell>
          <cell r="O119">
            <v>11776.481967472908</v>
          </cell>
          <cell r="P119">
            <v>12857.839237527287</v>
          </cell>
          <cell r="Q119">
            <v>11570.712949254203</v>
          </cell>
          <cell r="R119">
            <v>8506.7680577163082</v>
          </cell>
          <cell r="S119">
            <v>8035.7844167564144</v>
          </cell>
          <cell r="T119">
            <v>7564.8239243272001</v>
          </cell>
          <cell r="U119">
            <v>7093.887274884557</v>
          </cell>
          <cell r="V119">
            <v>9964.6596204383968</v>
          </cell>
          <cell r="W119">
            <v>9493.7728242964113</v>
          </cell>
          <cell r="X119">
            <v>9022.9120820296303</v>
          </cell>
          <cell r="Y119">
            <v>8552.078175254308</v>
          </cell>
          <cell r="Z119">
            <v>8081.2719090351875</v>
          </cell>
        </row>
        <row r="120">
          <cell r="A120">
            <v>-102461.29496114393</v>
          </cell>
          <cell r="B120">
            <v>14384.59516878525</v>
          </cell>
          <cell r="C120">
            <v>22359.040836213928</v>
          </cell>
          <cell r="D120">
            <v>21072.601606898708</v>
          </cell>
          <cell r="E120">
            <v>19556.589553840273</v>
          </cell>
          <cell r="F120">
            <v>18530.33970860469</v>
          </cell>
          <cell r="G120">
            <v>17239.284867319759</v>
          </cell>
          <cell r="H120">
            <v>16218.257645714748</v>
          </cell>
          <cell r="I120">
            <v>15520.000914598917</v>
          </cell>
          <cell r="J120">
            <v>14910.807683347288</v>
          </cell>
          <cell r="K120">
            <v>14134.790423694074</v>
          </cell>
          <cell r="L120">
            <v>13457.797090344124</v>
          </cell>
          <cell r="M120">
            <v>12749.662772074327</v>
          </cell>
          <cell r="N120">
            <v>12130.889736248449</v>
          </cell>
          <cell r="O120">
            <v>13112.002027371229</v>
          </cell>
          <cell r="P120">
            <v>14337.253020661738</v>
          </cell>
          <cell r="Q120">
            <v>12878.851799465316</v>
          </cell>
          <cell r="R120">
            <v>9407.1948127272681</v>
          </cell>
          <cell r="S120">
            <v>8873.538462610275</v>
          </cell>
          <cell r="T120">
            <v>8339.9083413456501</v>
          </cell>
          <cell r="U120">
            <v>7806.30523579896</v>
          </cell>
          <cell r="V120">
            <v>11059.08465043586</v>
          </cell>
          <cell r="W120">
            <v>10525.538032053802</v>
          </cell>
          <cell r="X120">
            <v>9992.0209344761643</v>
          </cell>
          <cell r="Y120">
            <v>9458.5342433270707</v>
          </cell>
          <cell r="Z120">
            <v>8925.0788707993834</v>
          </cell>
        </row>
        <row r="121">
          <cell r="A121">
            <v>-111400.68975430998</v>
          </cell>
          <cell r="B121">
            <v>15425.290301310579</v>
          </cell>
          <cell r="C121">
            <v>24128.715369816033</v>
          </cell>
          <cell r="D121">
            <v>22774.557437285061</v>
          </cell>
          <cell r="E121">
            <v>21111.018039116232</v>
          </cell>
          <cell r="F121">
            <v>19994.682605335911</v>
          </cell>
          <cell r="G121">
            <v>18591.53650662948</v>
          </cell>
          <cell r="H121">
            <v>17481.428179501076</v>
          </cell>
          <cell r="I121">
            <v>16722.250955541615</v>
          </cell>
          <cell r="J121">
            <v>16059.342208648472</v>
          </cell>
          <cell r="K121">
            <v>15216.185624235542</v>
          </cell>
          <cell r="L121">
            <v>14480.126956200435</v>
          </cell>
          <cell r="M121">
            <v>13710.210359656634</v>
          </cell>
          <cell r="N121">
            <v>13036.867230856329</v>
          </cell>
          <cell r="O121">
            <v>14104.162465966096</v>
          </cell>
          <cell r="P121">
            <v>15436.312384884055</v>
          </cell>
          <cell r="Q121">
            <v>13850.670684362682</v>
          </cell>
          <cell r="R121">
            <v>10076.123592608174</v>
          </cell>
          <cell r="S121">
            <v>9495.907565499152</v>
          </cell>
          <cell r="T121">
            <v>8915.7200556194475</v>
          </cell>
          <cell r="U121">
            <v>8335.5619184859534</v>
          </cell>
          <cell r="V121">
            <v>11872.135124461805</v>
          </cell>
          <cell r="W121">
            <v>11292.03840280334</v>
          </cell>
          <cell r="X121">
            <v>10711.973777537722</v>
          </cell>
          <cell r="Y121">
            <v>10131.942211556719</v>
          </cell>
          <cell r="Z121">
            <v>9551.9446966388823</v>
          </cell>
        </row>
        <row r="122">
          <cell r="A122">
            <v>-104903.04869986558</v>
          </cell>
          <cell r="B122">
            <v>14649.251721129684</v>
          </cell>
          <cell r="C122">
            <v>22821.980447684276</v>
          </cell>
          <cell r="D122">
            <v>21496.938226892664</v>
          </cell>
          <cell r="E122">
            <v>19981.174400277465</v>
          </cell>
          <cell r="F122">
            <v>18930.31809926682</v>
          </cell>
          <cell r="G122">
            <v>17608.646057016995</v>
          </cell>
          <cell r="H122">
            <v>16563.28674946052</v>
          </cell>
          <cell r="I122">
            <v>15848.389871600179</v>
          </cell>
          <cell r="J122">
            <v>15224.524499316627</v>
          </cell>
          <cell r="K122">
            <v>14430.168448163535</v>
          </cell>
          <cell r="L122">
            <v>13737.0416958145</v>
          </cell>
          <cell r="M122">
            <v>13012.031838153849</v>
          </cell>
          <cell r="N122">
            <v>12378.35323750781</v>
          </cell>
          <cell r="O122">
            <v>13383.005995358271</v>
          </cell>
          <cell r="P122">
            <v>14637.455928549698</v>
          </cell>
          <cell r="Q122">
            <v>13144.299567514739</v>
          </cell>
          <cell r="R122">
            <v>9589.9095699344707</v>
          </cell>
          <cell r="S122">
            <v>9043.5356625332024</v>
          </cell>
          <cell r="T122">
            <v>8497.1886090437147</v>
          </cell>
          <cell r="U122">
            <v>7950.869215083374</v>
          </cell>
          <cell r="V122">
            <v>11281.165572092885</v>
          </cell>
          <cell r="W122">
            <v>10734.904011442039</v>
          </cell>
          <cell r="X122">
            <v>10188.672675105498</v>
          </cell>
          <cell r="Y122">
            <v>9642.4724698126902</v>
          </cell>
          <cell r="Z122">
            <v>9096.3043294949348</v>
          </cell>
        </row>
        <row r="123">
          <cell r="A123">
            <v>-91114.972584142073</v>
          </cell>
          <cell r="B123">
            <v>12996.576123927029</v>
          </cell>
          <cell r="C123">
            <v>20138.801732580476</v>
          </cell>
          <cell r="D123">
            <v>19000.986337400082</v>
          </cell>
          <cell r="E123">
            <v>17583.631975166274</v>
          </cell>
          <cell r="F123">
            <v>16671.723218203526</v>
          </cell>
          <cell r="G123">
            <v>15522.940149423743</v>
          </cell>
          <cell r="H123">
            <v>14614.979076518288</v>
          </cell>
          <cell r="I123">
            <v>13994.045650521297</v>
          </cell>
          <cell r="J123">
            <v>13453.030810672848</v>
          </cell>
          <cell r="K123">
            <v>12762.230105442326</v>
          </cell>
          <cell r="L123">
            <v>12160.205418645026</v>
          </cell>
          <cell r="M123">
            <v>11530.488226221183</v>
          </cell>
          <cell r="N123">
            <v>10980.978253651476</v>
          </cell>
          <cell r="O123">
            <v>11852.702886157462</v>
          </cell>
          <cell r="P123">
            <v>12942.272471479342</v>
          </cell>
          <cell r="Q123">
            <v>11645.371165123774</v>
          </cell>
          <cell r="R123">
            <v>8558.157292918273</v>
          </cell>
          <cell r="S123">
            <v>8083.5967895720842</v>
          </cell>
          <cell r="T123">
            <v>7609.0596105569421</v>
          </cell>
          <cell r="U123">
            <v>7134.5464556027946</v>
          </cell>
          <cell r="V123">
            <v>10027.120742305868</v>
          </cell>
          <cell r="W123">
            <v>9552.6578192608431</v>
          </cell>
          <cell r="X123">
            <v>9078.2211479559119</v>
          </cell>
          <cell r="Y123">
            <v>8603.8115159432709</v>
          </cell>
          <cell r="Z123">
            <v>8129.4297344017014</v>
          </cell>
        </row>
        <row r="124">
          <cell r="A124">
            <v>-115764.86197608523</v>
          </cell>
          <cell r="B124">
            <v>16007.699646558984</v>
          </cell>
          <cell r="C124">
            <v>25006.261219789769</v>
          </cell>
          <cell r="D124">
            <v>23558.779406466492</v>
          </cell>
          <cell r="E124">
            <v>21869.883015228901</v>
          </cell>
          <cell r="F124">
            <v>20709.568203402763</v>
          </cell>
          <cell r="G124">
            <v>19251.699658349455</v>
          </cell>
          <cell r="H124">
            <v>18098.102337256125</v>
          </cell>
          <cell r="I124">
            <v>17309.184003438939</v>
          </cell>
          <cell r="J124">
            <v>16620.051584064</v>
          </cell>
          <cell r="K124">
            <v>15744.117884098596</v>
          </cell>
          <cell r="L124">
            <v>14979.223786052054</v>
          </cell>
          <cell r="M124">
            <v>14179.145359890033</v>
          </cell>
          <cell r="N124">
            <v>13479.161357808174</v>
          </cell>
          <cell r="O124">
            <v>14588.530717491361</v>
          </cell>
          <cell r="P124">
            <v>15972.868209791537</v>
          </cell>
          <cell r="Q124">
            <v>14325.10828111228</v>
          </cell>
          <cell r="R124">
            <v>10402.69160610879</v>
          </cell>
          <cell r="S124">
            <v>9799.7453546742017</v>
          </cell>
          <cell r="T124">
            <v>9196.8287376442568</v>
          </cell>
          <cell r="U124">
            <v>8593.9426440510688</v>
          </cell>
          <cell r="V124">
            <v>12269.062699062015</v>
          </cell>
          <cell r="W124">
            <v>11666.240426922777</v>
          </cell>
          <cell r="X124">
            <v>11063.451508567028</v>
          </cell>
          <cell r="Y124">
            <v>10460.696944608278</v>
          </cell>
          <cell r="Z124">
            <v>9857.9777656784336</v>
          </cell>
        </row>
        <row r="125">
          <cell r="A125">
            <v>-110578.90352682574</v>
          </cell>
          <cell r="B125">
            <v>15404.729916798635</v>
          </cell>
          <cell r="C125">
            <v>23956.289221893472</v>
          </cell>
          <cell r="D125">
            <v>22611.738003324532</v>
          </cell>
          <cell r="E125">
            <v>20968.121573486878</v>
          </cell>
          <cell r="F125">
            <v>19860.067583548505</v>
          </cell>
          <cell r="G125">
            <v>18467.225879457394</v>
          </cell>
          <cell r="H125">
            <v>17365.306655432905</v>
          </cell>
          <cell r="I125">
            <v>16611.729768313795</v>
          </cell>
          <cell r="J125">
            <v>15953.7590146492</v>
          </cell>
          <cell r="K125">
            <v>15116.774455713079</v>
          </cell>
          <cell r="L125">
            <v>14386.145582388788</v>
          </cell>
          <cell r="M125">
            <v>13621.908545430721</v>
          </cell>
          <cell r="N125">
            <v>12953.58196997394</v>
          </cell>
          <cell r="O125">
            <v>14012.954525970501</v>
          </cell>
          <cell r="P125">
            <v>15335.277374169906</v>
          </cell>
          <cell r="Q125">
            <v>13761.332715328335</v>
          </cell>
          <cell r="R125">
            <v>10014.629892957022</v>
          </cell>
          <cell r="S125">
            <v>9438.6940327042066</v>
          </cell>
          <cell r="T125">
            <v>8862.7864793133613</v>
          </cell>
          <cell r="U125">
            <v>8286.9080819903666</v>
          </cell>
          <cell r="V125">
            <v>11797.392516347576</v>
          </cell>
          <cell r="W125">
            <v>11221.575081446839</v>
          </cell>
          <cell r="X125">
            <v>10645.789506168658</v>
          </cell>
          <cell r="Y125">
            <v>10070.036746301703</v>
          </cell>
          <cell r="Z125">
            <v>9494.3177863083038</v>
          </cell>
        </row>
        <row r="126">
          <cell r="A126">
            <v>-105402.28966667963</v>
          </cell>
          <cell r="B126">
            <v>14765.865020339814</v>
          </cell>
          <cell r="C126">
            <v>22904.110327416623</v>
          </cell>
          <cell r="D126">
            <v>21609.753887784718</v>
          </cell>
          <cell r="E126">
            <v>20067.985017527059</v>
          </cell>
          <cell r="F126">
            <v>19012.097680594892</v>
          </cell>
          <cell r="G126">
            <v>17684.165645468423</v>
          </cell>
          <cell r="H126">
            <v>16633.83139964431</v>
          </cell>
          <cell r="I126">
            <v>15915.532277398277</v>
          </cell>
          <cell r="J126">
            <v>15288.667039175038</v>
          </cell>
          <cell r="K126">
            <v>14490.561438731416</v>
          </cell>
          <cell r="L126">
            <v>13794.136047551056</v>
          </cell>
          <cell r="M126">
            <v>13065.67581712456</v>
          </cell>
          <cell r="N126">
            <v>12428.949624711277</v>
          </cell>
          <cell r="O126">
            <v>13438.415466363782</v>
          </cell>
          <cell r="P126">
            <v>14698.835414776189</v>
          </cell>
          <cell r="Q126">
            <v>13198.573017886916</v>
          </cell>
          <cell r="R126">
            <v>9627.267428998126</v>
          </cell>
          <cell r="S126">
            <v>9078.2932898480667</v>
          </cell>
          <cell r="T126">
            <v>8529.3461324094533</v>
          </cell>
          <cell r="U126">
            <v>7980.4267661336216</v>
          </cell>
          <cell r="V126">
            <v>11326.572237097942</v>
          </cell>
          <cell r="W126">
            <v>10777.710979364376</v>
          </cell>
          <cell r="X126">
            <v>10228.880089784758</v>
          </cell>
          <cell r="Y126">
            <v>9680.0804794036922</v>
          </cell>
          <cell r="Z126">
            <v>9131.313086597138</v>
          </cell>
        </row>
        <row r="127">
          <cell r="A127">
            <v>-91913.556796332006</v>
          </cell>
          <cell r="B127">
            <v>13090.485462092278</v>
          </cell>
          <cell r="C127">
            <v>20261.407798763361</v>
          </cell>
          <cell r="D127">
            <v>19092.592536210035</v>
          </cell>
          <cell r="E127">
            <v>17722.493953638073</v>
          </cell>
          <cell r="F127">
            <v>16802.537568125277</v>
          </cell>
          <cell r="G127">
            <v>15643.741035283103</v>
          </cell>
          <cell r="H127">
            <v>14727.822067450565</v>
          </cell>
          <cell r="I127">
            <v>14101.446422499226</v>
          </cell>
          <cell r="J127">
            <v>13555.633006938031</v>
          </cell>
          <cell r="K127">
            <v>12858.834534967085</v>
          </cell>
          <cell r="L127">
            <v>12251.533356320077</v>
          </cell>
          <cell r="M127">
            <v>11616.296958942854</v>
          </cell>
          <cell r="N127">
            <v>11061.912068583344</v>
          </cell>
          <cell r="O127">
            <v>11941.335694144305</v>
          </cell>
          <cell r="P127">
            <v>13040.454896222276</v>
          </cell>
          <cell r="Q127">
            <v>11732.186798233553</v>
          </cell>
          <cell r="R127">
            <v>8617.914801681698</v>
          </cell>
          <cell r="S127">
            <v>8139.1949761631658</v>
          </cell>
          <cell r="T127">
            <v>7660.4986794035922</v>
          </cell>
          <cell r="U127">
            <v>7181.8266172657495</v>
          </cell>
          <cell r="V127">
            <v>10099.753094639938</v>
          </cell>
          <cell r="W127">
            <v>9621.1317046726545</v>
          </cell>
          <cell r="X127">
            <v>9142.536796530876</v>
          </cell>
          <cell r="Y127">
            <v>8663.9691646693536</v>
          </cell>
          <cell r="Z127">
            <v>8185.4296273765012</v>
          </cell>
        </row>
        <row r="128">
          <cell r="A128">
            <v>-117272.98418035296</v>
          </cell>
          <cell r="B128">
            <v>16142.614228050941</v>
          </cell>
          <cell r="C128">
            <v>25297.644593095029</v>
          </cell>
          <cell r="D128">
            <v>23768.649764059453</v>
          </cell>
          <cell r="E128">
            <v>22132.123152042532</v>
          </cell>
          <cell r="F128">
            <v>20956.610434819846</v>
          </cell>
          <cell r="G128">
            <v>19479.831514049536</v>
          </cell>
          <cell r="H128">
            <v>18311.205749048178</v>
          </cell>
          <cell r="I128">
            <v>17512.009812543336</v>
          </cell>
          <cell r="J128">
            <v>16813.815307453737</v>
          </cell>
          <cell r="K128">
            <v>15926.554855645256</v>
          </cell>
          <cell r="L128">
            <v>15151.696129701384</v>
          </cell>
          <cell r="M128">
            <v>14341.194713185854</v>
          </cell>
          <cell r="N128">
            <v>13632.004453766895</v>
          </cell>
          <cell r="O128">
            <v>14755.913322495526</v>
          </cell>
          <cell r="P128">
            <v>16158.285217244767</v>
          </cell>
          <cell r="Q128">
            <v>14489.059160646168</v>
          </cell>
          <cell r="R128">
            <v>10515.543356071004</v>
          </cell>
          <cell r="S128">
            <v>9904.7422459664704</v>
          </cell>
          <cell r="T128">
            <v>9293.971156327616</v>
          </cell>
          <cell r="U128">
            <v>8683.230987768402</v>
          </cell>
          <cell r="V128">
            <v>12406.228525321996</v>
          </cell>
          <cell r="W128">
            <v>11795.553009648218</v>
          </cell>
          <cell r="X128">
            <v>11184.911282273042</v>
          </cell>
          <cell r="Y128">
            <v>10574.304356845421</v>
          </cell>
          <cell r="Z128">
            <v>9963.7332774237912</v>
          </cell>
        </row>
        <row r="129">
          <cell r="A129">
            <v>-90313.698315568894</v>
          </cell>
          <cell r="B129">
            <v>12858.829118650221</v>
          </cell>
          <cell r="C129">
            <v>19938.808069140861</v>
          </cell>
          <cell r="D129">
            <v>18844.94828284351</v>
          </cell>
          <cell r="E129">
            <v>17444.30223569207</v>
          </cell>
          <cell r="F129">
            <v>16540.468215972756</v>
          </cell>
          <cell r="G129">
            <v>15401.732341928433</v>
          </cell>
          <cell r="H129">
            <v>14501.755970372818</v>
          </cell>
          <cell r="I129">
            <v>13886.283095618273</v>
          </cell>
          <cell r="J129">
            <v>13350.082995637818</v>
          </cell>
          <cell r="K129">
            <v>12665.300260816279</v>
          </cell>
          <cell r="L129">
            <v>12068.569839899727</v>
          </cell>
          <cell r="M129">
            <v>11444.390444047138</v>
          </cell>
          <cell r="N129">
            <v>10899.771810583239</v>
          </cell>
          <cell r="O129">
            <v>11763.771515730667</v>
          </cell>
          <cell r="P129">
            <v>12843.759316107931</v>
          </cell>
          <cell r="Q129">
            <v>11558.263090785575</v>
          </cell>
          <cell r="R129">
            <v>8498.1984890811091</v>
          </cell>
          <cell r="S129">
            <v>8027.8113187166273</v>
          </cell>
          <cell r="T129">
            <v>7557.4472675666657</v>
          </cell>
          <cell r="U129">
            <v>7087.1070292076874</v>
          </cell>
          <cell r="V129">
            <v>9954.2437255769291</v>
          </cell>
          <cell r="W129">
            <v>9483.953277382594</v>
          </cell>
          <cell r="X129">
            <v>9013.6888500678906</v>
          </cell>
          <cell r="Y129">
            <v>8543.4512242592209</v>
          </cell>
          <cell r="Z129">
            <v>8073.2412040017643</v>
          </cell>
        </row>
        <row r="130">
          <cell r="A130">
            <v>-92429.44872637387</v>
          </cell>
          <cell r="B130">
            <v>13172.521089582642</v>
          </cell>
          <cell r="C130">
            <v>20367.83023537699</v>
          </cell>
          <cell r="D130">
            <v>19184.055098838511</v>
          </cell>
          <cell r="E130">
            <v>17812.199927021677</v>
          </cell>
          <cell r="F130">
            <v>16887.044707670713</v>
          </cell>
          <cell r="G130">
            <v>15721.779395177309</v>
          </cell>
          <cell r="H130">
            <v>14800.719562160757</v>
          </cell>
          <cell r="I130">
            <v>14170.828199271076</v>
          </cell>
          <cell r="J130">
            <v>13621.914864567843</v>
          </cell>
          <cell r="K130">
            <v>12921.241786246752</v>
          </cell>
          <cell r="L130">
            <v>12310.531950725977</v>
          </cell>
          <cell r="M130">
            <v>11671.730101825593</v>
          </cell>
          <cell r="N130">
            <v>11114.195974718146</v>
          </cell>
          <cell r="O130">
            <v>11998.593212737076</v>
          </cell>
          <cell r="P130">
            <v>13103.881545314089</v>
          </cell>
          <cell r="Q130">
            <v>11788.270406999118</v>
          </cell>
          <cell r="R130">
            <v>8656.5186409010057</v>
          </cell>
          <cell r="S130">
            <v>8175.111859253866</v>
          </cell>
          <cell r="T130">
            <v>7693.7287384277879</v>
          </cell>
          <cell r="U130">
            <v>7212.3699882473775</v>
          </cell>
          <cell r="V130">
            <v>10146.674188066459</v>
          </cell>
          <cell r="W130">
            <v>9665.3663944691216</v>
          </cell>
          <cell r="X130">
            <v>9184.0852313343275</v>
          </cell>
          <cell r="Y130">
            <v>8702.8314975759604</v>
          </cell>
          <cell r="Z130">
            <v>8221.6060160753077</v>
          </cell>
        </row>
        <row r="131">
          <cell r="A131">
            <v>-108800.6099251639</v>
          </cell>
          <cell r="B131">
            <v>15154.210219728731</v>
          </cell>
          <cell r="C131">
            <v>23630.855414744416</v>
          </cell>
          <cell r="D131">
            <v>22289.01844076714</v>
          </cell>
          <cell r="E131">
            <v>20658.902628181924</v>
          </cell>
          <cell r="F131">
            <v>19568.769160764168</v>
          </cell>
          <cell r="G131">
            <v>18198.225517166651</v>
          </cell>
          <cell r="H131">
            <v>17114.026996125642</v>
          </cell>
          <cell r="I131">
            <v>16372.568884957283</v>
          </cell>
          <cell r="J131">
            <v>15725.283637413115</v>
          </cell>
          <cell r="K131">
            <v>14901.654952605219</v>
          </cell>
          <cell r="L131">
            <v>14182.775812812215</v>
          </cell>
          <cell r="M131">
            <v>13430.828984832788</v>
          </cell>
          <cell r="N131">
            <v>12773.357914633805</v>
          </cell>
          <cell r="O131">
            <v>13815.586292371037</v>
          </cell>
          <cell r="P131">
            <v>15116.643978905024</v>
          </cell>
          <cell r="Q131">
            <v>13568.010981030551</v>
          </cell>
          <cell r="R131">
            <v>9881.5614026673666</v>
          </cell>
          <cell r="S131">
            <v>9314.8875537258209</v>
          </cell>
          <cell r="T131">
            <v>8748.2415564246148</v>
          </cell>
          <cell r="U131">
            <v>8181.6242463129493</v>
          </cell>
          <cell r="V131">
            <v>11635.65422318102</v>
          </cell>
          <cell r="W131">
            <v>11069.096895113962</v>
          </cell>
          <cell r="X131">
            <v>10502.570914313472</v>
          </cell>
          <cell r="Y131">
            <v>9936.07722119754</v>
          </cell>
          <cell r="Z131">
            <v>9369.6167843967123</v>
          </cell>
        </row>
        <row r="132">
          <cell r="A132">
            <v>-90873.656241442586</v>
          </cell>
          <cell r="B132">
            <v>13034.66947921356</v>
          </cell>
          <cell r="C132">
            <v>20080.596101856132</v>
          </cell>
          <cell r="D132">
            <v>18964.369460115289</v>
          </cell>
          <cell r="E132">
            <v>17541.670633740614</v>
          </cell>
          <cell r="F132">
            <v>16632.193710840518</v>
          </cell>
          <cell r="G132">
            <v>15486.436512705863</v>
          </cell>
          <cell r="H132">
            <v>14580.88015813825</v>
          </cell>
          <cell r="I132">
            <v>13961.591262992457</v>
          </cell>
          <cell r="J132">
            <v>13422.02645774711</v>
          </cell>
          <cell r="K132">
            <v>12733.038158912899</v>
          </cell>
          <cell r="L132">
            <v>12132.607923516</v>
          </cell>
          <cell r="M132">
            <v>11504.55852558848</v>
          </cell>
          <cell r="N132">
            <v>10956.521656686531</v>
          </cell>
          <cell r="O132">
            <v>11825.919805876005</v>
          </cell>
          <cell r="P132">
            <v>12912.603686027956</v>
          </cell>
          <cell r="Q132">
            <v>11619.13719912317</v>
          </cell>
          <cell r="R132">
            <v>8540.0997565388898</v>
          </cell>
          <cell r="S132">
            <v>8066.7961180285056</v>
          </cell>
          <cell r="T132">
            <v>7593.5157420751202</v>
          </cell>
          <cell r="U132">
            <v>7120.2593265554315</v>
          </cell>
          <cell r="V132">
            <v>10005.172683028733</v>
          </cell>
          <cell r="W132">
            <v>9531.9663663798801</v>
          </cell>
          <cell r="X132">
            <v>9058.7862319438573</v>
          </cell>
          <cell r="Y132">
            <v>8585.6330651870594</v>
          </cell>
          <cell r="Z132">
            <v>8112.5076751398647</v>
          </cell>
        </row>
        <row r="133">
          <cell r="A133">
            <v>-90476.357436624879</v>
          </cell>
          <cell r="B133">
            <v>12934.489767900985</v>
          </cell>
          <cell r="C133">
            <v>19973.065121932021</v>
          </cell>
          <cell r="D133">
            <v>18824.364743021517</v>
          </cell>
          <cell r="E133">
            <v>17472.586250103501</v>
          </cell>
          <cell r="F133">
            <v>16567.113054244019</v>
          </cell>
          <cell r="G133">
            <v>15426.337594094359</v>
          </cell>
          <cell r="H133">
            <v>14524.74032373495</v>
          </cell>
          <cell r="I133">
            <v>13908.158954048704</v>
          </cell>
          <cell r="J133">
            <v>13370.981459203926</v>
          </cell>
          <cell r="K133">
            <v>12684.977073050668</v>
          </cell>
          <cell r="L133">
            <v>12087.171913223152</v>
          </cell>
          <cell r="M133">
            <v>11461.868341594298</v>
          </cell>
          <cell r="N133">
            <v>10916.256763578273</v>
          </cell>
          <cell r="O133">
            <v>11781.824633265176</v>
          </cell>
          <cell r="P133">
            <v>12863.757541302026</v>
          </cell>
          <cell r="Q133">
            <v>11575.946078202547</v>
          </cell>
          <cell r="R133">
            <v>8510.3701595243438</v>
          </cell>
          <cell r="S133">
            <v>8039.1358002492634</v>
          </cell>
          <cell r="T133">
            <v>7567.9246018274862</v>
          </cell>
          <cell r="U133">
            <v>7096.7372590846098</v>
          </cell>
          <cell r="V133">
            <v>9969.0378004040394</v>
          </cell>
          <cell r="W133">
            <v>9497.900337500183</v>
          </cell>
          <cell r="X133">
            <v>9026.7889423407669</v>
          </cell>
          <cell r="Y133">
            <v>8555.7043969581155</v>
          </cell>
          <cell r="Z133">
            <v>8084.6475068455475</v>
          </cell>
        </row>
        <row r="134">
          <cell r="A134">
            <v>-114272.66150704304</v>
          </cell>
          <cell r="B134">
            <v>15843.489843501055</v>
          </cell>
          <cell r="C134">
            <v>24659.073927817946</v>
          </cell>
          <cell r="D134">
            <v>23308.62689851904</v>
          </cell>
          <cell r="E134">
            <v>21610.411432589462</v>
          </cell>
          <cell r="F134">
            <v>20465.134076943636</v>
          </cell>
          <cell r="G134">
            <v>19025.976264637866</v>
          </cell>
          <cell r="H134">
            <v>17887.24872729617</v>
          </cell>
          <cell r="I134">
            <v>17108.499492181851</v>
          </cell>
          <cell r="J134">
            <v>16428.333487143638</v>
          </cell>
          <cell r="K134">
            <v>15563.606958828648</v>
          </cell>
          <cell r="L134">
            <v>14808.572288870961</v>
          </cell>
          <cell r="M134">
            <v>14018.806814172887</v>
          </cell>
          <cell r="N134">
            <v>13327.931875983617</v>
          </cell>
          <cell r="O134">
            <v>14422.915224933848</v>
          </cell>
          <cell r="P134">
            <v>15789.408709820509</v>
          </cell>
          <cell r="Q134">
            <v>14162.888284186265</v>
          </cell>
          <cell r="R134">
            <v>10291.031268671055</v>
          </cell>
          <cell r="S134">
            <v>9695.856949615958</v>
          </cell>
          <cell r="T134">
            <v>9100.7118829802039</v>
          </cell>
          <cell r="U134">
            <v>8505.5969463363872</v>
          </cell>
          <cell r="V134">
            <v>12133.344976915549</v>
          </cell>
          <cell r="W134">
            <v>11538.293039071879</v>
          </cell>
          <cell r="X134">
            <v>10943.27402508392</v>
          </cell>
          <cell r="Y134">
            <v>10348.288922667321</v>
          </cell>
          <cell r="Z134">
            <v>9753.3387491692411</v>
          </cell>
        </row>
        <row r="135">
          <cell r="A135">
            <v>-98844.780646509927</v>
          </cell>
          <cell r="B135">
            <v>13990.568063568004</v>
          </cell>
          <cell r="C135">
            <v>21640.622829899949</v>
          </cell>
          <cell r="D135">
            <v>20412.569708282528</v>
          </cell>
          <cell r="E135">
            <v>18927.731225268282</v>
          </cell>
          <cell r="F135">
            <v>17937.926332745148</v>
          </cell>
          <cell r="G135">
            <v>16692.219039743854</v>
          </cell>
          <cell r="H135">
            <v>15707.23039801398</v>
          </cell>
          <cell r="I135">
            <v>15033.619612123868</v>
          </cell>
          <cell r="J135">
            <v>14446.157486358719</v>
          </cell>
          <cell r="K135">
            <v>13697.302057532586</v>
          </cell>
          <cell r="L135">
            <v>13044.204148126883</v>
          </cell>
          <cell r="M135">
            <v>12361.064418298261</v>
          </cell>
          <cell r="N135">
            <v>11764.368215072274</v>
          </cell>
          <cell r="O135">
            <v>12710.614404202919</v>
          </cell>
          <cell r="P135">
            <v>13892.618454753414</v>
          </cell>
          <cell r="Q135">
            <v>12485.693538779709</v>
          </cell>
          <cell r="R135">
            <v>9136.5735275190691</v>
          </cell>
          <cell r="S135">
            <v>8621.7533226023297</v>
          </cell>
          <cell r="T135">
            <v>8106.9584207540138</v>
          </cell>
          <cell r="U135">
            <v>7592.189581066199</v>
          </cell>
          <cell r="V135">
            <v>10730.157609414828</v>
          </cell>
          <cell r="W135">
            <v>10215.443263098379</v>
          </cell>
          <cell r="X135">
            <v>9700.7573956083888</v>
          </cell>
          <cell r="Y135">
            <v>9186.1008613096346</v>
          </cell>
          <cell r="Z135">
            <v>8671.4745401978616</v>
          </cell>
        </row>
        <row r="136">
          <cell r="A136">
            <v>-94531.189775868304</v>
          </cell>
          <cell r="B136">
            <v>13467.747205897351</v>
          </cell>
          <cell r="C136">
            <v>20801.244723579697</v>
          </cell>
          <cell r="D136">
            <v>19607.442970720662</v>
          </cell>
          <cell r="E136">
            <v>18177.661597704941</v>
          </cell>
          <cell r="F136">
            <v>17231.326356239177</v>
          </cell>
          <cell r="G136">
            <v>16039.70726896988</v>
          </cell>
          <cell r="H136">
            <v>15097.703577834858</v>
          </cell>
          <cell r="I136">
            <v>14453.489198283816</v>
          </cell>
          <cell r="J136">
            <v>13891.94680906061</v>
          </cell>
          <cell r="K136">
            <v>13175.488604548351</v>
          </cell>
          <cell r="L136">
            <v>12550.891918588331</v>
          </cell>
          <cell r="M136">
            <v>11897.564438659901</v>
          </cell>
          <cell r="N136">
            <v>11327.20033736149</v>
          </cell>
          <cell r="O136">
            <v>12231.860046759597</v>
          </cell>
          <cell r="P136">
            <v>13362.281385019462</v>
          </cell>
          <cell r="Q136">
            <v>12016.754738469088</v>
          </cell>
          <cell r="R136">
            <v>8813.7904818245806</v>
          </cell>
          <cell r="S136">
            <v>8321.437054834063</v>
          </cell>
          <cell r="T136">
            <v>7829.1078266848672</v>
          </cell>
          <cell r="U136">
            <v>7336.8035233422597</v>
          </cell>
          <cell r="V136">
            <v>10337.830479527889</v>
          </cell>
          <cell r="W136">
            <v>9845.578291463371</v>
          </cell>
          <cell r="X136">
            <v>9353.3533394079823</v>
          </cell>
          <cell r="Y136">
            <v>8861.1564404419842</v>
          </cell>
          <cell r="Z136">
            <v>8368.9884361580735</v>
          </cell>
        </row>
        <row r="137">
          <cell r="A137">
            <v>-116033.16460445063</v>
          </cell>
          <cell r="B137">
            <v>16018.050971643523</v>
          </cell>
          <cell r="C137">
            <v>25056.216171285327</v>
          </cell>
          <cell r="D137">
            <v>23627.276435912718</v>
          </cell>
          <cell r="E137">
            <v>21916.536872436813</v>
          </cell>
          <cell r="F137">
            <v>20753.518275763534</v>
          </cell>
          <cell r="G137">
            <v>19292.285478467362</v>
          </cell>
          <cell r="H137">
            <v>18136.014520589553</v>
          </cell>
          <cell r="I137">
            <v>17345.267748860286</v>
          </cell>
          <cell r="J137">
            <v>16654.523138239263</v>
          </cell>
          <cell r="K137">
            <v>15776.574351378586</v>
          </cell>
          <cell r="L137">
            <v>15009.907495230582</v>
          </cell>
          <cell r="M137">
            <v>14207.974765949533</v>
          </cell>
          <cell r="N137">
            <v>13506.352923754985</v>
          </cell>
          <cell r="O137">
            <v>14618.308936218062</v>
          </cell>
          <cell r="P137">
            <v>16005.854840651136</v>
          </cell>
          <cell r="Q137">
            <v>14354.275978383299</v>
          </cell>
          <cell r="R137">
            <v>10422.768507731758</v>
          </cell>
          <cell r="S137">
            <v>9818.4248368966764</v>
          </cell>
          <cell r="T137">
            <v>9214.1108691484387</v>
          </cell>
          <cell r="U137">
            <v>8609.8274955796551</v>
          </cell>
          <cell r="V137">
            <v>12293.465198808608</v>
          </cell>
          <cell r="W137">
            <v>11689.24579460968</v>
          </cell>
          <cell r="X137">
            <v>11085.059821496696</v>
          </cell>
          <cell r="Y137">
            <v>10480.908282402235</v>
          </cell>
          <cell r="Z137">
            <v>9876.7922103468518</v>
          </cell>
        </row>
        <row r="138">
          <cell r="A138">
            <v>-98814.45341370425</v>
          </cell>
          <cell r="B138">
            <v>13956.751280610923</v>
          </cell>
          <cell r="C138">
            <v>21600.762028197172</v>
          </cell>
          <cell r="D138">
            <v>20398.022533058451</v>
          </cell>
          <cell r="E138">
            <v>18922.457768211811</v>
          </cell>
          <cell r="F138">
            <v>17932.958494433486</v>
          </cell>
          <cell r="G138">
            <v>16687.631475235758</v>
          </cell>
          <cell r="H138">
            <v>15702.94504450426</v>
          </cell>
          <cell r="I138">
            <v>15029.540933675737</v>
          </cell>
          <cell r="J138">
            <v>14442.261039816214</v>
          </cell>
          <cell r="K138">
            <v>13693.633383672604</v>
          </cell>
          <cell r="L138">
            <v>13040.735855634673</v>
          </cell>
          <cell r="M138">
            <v>12357.805724507081</v>
          </cell>
          <cell r="N138">
            <v>11761.294652372417</v>
          </cell>
          <cell r="O138">
            <v>12707.248462626576</v>
          </cell>
          <cell r="P138">
            <v>13888.88985455428</v>
          </cell>
          <cell r="Q138">
            <v>12482.396606688788</v>
          </cell>
          <cell r="R138">
            <v>9134.3041614929498</v>
          </cell>
          <cell r="S138">
            <v>8619.6419120302635</v>
          </cell>
          <cell r="T138">
            <v>8105.0049578725921</v>
          </cell>
          <cell r="U138">
            <v>7590.3940578791262</v>
          </cell>
          <cell r="V138">
            <v>10727.399305124782</v>
          </cell>
          <cell r="W138">
            <v>10212.842881783206</v>
          </cell>
          <cell r="X138">
            <v>9698.3149285302934</v>
          </cell>
          <cell r="Y138">
            <v>9183.8162994687045</v>
          </cell>
          <cell r="Z138">
            <v>8669.3478743241903</v>
          </cell>
        </row>
        <row r="139">
          <cell r="A139">
            <v>-117673.52633451771</v>
          </cell>
          <cell r="B139">
            <v>16253.041578886572</v>
          </cell>
          <cell r="C139">
            <v>25339.552880941941</v>
          </cell>
          <cell r="D139">
            <v>23929.505680073838</v>
          </cell>
          <cell r="E139">
            <v>22201.771506141795</v>
          </cell>
          <cell r="F139">
            <v>21022.222377447211</v>
          </cell>
          <cell r="G139">
            <v>19540.421050266901</v>
          </cell>
          <cell r="H139">
            <v>18367.803881067914</v>
          </cell>
          <cell r="I139">
            <v>17565.878316215654</v>
          </cell>
          <cell r="J139">
            <v>16865.277011913669</v>
          </cell>
          <cell r="K139">
            <v>15975.008288248937</v>
          </cell>
          <cell r="L139">
            <v>15197.503056927599</v>
          </cell>
          <cell r="M139">
            <v>14384.233398556622</v>
          </cell>
          <cell r="N139">
            <v>13672.598049386204</v>
          </cell>
          <cell r="O139">
            <v>14800.368466109478</v>
          </cell>
          <cell r="P139">
            <v>16207.530117541297</v>
          </cell>
          <cell r="Q139">
            <v>14532.602872342686</v>
          </cell>
          <cell r="R139">
            <v>10545.51565069227</v>
          </cell>
          <cell r="S139">
            <v>9932.6283687885098</v>
          </cell>
          <cell r="T139">
            <v>9319.7712098843804</v>
          </cell>
          <cell r="U139">
            <v>8706.9450776698595</v>
          </cell>
          <cell r="V139">
            <v>12442.658395111404</v>
          </cell>
          <cell r="W139">
            <v>11829.897136602201</v>
          </cell>
          <cell r="X139">
            <v>11217.169781794461</v>
          </cell>
          <cell r="Y139">
            <v>10604.477347799217</v>
          </cell>
          <cell r="Z139">
            <v>9991.8208822408542</v>
          </cell>
        </row>
        <row r="140">
          <cell r="A140">
            <v>-98278.218998275916</v>
          </cell>
          <cell r="B140">
            <v>13820.960585274879</v>
          </cell>
          <cell r="C140">
            <v>21560.153905463871</v>
          </cell>
          <cell r="D140">
            <v>20327.30679112257</v>
          </cell>
          <cell r="E140">
            <v>18829.21453761142</v>
          </cell>
          <cell r="F140">
            <v>17845.119096422379</v>
          </cell>
          <cell r="G140">
            <v>16606.515931723585</v>
          </cell>
          <cell r="H140">
            <v>15627.173079125936</v>
          </cell>
          <cell r="I140">
            <v>14957.423316899647</v>
          </cell>
          <cell r="J140">
            <v>14373.365577201123</v>
          </cell>
          <cell r="K140">
            <v>13628.765309644492</v>
          </cell>
          <cell r="L140">
            <v>12979.410847546718</v>
          </cell>
          <cell r="M140">
            <v>12300.186759684977</v>
          </cell>
          <cell r="N140">
            <v>11706.949103993258</v>
          </cell>
          <cell r="O140">
            <v>12647.733183895663</v>
          </cell>
          <cell r="P140">
            <v>13822.962186145967</v>
          </cell>
          <cell r="Q140">
            <v>12424.101527021478</v>
          </cell>
          <cell r="R140">
            <v>9094.1781080472792</v>
          </cell>
          <cell r="S140">
            <v>8582.3087659068387</v>
          </cell>
          <cell r="T140">
            <v>8070.4645818019089</v>
          </cell>
          <cell r="U140">
            <v>7558.6463104735467</v>
          </cell>
          <cell r="V140">
            <v>10678.628034167348</v>
          </cell>
          <cell r="W140">
            <v>10166.863943863525</v>
          </cell>
          <cell r="X140">
            <v>9655.1281691503209</v>
          </cell>
          <cell r="Y140">
            <v>9143.421559495433</v>
          </cell>
          <cell r="Z140">
            <v>8631.7449898506275</v>
          </cell>
        </row>
        <row r="141">
          <cell r="A141">
            <v>-113438.1977340905</v>
          </cell>
          <cell r="B141">
            <v>15766.74940712806</v>
          </cell>
          <cell r="C141">
            <v>24537.855480984937</v>
          </cell>
          <cell r="D141">
            <v>23119.385593865594</v>
          </cell>
          <cell r="E141">
            <v>21465.310529382943</v>
          </cell>
          <cell r="F141">
            <v>20328.442373894912</v>
          </cell>
          <cell r="G141">
            <v>18899.747920211012</v>
          </cell>
          <cell r="H141">
            <v>17769.335817765474</v>
          </cell>
          <cell r="I141">
            <v>16996.273314861173</v>
          </cell>
          <cell r="J141">
            <v>16321.121480567792</v>
          </cell>
          <cell r="K141">
            <v>15462.662192435015</v>
          </cell>
          <cell r="L141">
            <v>14713.141081635702</v>
          </cell>
          <cell r="M141">
            <v>13929.142784047814</v>
          </cell>
          <cell r="N141">
            <v>13243.361788650785</v>
          </cell>
          <cell r="O141">
            <v>14330.300236769646</v>
          </cell>
          <cell r="P141">
            <v>15686.815050519461</v>
          </cell>
          <cell r="Q141">
            <v>14072.172114682478</v>
          </cell>
          <cell r="R141">
            <v>10228.588916989413</v>
          </cell>
          <cell r="S141">
            <v>9637.7607941398819</v>
          </cell>
          <cell r="T141">
            <v>9046.9617100970754</v>
          </cell>
          <cell r="U141">
            <v>8456.1925360251953</v>
          </cell>
          <cell r="V141">
            <v>12057.449328288949</v>
          </cell>
          <cell r="W141">
            <v>11466.742692975278</v>
          </cell>
          <cell r="X141">
            <v>10876.068741094416</v>
          </cell>
          <cell r="Y141">
            <v>10285.428453149325</v>
          </cell>
          <cell r="Z141">
            <v>9694.8228390580953</v>
          </cell>
        </row>
        <row r="142">
          <cell r="A142">
            <v>-101138.22867010497</v>
          </cell>
          <cell r="B142">
            <v>14239.267533481052</v>
          </cell>
          <cell r="C142">
            <v>22161.543821313429</v>
          </cell>
          <cell r="D142">
            <v>20890.928919178496</v>
          </cell>
          <cell r="E142">
            <v>19326.527902209047</v>
          </cell>
          <cell r="F142">
            <v>18313.611085469223</v>
          </cell>
          <cell r="G142">
            <v>17039.146199952607</v>
          </cell>
          <cell r="H142">
            <v>16031.303339326569</v>
          </cell>
          <cell r="I142">
            <v>15342.063085542792</v>
          </cell>
          <cell r="J142">
            <v>14740.819966093524</v>
          </cell>
          <cell r="K142">
            <v>13974.739595843705</v>
          </cell>
          <cell r="L142">
            <v>13306.48816897611</v>
          </cell>
          <cell r="M142">
            <v>12607.497875739249</v>
          </cell>
          <cell r="N142">
            <v>11996.801432589236</v>
          </cell>
          <cell r="O142">
            <v>12965.158302266835</v>
          </cell>
          <cell r="P142">
            <v>14174.587825724284</v>
          </cell>
          <cell r="Q142">
            <v>12735.018705911192</v>
          </cell>
          <cell r="R142">
            <v>9308.190669802203</v>
          </cell>
          <cell r="S142">
            <v>8781.4253386607852</v>
          </cell>
          <cell r="T142">
            <v>8254.6858976827552</v>
          </cell>
          <cell r="U142">
            <v>7727.9731235730287</v>
          </cell>
          <cell r="V142">
            <v>10938.749918612706</v>
          </cell>
          <cell r="W142">
            <v>10412.092902257897</v>
          </cell>
          <cell r="X142">
            <v>9885.4650255100933</v>
          </cell>
          <cell r="Y142">
            <v>9358.8671625574898</v>
          </cell>
          <cell r="Z142">
            <v>8832.3002138139491</v>
          </cell>
        </row>
        <row r="143">
          <cell r="A143">
            <v>-95194.066172318649</v>
          </cell>
          <cell r="B143">
            <v>13481.440359808796</v>
          </cell>
          <cell r="C143">
            <v>20888.675245438237</v>
          </cell>
          <cell r="D143">
            <v>19744.836214842333</v>
          </cell>
          <cell r="E143">
            <v>18292.925994982423</v>
          </cell>
          <cell r="F143">
            <v>17339.910702832167</v>
          </cell>
          <cell r="G143">
            <v>16139.979794627321</v>
          </cell>
          <cell r="H143">
            <v>15191.370537501789</v>
          </cell>
          <cell r="I143">
            <v>14542.638765252483</v>
          </cell>
          <cell r="J143">
            <v>13977.113248729667</v>
          </cell>
          <cell r="K143">
            <v>13255.676511029655</v>
          </cell>
          <cell r="L143">
            <v>12626.699996555799</v>
          </cell>
          <cell r="M143">
            <v>11968.791220585044</v>
          </cell>
          <cell r="N143">
            <v>11394.380623139859</v>
          </cell>
          <cell r="O143">
            <v>12305.430993278165</v>
          </cell>
          <cell r="P143">
            <v>13443.77912929605</v>
          </cell>
          <cell r="Q143">
            <v>12088.817312650926</v>
          </cell>
          <cell r="R143">
            <v>8863.3930678328179</v>
          </cell>
          <cell r="S143">
            <v>8367.5871352064514</v>
          </cell>
          <cell r="T143">
            <v>7871.8055711097768</v>
          </cell>
          <cell r="U143">
            <v>7376.0491065986644</v>
          </cell>
          <cell r="V143">
            <v>10398.120015992561</v>
          </cell>
          <cell r="W143">
            <v>9902.416032204932</v>
          </cell>
          <cell r="X143">
            <v>9406.7394754121542</v>
          </cell>
          <cell r="Y143">
            <v>8911.0911684240691</v>
          </cell>
          <cell r="Z143">
            <v>8415.4719587348118</v>
          </cell>
        </row>
        <row r="144">
          <cell r="A144">
            <v>-109430.74093954513</v>
          </cell>
          <cell r="B144">
            <v>15247.97156248484</v>
          </cell>
          <cell r="C144">
            <v>23765.265672299298</v>
          </cell>
          <cell r="D144">
            <v>22446.409798057335</v>
          </cell>
          <cell r="E144">
            <v>20768.47308802549</v>
          </cell>
          <cell r="F144">
            <v>19671.989557252782</v>
          </cell>
          <cell r="G144">
            <v>18293.544687747228</v>
          </cell>
          <cell r="H144">
            <v>17203.06690858143</v>
          </cell>
          <cell r="I144">
            <v>16457.314559062437</v>
          </cell>
          <cell r="J144">
            <v>15806.242946429578</v>
          </cell>
          <cell r="K144">
            <v>14977.881662626474</v>
          </cell>
          <cell r="L144">
            <v>14254.839053144387</v>
          </cell>
          <cell r="M144">
            <v>13498.537240226946</v>
          </cell>
          <cell r="N144">
            <v>12837.219566444979</v>
          </cell>
          <cell r="O144">
            <v>13885.522913145265</v>
          </cell>
          <cell r="P144">
            <v>15194.115822141208</v>
          </cell>
          <cell r="Q144">
            <v>13636.513741441515</v>
          </cell>
          <cell r="R144">
            <v>9928.7136741989161</v>
          </cell>
          <cell r="S144">
            <v>9358.7578696920427</v>
          </cell>
          <cell r="T144">
            <v>8788.830078131401</v>
          </cell>
          <cell r="U144">
            <v>8218.9311399054095</v>
          </cell>
          <cell r="V144">
            <v>11692.965521294042</v>
          </cell>
          <cell r="W144">
            <v>11123.126912505435</v>
          </cell>
          <cell r="X144">
            <v>10553.319832534635</v>
          </cell>
          <cell r="Y144">
            <v>9983.5452272461553</v>
          </cell>
          <cell r="Z144">
            <v>9413.8040708804874</v>
          </cell>
        </row>
        <row r="145">
          <cell r="A145">
            <v>-91269.49930436704</v>
          </cell>
          <cell r="B145">
            <v>13034.601053206294</v>
          </cell>
          <cell r="C145">
            <v>20157.510854089986</v>
          </cell>
          <cell r="D145">
            <v>19013.175888173908</v>
          </cell>
          <cell r="E145">
            <v>17610.501885401954</v>
          </cell>
          <cell r="F145">
            <v>16697.035905510893</v>
          </cell>
          <cell r="G145">
            <v>15546.315222969111</v>
          </cell>
          <cell r="H145">
            <v>14636.814290667251</v>
          </cell>
          <cell r="I145">
            <v>14014.827790701434</v>
          </cell>
          <cell r="J145">
            <v>13472.884422395597</v>
          </cell>
          <cell r="K145">
            <v>12780.923144229953</v>
          </cell>
          <cell r="L145">
            <v>12177.877451798729</v>
          </cell>
          <cell r="M145">
            <v>11547.092288550157</v>
          </cell>
          <cell r="N145">
            <v>10996.639015266614</v>
          </cell>
          <cell r="O145">
            <v>11869.853409437863</v>
          </cell>
          <cell r="P145">
            <v>12961.270853675844</v>
          </cell>
          <cell r="Q145">
            <v>11662.170063529151</v>
          </cell>
          <cell r="R145">
            <v>8569.7204213862387</v>
          </cell>
          <cell r="S145">
            <v>8094.3550856831916</v>
          </cell>
          <cell r="T145">
            <v>7619.0131138681609</v>
          </cell>
          <cell r="U145">
            <v>7143.695206857803</v>
          </cell>
          <cell r="V145">
            <v>10041.175163889835</v>
          </cell>
          <cell r="W145">
            <v>9565.9075739795589</v>
          </cell>
          <cell r="X145">
            <v>9090.6662803311046</v>
          </cell>
          <cell r="Y145">
            <v>8615.4520718323092</v>
          </cell>
          <cell r="Z145">
            <v>8140.26576103768</v>
          </cell>
        </row>
        <row r="146">
          <cell r="A146">
            <v>-104841.67744707727</v>
          </cell>
          <cell r="B146">
            <v>14683.311186785446</v>
          </cell>
          <cell r="C146">
            <v>22909.374859317079</v>
          </cell>
          <cell r="D146">
            <v>21527.331080730379</v>
          </cell>
          <cell r="E146">
            <v>19970.502847480187</v>
          </cell>
          <cell r="F146">
            <v>18920.265007288741</v>
          </cell>
          <cell r="G146">
            <v>17599.362500455292</v>
          </cell>
          <cell r="H146">
            <v>16554.614757682873</v>
          </cell>
          <cell r="I146">
            <v>15840.136114731278</v>
          </cell>
          <cell r="J146">
            <v>15216.639513328308</v>
          </cell>
          <cell r="K146">
            <v>14422.744390970376</v>
          </cell>
          <cell r="L146">
            <v>13730.023137390548</v>
          </cell>
          <cell r="M146">
            <v>13005.437431018156</v>
          </cell>
          <cell r="N146">
            <v>12372.133468146596</v>
          </cell>
          <cell r="O146">
            <v>13376.194557840146</v>
          </cell>
          <cell r="P146">
            <v>14629.910602313219</v>
          </cell>
          <cell r="Q146">
            <v>13137.627780013499</v>
          </cell>
          <cell r="R146">
            <v>9585.3172011894585</v>
          </cell>
          <cell r="S146">
            <v>9039.2629379892132</v>
          </cell>
          <cell r="T146">
            <v>8493.2355129904627</v>
          </cell>
          <cell r="U146">
            <v>7947.2357313392549</v>
          </cell>
          <cell r="V146">
            <v>11275.583770715306</v>
          </cell>
          <cell r="W146">
            <v>10729.641788539466</v>
          </cell>
          <cell r="X146">
            <v>10183.730012995853</v>
          </cell>
          <cell r="Y146">
            <v>9637.849350283439</v>
          </cell>
          <cell r="Z146">
            <v>9092.0007337871502</v>
          </cell>
        </row>
        <row r="147">
          <cell r="A147">
            <v>-116488.87643217888</v>
          </cell>
          <cell r="B147">
            <v>16161.022281947353</v>
          </cell>
          <cell r="C147">
            <v>25174.150997752011</v>
          </cell>
          <cell r="D147">
            <v>23700.240885932682</v>
          </cell>
          <cell r="E147">
            <v>21995.778416466143</v>
          </cell>
          <cell r="F147">
            <v>20828.167443109858</v>
          </cell>
          <cell r="G147">
            <v>19361.220465718357</v>
          </cell>
          <cell r="H147">
            <v>18200.408337621135</v>
          </cell>
          <cell r="I147">
            <v>17406.555965369436</v>
          </cell>
          <cell r="J147">
            <v>16713.073049037921</v>
          </cell>
          <cell r="K147">
            <v>15831.701638486651</v>
          </cell>
          <cell r="L147">
            <v>15062.023753936021</v>
          </cell>
          <cell r="M147">
            <v>14256.941492096561</v>
          </cell>
          <cell r="N147">
            <v>13552.537779609451</v>
          </cell>
          <cell r="O147">
            <v>14668.887220020613</v>
          </cell>
          <cell r="P147">
            <v>16061.882610230645</v>
          </cell>
          <cell r="Q147">
            <v>14403.817291917858</v>
          </cell>
          <cell r="R147">
            <v>10456.869111178959</v>
          </cell>
          <cell r="S147">
            <v>9850.1519244637129</v>
          </cell>
          <cell r="T147">
            <v>9243.4645574920523</v>
          </cell>
          <cell r="U147">
            <v>8636.8079048562649</v>
          </cell>
          <cell r="V147">
            <v>12334.912827661177</v>
          </cell>
          <cell r="W147">
            <v>11728.320395630286</v>
          </cell>
          <cell r="X147">
            <v>11121.761525983518</v>
          </cell>
          <cell r="Y147">
            <v>10515.237225592369</v>
          </cell>
          <cell r="Z147">
            <v>9908.7485315345202</v>
          </cell>
        </row>
        <row r="148">
          <cell r="A148">
            <v>-97513.334942948015</v>
          </cell>
          <cell r="B148">
            <v>13847.242360669574</v>
          </cell>
          <cell r="C148">
            <v>21383.707280666596</v>
          </cell>
          <cell r="D148">
            <v>20226.865268656686</v>
          </cell>
          <cell r="E148">
            <v>18696.212517782951</v>
          </cell>
          <cell r="F148">
            <v>17719.825096195564</v>
          </cell>
          <cell r="G148">
            <v>16490.812828590773</v>
          </cell>
          <cell r="H148">
            <v>15519.092048719693</v>
          </cell>
          <cell r="I148">
            <v>14854.55484446825</v>
          </cell>
          <cell r="J148">
            <v>14275.093181169515</v>
          </cell>
          <cell r="K148">
            <v>13536.237575324707</v>
          </cell>
          <cell r="L148">
            <v>12891.936937760653</v>
          </cell>
          <cell r="M148">
            <v>12217.999145072965</v>
          </cell>
          <cell r="N148">
            <v>11629.430686231786</v>
          </cell>
          <cell r="O148">
            <v>12562.840669652018</v>
          </cell>
          <cell r="P148">
            <v>13728.923047814696</v>
          </cell>
          <cell r="Q148">
            <v>12340.949503095553</v>
          </cell>
          <cell r="R148">
            <v>9036.9423589032776</v>
          </cell>
          <cell r="S148">
            <v>8529.0568160441489</v>
          </cell>
          <cell r="T148">
            <v>8021.1962354194657</v>
          </cell>
          <cell r="U148">
            <v>7513.3613658962531</v>
          </cell>
          <cell r="V148">
            <v>10609.060758289263</v>
          </cell>
          <cell r="W148">
            <v>10101.279648108126</v>
          </cell>
          <cell r="X148">
            <v>9593.5266331417697</v>
          </cell>
          <cell r="Y148">
            <v>9085.8025562466391</v>
          </cell>
          <cell r="Z148">
            <v>8578.108285564871</v>
          </cell>
        </row>
        <row r="149">
          <cell r="A149">
            <v>-111367.44282649751</v>
          </cell>
          <cell r="B149">
            <v>15465.178240155918</v>
          </cell>
          <cell r="C149">
            <v>24078.499204661406</v>
          </cell>
          <cell r="D149">
            <v>22723.12465800943</v>
          </cell>
          <cell r="E149">
            <v>21105.236890298533</v>
          </cell>
          <cell r="F149">
            <v>19989.23649810976</v>
          </cell>
          <cell r="G149">
            <v>18586.507283323353</v>
          </cell>
          <cell r="H149">
            <v>17476.730261966033</v>
          </cell>
          <cell r="I149">
            <v>16717.779610305322</v>
          </cell>
          <cell r="J149">
            <v>16055.070639337966</v>
          </cell>
          <cell r="K149">
            <v>15212.163755976999</v>
          </cell>
          <cell r="L149">
            <v>14476.324760633834</v>
          </cell>
          <cell r="M149">
            <v>13706.637941495908</v>
          </cell>
          <cell r="N149">
            <v>13033.497766920562</v>
          </cell>
          <cell r="O149">
            <v>14100.472474949511</v>
          </cell>
          <cell r="P149">
            <v>15432.224820995274</v>
          </cell>
          <cell r="Q149">
            <v>13847.056346584697</v>
          </cell>
          <cell r="R149">
            <v>10073.635747807577</v>
          </cell>
          <cell r="S149">
            <v>9493.5928830049179</v>
          </cell>
          <cell r="T149">
            <v>8913.5785269207736</v>
          </cell>
          <cell r="U149">
            <v>8333.593534816695</v>
          </cell>
          <cell r="V149">
            <v>11869.111269822482</v>
          </cell>
          <cell r="W149">
            <v>11289.187674864328</v>
          </cell>
          <cell r="X149">
            <v>10709.296166720018</v>
          </cell>
          <cell r="Y149">
            <v>10129.437707993966</v>
          </cell>
          <cell r="Z149">
            <v>9549.613290168727</v>
          </cell>
        </row>
        <row r="150">
          <cell r="A150">
            <v>-117194.9262675721</v>
          </cell>
          <cell r="B150">
            <v>16228.806831120717</v>
          </cell>
          <cell r="C150">
            <v>25265.256536716734</v>
          </cell>
          <cell r="D150">
            <v>23781.7425116046</v>
          </cell>
          <cell r="E150">
            <v>22118.550035972035</v>
          </cell>
          <cell r="F150">
            <v>20943.8239372147</v>
          </cell>
          <cell r="G150">
            <v>19468.023786237816</v>
          </cell>
          <cell r="H150">
            <v>18300.175868655278</v>
          </cell>
          <cell r="I150">
            <v>17501.511883879473</v>
          </cell>
          <cell r="J150">
            <v>16803.786417369331</v>
          </cell>
          <cell r="K150">
            <v>15917.112219516261</v>
          </cell>
          <cell r="L150">
            <v>15142.769246243515</v>
          </cell>
          <cell r="M150">
            <v>14332.807306482388</v>
          </cell>
          <cell r="N150">
            <v>13624.093547727774</v>
          </cell>
          <cell r="O150">
            <v>14747.249875498044</v>
          </cell>
          <cell r="P150">
            <v>16148.688339382436</v>
          </cell>
          <cell r="Q150">
            <v>14480.573334087327</v>
          </cell>
          <cell r="R150">
            <v>10509.702336005957</v>
          </cell>
          <cell r="S150">
            <v>9899.3077804042587</v>
          </cell>
          <cell r="T150">
            <v>9288.9432252863535</v>
          </cell>
          <cell r="U150">
            <v>8678.6095706667511</v>
          </cell>
          <cell r="V150">
            <v>12399.129048852265</v>
          </cell>
          <cell r="W150">
            <v>11788.860004084581</v>
          </cell>
          <cell r="X150">
            <v>11178.624725125712</v>
          </cell>
          <cell r="Y150">
            <v>10568.424224949922</v>
          </cell>
          <cell r="Z150">
            <v>9958.2595469207045</v>
          </cell>
        </row>
        <row r="151">
          <cell r="A151">
            <v>-108767.16760888498</v>
          </cell>
          <cell r="B151">
            <v>15161.311245648641</v>
          </cell>
          <cell r="C151">
            <v>23609.900769233616</v>
          </cell>
          <cell r="D151">
            <v>22271.728625330652</v>
          </cell>
          <cell r="E151">
            <v>20653.087504200932</v>
          </cell>
          <cell r="F151">
            <v>19563.291047376573</v>
          </cell>
          <cell r="G151">
            <v>18193.16673767913</v>
          </cell>
          <cell r="H151">
            <v>17109.301469456059</v>
          </cell>
          <cell r="I151">
            <v>16368.071262126439</v>
          </cell>
          <cell r="J151">
            <v>15720.98696456883</v>
          </cell>
          <cell r="K151">
            <v>14897.609448277926</v>
          </cell>
          <cell r="L151">
            <v>14178.951272168666</v>
          </cell>
          <cell r="M151">
            <v>13427.235571971167</v>
          </cell>
          <cell r="N151">
            <v>12769.968648736358</v>
          </cell>
          <cell r="O151">
            <v>13811.87461569106</v>
          </cell>
          <cell r="P151">
            <v>15112.532392861664</v>
          </cell>
          <cell r="Q151">
            <v>13564.37540219479</v>
          </cell>
          <cell r="R151">
            <v>9879.0589370818889</v>
          </cell>
          <cell r="S151">
            <v>9312.5592681021699</v>
          </cell>
          <cell r="T151">
            <v>8746.087442201966</v>
          </cell>
          <cell r="U151">
            <v>8179.6442946736352</v>
          </cell>
          <cell r="V151">
            <v>11632.612597687101</v>
          </cell>
          <cell r="W151">
            <v>11066.229413766552</v>
          </cell>
          <cell r="X151">
            <v>10499.877567477288</v>
          </cell>
          <cell r="Y151">
            <v>9933.5579989482321</v>
          </cell>
          <cell r="Z151">
            <v>9367.2716765122022</v>
          </cell>
        </row>
        <row r="152">
          <cell r="A152">
            <v>-106040.50176176516</v>
          </cell>
          <cell r="B152">
            <v>14830.088708653839</v>
          </cell>
          <cell r="C152">
            <v>23070.571236472064</v>
          </cell>
          <cell r="D152">
            <v>21712.628774035649</v>
          </cell>
          <cell r="E152">
            <v>20178.96065773561</v>
          </cell>
          <cell r="F152">
            <v>19116.641821408637</v>
          </cell>
          <cell r="G152">
            <v>17780.707231534896</v>
          </cell>
          <cell r="H152">
            <v>16724.013199583875</v>
          </cell>
          <cell r="I152">
            <v>16001.364767762512</v>
          </cell>
          <cell r="J152">
            <v>15370.664606418752</v>
          </cell>
          <cell r="K152">
            <v>14567.765714023135</v>
          </cell>
          <cell r="L152">
            <v>13867.123458964579</v>
          </cell>
          <cell r="M152">
            <v>13134.252393334045</v>
          </cell>
          <cell r="N152">
            <v>12493.630266780689</v>
          </cell>
          <cell r="O152">
            <v>13509.248985503193</v>
          </cell>
          <cell r="P152">
            <v>14777.300791425616</v>
          </cell>
          <cell r="Q152">
            <v>13267.954288199311</v>
          </cell>
          <cell r="R152">
            <v>9675.0244022550978</v>
          </cell>
          <cell r="S152">
            <v>9122.7262182801715</v>
          </cell>
          <cell r="T152">
            <v>8570.455179391276</v>
          </cell>
          <cell r="U152">
            <v>8018.2120999409854</v>
          </cell>
          <cell r="V152">
            <v>11384.618520816721</v>
          </cell>
          <cell r="W152">
            <v>10832.4339017566</v>
          </cell>
          <cell r="X152">
            <v>10280.279834729939</v>
          </cell>
          <cell r="Y152">
            <v>9728.1572362977531</v>
          </cell>
          <cell r="Z152">
            <v>9176.0670505178641</v>
          </cell>
        </row>
        <row r="153">
          <cell r="A153">
            <v>-112794.32695094639</v>
          </cell>
          <cell r="B153">
            <v>15637.405665608305</v>
          </cell>
          <cell r="C153">
            <v>24379.749708809388</v>
          </cell>
          <cell r="D153">
            <v>22990.309983325926</v>
          </cell>
          <cell r="E153">
            <v>21353.350927048206</v>
          </cell>
          <cell r="F153">
            <v>20222.971295648029</v>
          </cell>
          <cell r="G153">
            <v>18802.350351118752</v>
          </cell>
          <cell r="H153">
            <v>17678.354423649671</v>
          </cell>
          <cell r="I153">
            <v>16909.679793341282</v>
          </cell>
          <cell r="J153">
            <v>16238.396884397254</v>
          </cell>
          <cell r="K153">
            <v>15384.77338779319</v>
          </cell>
          <cell r="L153">
            <v>14639.50652956693</v>
          </cell>
          <cell r="M153">
            <v>13859.958175718792</v>
          </cell>
          <cell r="N153">
            <v>13178.107657642951</v>
          </cell>
          <cell r="O153">
            <v>14258.83867439509</v>
          </cell>
          <cell r="P153">
            <v>15607.653963003271</v>
          </cell>
          <cell r="Q153">
            <v>14002.17567745483</v>
          </cell>
          <cell r="R153">
            <v>10180.408507986922</v>
          </cell>
          <cell r="S153">
            <v>9592.9339025042191</v>
          </cell>
          <cell r="T153">
            <v>9005.4881710051177</v>
          </cell>
          <cell r="U153">
            <v>8418.0721797090991</v>
          </cell>
          <cell r="V153">
            <v>11998.888378967538</v>
          </cell>
          <cell r="W153">
            <v>11411.534571462187</v>
          </cell>
          <cell r="X153">
            <v>10824.21326187974</v>
          </cell>
          <cell r="Y153">
            <v>10236.92542515789</v>
          </cell>
          <cell r="Z153">
            <v>9649.6720654824603</v>
          </cell>
        </row>
        <row r="154">
          <cell r="A154">
            <v>-117590.47773573613</v>
          </cell>
          <cell r="B154">
            <v>16224.760755461433</v>
          </cell>
          <cell r="C154">
            <v>25286.512141533007</v>
          </cell>
          <cell r="D154">
            <v>23852.58053090734</v>
          </cell>
          <cell r="E154">
            <v>22187.330583619045</v>
          </cell>
          <cell r="F154">
            <v>21008.618366379014</v>
          </cell>
          <cell r="G154">
            <v>19527.858387307806</v>
          </cell>
          <cell r="H154">
            <v>18356.068797733969</v>
          </cell>
          <cell r="I154">
            <v>17554.709195308071</v>
          </cell>
          <cell r="J154">
            <v>16854.606917887708</v>
          </cell>
          <cell r="K154">
            <v>15964.961930725647</v>
          </cell>
          <cell r="L154">
            <v>15188.005427074979</v>
          </cell>
          <cell r="M154">
            <v>14375.309737273339</v>
          </cell>
          <cell r="N154">
            <v>13664.181354162891</v>
          </cell>
          <cell r="O154">
            <v>14791.151115707326</v>
          </cell>
          <cell r="P154">
            <v>16197.31965673402</v>
          </cell>
          <cell r="Q154">
            <v>14523.574498663307</v>
          </cell>
          <cell r="R154">
            <v>10539.301181017396</v>
          </cell>
          <cell r="S154">
            <v>9926.8464469564697</v>
          </cell>
          <cell r="T154">
            <v>9314.4218146357198</v>
          </cell>
          <cell r="U154">
            <v>8702.0281871073603</v>
          </cell>
          <cell r="V154">
            <v>12435.105008761566</v>
          </cell>
          <cell r="W154">
            <v>11822.776209153624</v>
          </cell>
          <cell r="X154">
            <v>11210.481289319461</v>
          </cell>
          <cell r="Y154">
            <v>10598.22126565229</v>
          </cell>
          <cell r="Z154">
            <v>9985.997185037113</v>
          </cell>
        </row>
        <row r="155">
          <cell r="A155">
            <v>-103826.15247823023</v>
          </cell>
          <cell r="B155">
            <v>14593.332578405727</v>
          </cell>
          <cell r="C155">
            <v>22626.37836273924</v>
          </cell>
          <cell r="D155">
            <v>21363.610524544725</v>
          </cell>
          <cell r="E155">
            <v>19793.918081328957</v>
          </cell>
          <cell r="F155">
            <v>18753.91406195168</v>
          </cell>
          <cell r="G155">
            <v>17445.745243844922</v>
          </cell>
          <cell r="H155">
            <v>16411.117211523182</v>
          </cell>
          <cell r="I155">
            <v>15703.559202801192</v>
          </cell>
          <cell r="J155">
            <v>15086.164742383186</v>
          </cell>
          <cell r="K155">
            <v>14299.89672032262</v>
          </cell>
          <cell r="L155">
            <v>13613.88535298832</v>
          </cell>
          <cell r="M155">
            <v>12896.318180607479</v>
          </cell>
          <cell r="N155">
            <v>12269.21343963515</v>
          </cell>
          <cell r="O155">
            <v>13263.484053179858</v>
          </cell>
          <cell r="P155">
            <v>14505.056263464008</v>
          </cell>
          <cell r="Q155">
            <v>13027.228097971853</v>
          </cell>
          <cell r="R155">
            <v>9509.3261644283775</v>
          </cell>
          <cell r="S155">
            <v>8968.5611311615685</v>
          </cell>
          <cell r="T155">
            <v>8427.8226761341521</v>
          </cell>
          <cell r="U155">
            <v>7887.111596693303</v>
          </cell>
          <cell r="V155">
            <v>11183.220352787124</v>
          </cell>
          <cell r="W155">
            <v>10642.566512960226</v>
          </cell>
          <cell r="X155">
            <v>10101.942587175905</v>
          </cell>
          <cell r="Y155">
            <v>9561.3494728554433</v>
          </cell>
          <cell r="Z155">
            <v>9020.7880943427554</v>
          </cell>
        </row>
        <row r="156">
          <cell r="A156">
            <v>-112390.97377644858</v>
          </cell>
          <cell r="B156">
            <v>15524.620814982423</v>
          </cell>
          <cell r="C156">
            <v>24291.396167021645</v>
          </cell>
          <cell r="D156">
            <v>22910.994112545712</v>
          </cell>
          <cell r="E156">
            <v>21283.213778105506</v>
          </cell>
          <cell r="F156">
            <v>20156.898885869068</v>
          </cell>
          <cell r="G156">
            <v>18741.335595192286</v>
          </cell>
          <cell r="H156">
            <v>17621.3590837499</v>
          </cell>
          <cell r="I156">
            <v>16855.433238426303</v>
          </cell>
          <cell r="J156">
            <v>16186.574019704593</v>
          </cell>
          <cell r="K156">
            <v>15335.979907125078</v>
          </cell>
          <cell r="L156">
            <v>14593.378127553391</v>
          </cell>
          <cell r="M156">
            <v>13816.617443189127</v>
          </cell>
          <cell r="N156">
            <v>13137.229174599222</v>
          </cell>
          <cell r="O156">
            <v>14214.07154286353</v>
          </cell>
          <cell r="P156">
            <v>15558.063460091409</v>
          </cell>
          <cell r="Q156">
            <v>13958.32637430515</v>
          </cell>
          <cell r="R156">
            <v>10150.225866642548</v>
          </cell>
          <cell r="S156">
            <v>9564.8520737934505</v>
          </cell>
          <cell r="T156">
            <v>8979.5070516744217</v>
          </cell>
          <cell r="U156">
            <v>8394.1916634073423</v>
          </cell>
          <cell r="V156">
            <v>11962.202842942659</v>
          </cell>
          <cell r="W156">
            <v>11376.949416096642</v>
          </cell>
          <cell r="X156">
            <v>10791.728370960767</v>
          </cell>
          <cell r="Y156">
            <v>10206.540678986348</v>
          </cell>
          <cell r="Z156">
            <v>9621.3873407682222</v>
          </cell>
        </row>
        <row r="157">
          <cell r="A157">
            <v>-110557.26832533389</v>
          </cell>
          <cell r="B157">
            <v>15429.820114241687</v>
          </cell>
          <cell r="C157">
            <v>23992.217348420032</v>
          </cell>
          <cell r="D157">
            <v>22605.051355806863</v>
          </cell>
          <cell r="E157">
            <v>20964.359532066668</v>
          </cell>
          <cell r="F157">
            <v>19856.523568057877</v>
          </cell>
          <cell r="G157">
            <v>18463.953148208631</v>
          </cell>
          <cell r="H157">
            <v>17362.249519055185</v>
          </cell>
          <cell r="I157">
            <v>16608.820072245868</v>
          </cell>
          <cell r="J157">
            <v>15950.979321342194</v>
          </cell>
          <cell r="K157">
            <v>15114.157253587247</v>
          </cell>
          <cell r="L157">
            <v>14383.671330702757</v>
          </cell>
          <cell r="M157">
            <v>13619.58381975512</v>
          </cell>
          <cell r="N157">
            <v>12951.38931531482</v>
          </cell>
          <cell r="O157">
            <v>14010.553290596301</v>
          </cell>
          <cell r="P157">
            <v>15332.617421080624</v>
          </cell>
          <cell r="Q157">
            <v>13758.980710760352</v>
          </cell>
          <cell r="R157">
            <v>10013.010945671289</v>
          </cell>
          <cell r="S157">
            <v>9437.1877695560906</v>
          </cell>
          <cell r="T157">
            <v>8861.39289476452</v>
          </cell>
          <cell r="U157">
            <v>8285.6271703363018</v>
          </cell>
          <cell r="V157">
            <v>11795.424764476706</v>
          </cell>
          <cell r="W157">
            <v>11219.719990543204</v>
          </cell>
          <cell r="X157">
            <v>10644.047069998785</v>
          </cell>
          <cell r="Y157">
            <v>10068.406958445132</v>
          </cell>
          <cell r="Z157">
            <v>9492.8006401519615</v>
          </cell>
        </row>
        <row r="158">
          <cell r="A158">
            <v>-112833.95527819694</v>
          </cell>
          <cell r="B158">
            <v>15652.840295825121</v>
          </cell>
          <cell r="C158">
            <v>24450.850858947182</v>
          </cell>
          <cell r="D158">
            <v>22970.649439886445</v>
          </cell>
          <cell r="E158">
            <v>21360.241706807588</v>
          </cell>
          <cell r="F158">
            <v>20229.462726092857</v>
          </cell>
          <cell r="G158">
            <v>18808.344881143181</v>
          </cell>
          <cell r="H158">
            <v>17683.954057231636</v>
          </cell>
          <cell r="I158">
            <v>16915.009366445702</v>
          </cell>
          <cell r="J158">
            <v>16243.488336680122</v>
          </cell>
          <cell r="K158">
            <v>15389.567211523521</v>
          </cell>
          <cell r="L158">
            <v>14644.038516733806</v>
          </cell>
          <cell r="M158">
            <v>13864.216282114263</v>
          </cell>
          <cell r="N158">
            <v>13182.12385487651</v>
          </cell>
          <cell r="O158">
            <v>14263.236920524214</v>
          </cell>
          <cell r="P158">
            <v>15612.526091951684</v>
          </cell>
          <cell r="Q158">
            <v>14006.483749498868</v>
          </cell>
          <cell r="R158">
            <v>10183.373868529741</v>
          </cell>
          <cell r="S158">
            <v>9595.6928640503302</v>
          </cell>
          <cell r="T158">
            <v>9008.0407436988771</v>
          </cell>
          <cell r="U158">
            <v>8420.4183739992241</v>
          </cell>
          <cell r="V158">
            <v>12002.492630821424</v>
          </cell>
          <cell r="W158">
            <v>11414.932466759627</v>
          </cell>
          <cell r="X158">
            <v>10827.404812038323</v>
          </cell>
          <cell r="Y158">
            <v>10239.910641937717</v>
          </cell>
          <cell r="Z158">
            <v>9652.4509609964498</v>
          </cell>
        </row>
        <row r="159">
          <cell r="A159">
            <v>-95377.368370043056</v>
          </cell>
          <cell r="B159">
            <v>13569.045441366106</v>
          </cell>
          <cell r="C159">
            <v>20906.479968154337</v>
          </cell>
          <cell r="D159">
            <v>19724.394875457398</v>
          </cell>
          <cell r="E159">
            <v>18324.799534986952</v>
          </cell>
          <cell r="F159">
            <v>17369.937038775872</v>
          </cell>
          <cell r="G159">
            <v>16167.707700497558</v>
          </cell>
          <cell r="H159">
            <v>15217.271836225169</v>
          </cell>
          <cell r="I159">
            <v>14567.290889900461</v>
          </cell>
          <cell r="J159">
            <v>14000.663937285397</v>
          </cell>
          <cell r="K159">
            <v>13277.850508425883</v>
          </cell>
          <cell r="L159">
            <v>12647.662859875589</v>
          </cell>
          <cell r="M159">
            <v>11988.487238928177</v>
          </cell>
          <cell r="N159">
            <v>11412.95768229129</v>
          </cell>
          <cell r="O159">
            <v>12325.775232804161</v>
          </cell>
          <cell r="P159">
            <v>13466.315330185782</v>
          </cell>
          <cell r="Q159">
            <v>12108.744448828851</v>
          </cell>
          <cell r="R159">
            <v>8877.1094455418315</v>
          </cell>
          <cell r="S159">
            <v>8380.3488072205764</v>
          </cell>
          <cell r="T159">
            <v>7883.6125843521404</v>
          </cell>
          <cell r="U159">
            <v>7386.9015094001243</v>
          </cell>
          <cell r="V159">
            <v>10414.791607548588</v>
          </cell>
          <cell r="W159">
            <v>9918.1331143749976</v>
          </cell>
          <cell r="X159">
            <v>9421.5021010086748</v>
          </cell>
          <cell r="Y159">
            <v>8924.8993918438282</v>
          </cell>
          <cell r="Z159">
            <v>8428.3258360065047</v>
          </cell>
        </row>
        <row r="160">
          <cell r="A160">
            <v>-94584.641788899695</v>
          </cell>
          <cell r="B160">
            <v>13478.063435876749</v>
          </cell>
          <cell r="C160">
            <v>20816.15326232784</v>
          </cell>
          <cell r="D160">
            <v>19619.593314581096</v>
          </cell>
          <cell r="E160">
            <v>18186.956111883308</v>
          </cell>
          <cell r="F160">
            <v>17240.082214707174</v>
          </cell>
          <cell r="G160">
            <v>16047.792891533634</v>
          </cell>
          <cell r="H160">
            <v>15105.256550871072</v>
          </cell>
          <cell r="I160">
            <v>14460.677904716697</v>
          </cell>
          <cell r="J160">
            <v>13898.814330166209</v>
          </cell>
          <cell r="K160">
            <v>13181.954674309098</v>
          </cell>
          <cell r="L160">
            <v>12557.004814436044</v>
          </cell>
          <cell r="M160">
            <v>11903.307914964127</v>
          </cell>
          <cell r="N160">
            <v>11332.6175184983</v>
          </cell>
          <cell r="O160">
            <v>12237.792548223064</v>
          </cell>
          <cell r="P160">
            <v>13368.85307547704</v>
          </cell>
          <cell r="Q160">
            <v>12022.565610111022</v>
          </cell>
          <cell r="R160">
            <v>8817.7902592912505</v>
          </cell>
          <cell r="S160">
            <v>8325.1584344316252</v>
          </cell>
          <cell r="T160">
            <v>7832.5508220964293</v>
          </cell>
          <cell r="U160">
            <v>7339.9681486613736</v>
          </cell>
          <cell r="V160">
            <v>10342.69201496047</v>
          </cell>
          <cell r="W160">
            <v>9850.1614862717252</v>
          </cell>
          <cell r="X160">
            <v>9357.6582089925269</v>
          </cell>
          <cell r="Y160">
            <v>8865.1830006651435</v>
          </cell>
          <cell r="Z160">
            <v>8372.7367033581431</v>
          </cell>
        </row>
        <row r="161">
          <cell r="A161">
            <v>-104107.29436901635</v>
          </cell>
          <cell r="B161">
            <v>14590.330339091721</v>
          </cell>
          <cell r="C161">
            <v>22696.629639700681</v>
          </cell>
          <cell r="D161">
            <v>21410.731836903127</v>
          </cell>
          <cell r="E161">
            <v>19842.804496299257</v>
          </cell>
          <cell r="F161">
            <v>18799.967306077473</v>
          </cell>
          <cell r="G161">
            <v>17488.273243948996</v>
          </cell>
          <cell r="H161">
            <v>16450.843631540498</v>
          </cell>
          <cell r="I161">
            <v>15741.369687462498</v>
          </cell>
          <cell r="J161">
            <v>15122.285886548681</v>
          </cell>
          <cell r="K161">
            <v>14333.906348312179</v>
          </cell>
          <cell r="L161">
            <v>13646.037389915215</v>
          </cell>
          <cell r="M161">
            <v>12926.527179226632</v>
          </cell>
          <cell r="N161">
            <v>12297.706221499793</v>
          </cell>
          <cell r="O161">
            <v>13294.687268623824</v>
          </cell>
          <cell r="P161">
            <v>14539.621425300204</v>
          </cell>
          <cell r="Q161">
            <v>13057.791576274714</v>
          </cell>
          <cell r="R161">
            <v>9530.3638192504513</v>
          </cell>
          <cell r="S161">
            <v>8988.1344949520117</v>
          </cell>
          <cell r="T161">
            <v>8445.9318208618697</v>
          </cell>
          <cell r="U161">
            <v>7903.7565964862879</v>
          </cell>
          <cell r="V161">
            <v>11208.79060142934</v>
          </cell>
          <cell r="W161">
            <v>10666.672771661928</v>
          </cell>
          <cell r="X161">
            <v>10124.584936938758</v>
          </cell>
          <cell r="Y161">
            <v>9582.527997111154</v>
          </cell>
          <cell r="Z161">
            <v>9040.5028790259785</v>
          </cell>
        </row>
        <row r="162">
          <cell r="A162">
            <v>-113776.51560540852</v>
          </cell>
          <cell r="B162">
            <v>15730.406888668243</v>
          </cell>
          <cell r="C162">
            <v>24590.755402331539</v>
          </cell>
          <cell r="D162">
            <v>23195.924368534863</v>
          </cell>
          <cell r="E162">
            <v>21524.139001379353</v>
          </cell>
          <cell r="F162">
            <v>20383.861491538155</v>
          </cell>
          <cell r="G162">
            <v>18950.924863022305</v>
          </cell>
          <cell r="H162">
            <v>17817.141421611141</v>
          </cell>
          <cell r="I162">
            <v>17041.773338526611</v>
          </cell>
          <cell r="J162">
            <v>16364.588601634205</v>
          </cell>
          <cell r="K162">
            <v>15503.588377122625</v>
          </cell>
          <cell r="L162">
            <v>14751.831895947376</v>
          </cell>
          <cell r="M162">
            <v>13965.495403285415</v>
          </cell>
          <cell r="N162">
            <v>13277.64916319121</v>
          </cell>
          <cell r="O162">
            <v>14367.849267253016</v>
          </cell>
          <cell r="P162">
            <v>15728.409748276863</v>
          </cell>
          <cell r="Q162">
            <v>14108.951304331487</v>
          </cell>
          <cell r="R162">
            <v>10253.905011211553</v>
          </cell>
          <cell r="S162">
            <v>9661.3148036601378</v>
          </cell>
          <cell r="T162">
            <v>9068.7537215207285</v>
          </cell>
          <cell r="U162">
            <v>8476.2226385556769</v>
          </cell>
          <cell r="V162">
            <v>12088.219812422496</v>
          </cell>
          <cell r="W162">
            <v>11495.751454731137</v>
          </cell>
          <cell r="X162">
            <v>10903.315877947589</v>
          </cell>
          <cell r="Y162">
            <v>10310.914065499086</v>
          </cell>
          <cell r="Z162">
            <v>9718.5470303156726</v>
          </cell>
        </row>
        <row r="163">
          <cell r="A163">
            <v>-91072.449691525311</v>
          </cell>
          <cell r="B163">
            <v>13018.044409579372</v>
          </cell>
          <cell r="C163">
            <v>20089.729852644392</v>
          </cell>
          <cell r="D163">
            <v>19011.922661971239</v>
          </cell>
          <cell r="E163">
            <v>17576.237873318278</v>
          </cell>
          <cell r="F163">
            <v>16664.757635276208</v>
          </cell>
          <cell r="G163">
            <v>15516.507761932276</v>
          </cell>
          <cell r="H163">
            <v>14608.970429824898</v>
          </cell>
          <cell r="I163">
            <v>13988.326790288309</v>
          </cell>
          <cell r="J163">
            <v>13447.567464281288</v>
          </cell>
          <cell r="K163">
            <v>12757.086127236529</v>
          </cell>
          <cell r="L163">
            <v>12155.34240228761</v>
          </cell>
          <cell r="M163">
            <v>11525.91909566311</v>
          </cell>
          <cell r="N163">
            <v>10976.668701986302</v>
          </cell>
          <cell r="O163">
            <v>11847.983379662328</v>
          </cell>
          <cell r="P163">
            <v>12937.044468420343</v>
          </cell>
          <cell r="Q163">
            <v>11640.748419284519</v>
          </cell>
          <cell r="R163">
            <v>8554.9753340347852</v>
          </cell>
          <cell r="S163">
            <v>8080.6363056531536</v>
          </cell>
          <cell r="T163">
            <v>7606.3205907172269</v>
          </cell>
          <cell r="U163">
            <v>7132.0288886303861</v>
          </cell>
          <cell r="V163">
            <v>10023.253225678733</v>
          </cell>
          <cell r="W163">
            <v>9549.0117320580393</v>
          </cell>
          <cell r="X163">
            <v>9074.7964779258928</v>
          </cell>
          <cell r="Y163">
            <v>8600.6082504669321</v>
          </cell>
          <cell r="Z163">
            <v>8126.4478604813667</v>
          </cell>
        </row>
        <row r="164">
          <cell r="A164">
            <v>-109567.54763974897</v>
          </cell>
          <cell r="B164">
            <v>15230.863374075219</v>
          </cell>
          <cell r="C164">
            <v>23724.506026676681</v>
          </cell>
          <cell r="D164">
            <v>22386.03906197616</v>
          </cell>
          <cell r="E164">
            <v>20792.26174896882</v>
          </cell>
          <cell r="F164">
            <v>19694.399566465283</v>
          </cell>
          <cell r="G164">
            <v>18314.239274897656</v>
          </cell>
          <cell r="H164">
            <v>17222.398216407102</v>
          </cell>
          <cell r="I164">
            <v>16475.713551916764</v>
          </cell>
          <cell r="J164">
            <v>15823.819887834681</v>
          </cell>
          <cell r="K164">
            <v>14994.431117307187</v>
          </cell>
          <cell r="L164">
            <v>14270.484583821115</v>
          </cell>
          <cell r="M164">
            <v>13513.237267341301</v>
          </cell>
          <cell r="N164">
            <v>12851.084463830535</v>
          </cell>
          <cell r="O164">
            <v>13900.706736974218</v>
          </cell>
          <cell r="P164">
            <v>15210.935605630606</v>
          </cell>
          <cell r="Q164">
            <v>13651.386262223357</v>
          </cell>
          <cell r="R164">
            <v>9938.9508257247435</v>
          </cell>
          <cell r="S164">
            <v>9368.2824812843119</v>
          </cell>
          <cell r="T164">
            <v>8797.6421848110003</v>
          </cell>
          <cell r="U164">
            <v>8227.0307777437993</v>
          </cell>
          <cell r="V164">
            <v>11705.408282244214</v>
          </cell>
          <cell r="W164">
            <v>11134.857280036285</v>
          </cell>
          <cell r="X164">
            <v>10564.337846062441</v>
          </cell>
          <cell r="Y164">
            <v>9993.8509273697018</v>
          </cell>
          <cell r="Z164">
            <v>9423.3974994165092</v>
          </cell>
        </row>
        <row r="165">
          <cell r="A165">
            <v>-116713.05787318823</v>
          </cell>
          <cell r="B165">
            <v>16146.306251518938</v>
          </cell>
          <cell r="C165">
            <v>25137.118261342395</v>
          </cell>
          <cell r="D165">
            <v>23730.914303021076</v>
          </cell>
          <cell r="E165">
            <v>22034.760252019652</v>
          </cell>
          <cell r="F165">
            <v>20864.890119344273</v>
          </cell>
          <cell r="G165">
            <v>19395.132126196673</v>
          </cell>
          <cell r="H165">
            <v>18232.086029126756</v>
          </cell>
          <cell r="I165">
            <v>17436.705897536878</v>
          </cell>
          <cell r="J165">
            <v>16741.875907720041</v>
          </cell>
          <cell r="K165">
            <v>15858.820782451869</v>
          </cell>
          <cell r="L165">
            <v>15087.661662073802</v>
          </cell>
          <cell r="M165">
            <v>14281.030029108802</v>
          </cell>
          <cell r="N165">
            <v>13575.257812113065</v>
          </cell>
          <cell r="O165">
            <v>14693.768541629401</v>
          </cell>
          <cell r="P165">
            <v>16089.444734706278</v>
          </cell>
          <cell r="Q165">
            <v>14428.188489639535</v>
          </cell>
          <cell r="R165">
            <v>10473.644454619538</v>
          </cell>
          <cell r="S165">
            <v>9865.7596479789609</v>
          </cell>
          <cell r="T165">
            <v>9257.9047184696919</v>
          </cell>
          <cell r="U165">
            <v>8650.0805624056702</v>
          </cell>
          <cell r="V165">
            <v>12355.302443636054</v>
          </cell>
          <cell r="W165">
            <v>11747.542631768712</v>
          </cell>
          <cell r="X165">
            <v>11139.816446875891</v>
          </cell>
          <cell r="Y165">
            <v>10532.124897766811</v>
          </cell>
          <cell r="Z165">
            <v>9924.4690235149901</v>
          </cell>
        </row>
        <row r="166">
          <cell r="A166">
            <v>-111826.88469747815</v>
          </cell>
          <cell r="B166">
            <v>15501.230193625503</v>
          </cell>
          <cell r="C166">
            <v>24215.103561225944</v>
          </cell>
          <cell r="D166">
            <v>22927.631399409136</v>
          </cell>
          <cell r="E166">
            <v>21185.127033658879</v>
          </cell>
          <cell r="F166">
            <v>20064.496675761358</v>
          </cell>
          <cell r="G166">
            <v>18656.006509789571</v>
          </cell>
          <cell r="H166">
            <v>17541.651148316643</v>
          </cell>
          <cell r="I166">
            <v>16779.569476507419</v>
          </cell>
          <cell r="J166">
            <v>16114.099786545285</v>
          </cell>
          <cell r="K166">
            <v>15267.742265003839</v>
          </cell>
          <cell r="L166">
            <v>14528.867595713407</v>
          </cell>
          <cell r="M166">
            <v>13756.005464803191</v>
          </cell>
          <cell r="N166">
            <v>13080.060650070911</v>
          </cell>
          <cell r="O166">
            <v>14151.464746660065</v>
          </cell>
          <cell r="P166">
            <v>15488.711183025396</v>
          </cell>
          <cell r="Q166">
            <v>13897.00316033018</v>
          </cell>
          <cell r="R166">
            <v>10108.015467832483</v>
          </cell>
          <cell r="S166">
            <v>9525.5796597037661</v>
          </cell>
          <cell r="T166">
            <v>8943.1724779051056</v>
          </cell>
          <cell r="U166">
            <v>8360.7947812264265</v>
          </cell>
          <cell r="V166">
            <v>11910.898151331934</v>
          </cell>
          <cell r="W166">
            <v>11328.582105090603</v>
          </cell>
          <cell r="X166">
            <v>10746.298278035974</v>
          </cell>
          <cell r="Y166">
            <v>10164.047636743649</v>
          </cell>
          <cell r="Z166">
            <v>9581.8311767864834</v>
          </cell>
        </row>
        <row r="167">
          <cell r="A167">
            <v>-100054.65948182553</v>
          </cell>
          <cell r="B167">
            <v>14123.099828661179</v>
          </cell>
          <cell r="C167">
            <v>21813.955219570518</v>
          </cell>
          <cell r="D167">
            <v>20586.994124644298</v>
          </cell>
          <cell r="E167">
            <v>19138.111253095762</v>
          </cell>
          <cell r="F167">
            <v>18136.113963942975</v>
          </cell>
          <cell r="G167">
            <v>16875.235975037103</v>
          </cell>
          <cell r="H167">
            <v>15878.19088578556</v>
          </cell>
          <cell r="I167">
            <v>15196.334976301063</v>
          </cell>
          <cell r="J167">
            <v>14601.602865597768</v>
          </cell>
          <cell r="K167">
            <v>13843.660641756549</v>
          </cell>
          <cell r="L167">
            <v>13182.568690249591</v>
          </cell>
          <cell r="M167">
            <v>12491.067200748108</v>
          </cell>
          <cell r="N167">
            <v>11886.9853520664</v>
          </cell>
          <cell r="O167">
            <v>12844.895744681489</v>
          </cell>
          <cell r="P167">
            <v>14041.36774867032</v>
          </cell>
          <cell r="Q167">
            <v>12617.221805267744</v>
          </cell>
          <cell r="R167">
            <v>9227.1079307798045</v>
          </cell>
          <cell r="S167">
            <v>8705.9862290531401</v>
          </cell>
          <cell r="T167">
            <v>8184.8901401092589</v>
          </cell>
          <cell r="U167">
            <v>7663.820432331644</v>
          </cell>
          <cell r="V167">
            <v>10840.197783646679</v>
          </cell>
          <cell r="W167">
            <v>10319.183236249632</v>
          </cell>
          <cell r="X167">
            <v>9798.1975162652561</v>
          </cell>
          <cell r="Y167">
            <v>9277.2414885159396</v>
          </cell>
          <cell r="Z167">
            <v>8756.3160437687347</v>
          </cell>
        </row>
        <row r="168">
          <cell r="A168">
            <v>-94867.830836097419</v>
          </cell>
          <cell r="B168">
            <v>13521.399014913648</v>
          </cell>
          <cell r="C168">
            <v>20832.798848300219</v>
          </cell>
          <cell r="D168">
            <v>19684.444527766114</v>
          </cell>
          <cell r="E168">
            <v>18236.198497063458</v>
          </cell>
          <cell r="F168">
            <v>17286.470799090213</v>
          </cell>
          <cell r="G168">
            <v>16090.63056255813</v>
          </cell>
          <cell r="H168">
            <v>15145.272241886818</v>
          </cell>
          <cell r="I168">
            <v>14498.763709345003</v>
          </cell>
          <cell r="J168">
            <v>13935.198493235326</v>
          </cell>
          <cell r="K168">
            <v>13216.211946033978</v>
          </cell>
          <cell r="L168">
            <v>12589.390968905354</v>
          </cell>
          <cell r="M168">
            <v>11933.736882742061</v>
          </cell>
          <cell r="N168">
            <v>11361.317772756753</v>
          </cell>
          <cell r="O168">
            <v>12269.222972292468</v>
          </cell>
          <cell r="P168">
            <v>13403.669926211278</v>
          </cell>
          <cell r="Q168">
            <v>12053.351638743901</v>
          </cell>
          <cell r="R168">
            <v>8838.9811014232691</v>
          </cell>
          <cell r="S168">
            <v>8344.8743231836743</v>
          </cell>
          <cell r="T168">
            <v>7850.7918299614648</v>
          </cell>
          <cell r="U168">
            <v>7356.7343503071534</v>
          </cell>
          <cell r="V168">
            <v>10368.448455344922</v>
          </cell>
          <cell r="W168">
            <v>9874.4432765597485</v>
          </cell>
          <cell r="X168">
            <v>9380.4654307755882</v>
          </cell>
          <cell r="Y168">
            <v>8886.5157379824777</v>
          </cell>
          <cell r="Z168">
            <v>8392.5950427701446</v>
          </cell>
        </row>
        <row r="169">
          <cell r="A169">
            <v>-113043.16191953822</v>
          </cell>
          <cell r="B169">
            <v>15678.410779861428</v>
          </cell>
          <cell r="C169">
            <v>24464.321104228911</v>
          </cell>
          <cell r="D169">
            <v>23030.265279531483</v>
          </cell>
          <cell r="E169">
            <v>21396.619646269264</v>
          </cell>
          <cell r="F169">
            <v>20263.732412831756</v>
          </cell>
          <cell r="G169">
            <v>18839.991321450794</v>
          </cell>
          <cell r="H169">
            <v>17713.51575250621</v>
          </cell>
          <cell r="I169">
            <v>16943.145353158183</v>
          </cell>
          <cell r="J169">
            <v>16270.367231287888</v>
          </cell>
          <cell r="K169">
            <v>15414.874859647629</v>
          </cell>
          <cell r="L169">
            <v>14667.963872144028</v>
          </cell>
          <cell r="M169">
            <v>13886.695760792161</v>
          </cell>
          <cell r="N169">
            <v>13203.326241969036</v>
          </cell>
          <cell r="O169">
            <v>14286.456227628616</v>
          </cell>
          <cell r="P169">
            <v>15638.247130516775</v>
          </cell>
          <cell r="Q169">
            <v>14029.227007807214</v>
          </cell>
          <cell r="R169">
            <v>10199.02865798397</v>
          </cell>
          <cell r="S169">
            <v>9610.2580278787937</v>
          </cell>
          <cell r="T169">
            <v>9021.5163354559536</v>
          </cell>
          <cell r="U169">
            <v>8432.8044488459127</v>
          </cell>
          <cell r="V169">
            <v>12021.520267797681</v>
          </cell>
          <cell r="W169">
            <v>11432.870702161626</v>
          </cell>
          <cell r="X169">
            <v>10844.253706141983</v>
          </cell>
          <cell r="Y169">
            <v>10255.670256827238</v>
          </cell>
          <cell r="Z169">
            <v>9667.1213606185374</v>
          </cell>
        </row>
        <row r="170">
          <cell r="A170">
            <v>-117918.4582042566</v>
          </cell>
          <cell r="B170">
            <v>16257.809146599993</v>
          </cell>
          <cell r="C170">
            <v>25434.450660039809</v>
          </cell>
          <cell r="D170">
            <v>23910.968856915708</v>
          </cell>
          <cell r="E170">
            <v>22244.361534223466</v>
          </cell>
          <cell r="F170">
            <v>21062.344136462634</v>
          </cell>
          <cell r="G170">
            <v>19577.471603468413</v>
          </cell>
          <cell r="H170">
            <v>18402.413687189928</v>
          </cell>
          <cell r="I170">
            <v>17598.818952269299</v>
          </cell>
          <cell r="J170">
            <v>16896.745888191181</v>
          </cell>
          <cell r="K170">
            <v>16004.637603714196</v>
          </cell>
          <cell r="L170">
            <v>15225.514032091767</v>
          </cell>
          <cell r="M170">
            <v>14410.551591459287</v>
          </cell>
          <cell r="N170">
            <v>13697.421067815296</v>
          </cell>
          <cell r="O170">
            <v>14827.552824438942</v>
          </cell>
          <cell r="P170">
            <v>16237.64341617743</v>
          </cell>
          <cell r="Q170">
            <v>14559.229889275361</v>
          </cell>
          <cell r="R170">
            <v>10563.84373447972</v>
          </cell>
          <cell r="S170">
            <v>9949.6807567370488</v>
          </cell>
          <cell r="T170">
            <v>9335.5479646936001</v>
          </cell>
          <cell r="U170">
            <v>8721.4462639203357</v>
          </cell>
          <cell r="V170">
            <v>12464.93529163548</v>
          </cell>
          <cell r="W170">
            <v>11850.898599599081</v>
          </cell>
          <cell r="X170">
            <v>11236.895881833094</v>
          </cell>
          <cell r="Y170">
            <v>10622.928157565624</v>
          </cell>
          <cell r="Z170">
            <v>10008.996476601631</v>
          </cell>
        </row>
        <row r="171">
          <cell r="A171">
            <v>-111966.0760820896</v>
          </cell>
          <cell r="B171">
            <v>15545.266565287522</v>
          </cell>
          <cell r="C171">
            <v>24239.165959578211</v>
          </cell>
          <cell r="D171">
            <v>22871.206746990905</v>
          </cell>
          <cell r="E171">
            <v>21209.330355936399</v>
          </cell>
          <cell r="F171">
            <v>20087.297314960979</v>
          </cell>
          <cell r="G171">
            <v>18677.061825319703</v>
          </cell>
          <cell r="H171">
            <v>17561.319421132219</v>
          </cell>
          <cell r="I171">
            <v>16798.289183122877</v>
          </cell>
          <cell r="J171">
            <v>16131.983112491791</v>
          </cell>
          <cell r="K171">
            <v>15284.580194053637</v>
          </cell>
          <cell r="L171">
            <v>14544.785844414859</v>
          </cell>
          <cell r="M171">
            <v>13770.961728822665</v>
          </cell>
          <cell r="N171">
            <v>13094.167227173617</v>
          </cell>
          <cell r="O171">
            <v>14166.913240478712</v>
          </cell>
          <cell r="P171">
            <v>15505.82415299887</v>
          </cell>
          <cell r="Q171">
            <v>13912.134924762824</v>
          </cell>
          <cell r="R171">
            <v>10118.431063656642</v>
          </cell>
          <cell r="S171">
            <v>9535.2702952752879</v>
          </cell>
          <cell r="T171">
            <v>8952.1381888553224</v>
          </cell>
          <cell r="U171">
            <v>8369.0356042555759</v>
          </cell>
          <cell r="V171">
            <v>11923.557802668198</v>
          </cell>
          <cell r="W171">
            <v>11340.516945242365</v>
          </cell>
          <cell r="X171">
            <v>10757.508347106581</v>
          </cell>
          <cell r="Y171">
            <v>10174.532976039547</v>
          </cell>
          <cell r="Z171">
            <v>9591.5918288533212</v>
          </cell>
        </row>
        <row r="172">
          <cell r="A172">
            <v>-112212.47256624834</v>
          </cell>
          <cell r="B172">
            <v>15598.452286943582</v>
          </cell>
          <cell r="C172">
            <v>24345.676867204813</v>
          </cell>
          <cell r="D172">
            <v>22850.789019841803</v>
          </cell>
          <cell r="E172">
            <v>21252.17505879495</v>
          </cell>
          <cell r="F172">
            <v>20127.658989291896</v>
          </cell>
          <cell r="G172">
            <v>18714.333929006039</v>
          </cell>
          <cell r="H172">
            <v>17596.136182850336</v>
          </cell>
          <cell r="I172">
            <v>16831.426793668339</v>
          </cell>
          <cell r="J172">
            <v>16163.640162607258</v>
          </cell>
          <cell r="K172">
            <v>15314.386683370267</v>
          </cell>
          <cell r="L172">
            <v>14572.964316271809</v>
          </cell>
          <cell r="M172">
            <v>13797.437296120384</v>
          </cell>
          <cell r="N172">
            <v>13119.138679331536</v>
          </cell>
          <cell r="O172">
            <v>14194.260152596078</v>
          </cell>
          <cell r="P172">
            <v>15536.11751955127</v>
          </cell>
          <cell r="Q172">
            <v>13938.921162759681</v>
          </cell>
          <cell r="R172">
            <v>10136.868743536392</v>
          </cell>
          <cell r="S172">
            <v>9552.4246510621015</v>
          </cell>
          <cell r="T172">
            <v>8968.0092836236981</v>
          </cell>
          <cell r="U172">
            <v>8383.6235029722848</v>
          </cell>
          <cell r="V172">
            <v>11945.967907924613</v>
          </cell>
          <cell r="W172">
            <v>11361.643990286097</v>
          </cell>
          <cell r="X172">
            <v>10777.352402928565</v>
          </cell>
          <cell r="Y172">
            <v>10193.094115760436</v>
          </cell>
          <cell r="Z172">
            <v>9608.870127787397</v>
          </cell>
        </row>
        <row r="173">
          <cell r="A173">
            <v>-88805.62718343806</v>
          </cell>
          <cell r="B173">
            <v>12805.784492838735</v>
          </cell>
          <cell r="C173">
            <v>19699.317303799606</v>
          </cell>
          <cell r="D173">
            <v>18612.859148959698</v>
          </cell>
          <cell r="E173">
            <v>17182.07097956735</v>
          </cell>
          <cell r="F173">
            <v>16293.434350571799</v>
          </cell>
          <cell r="G173">
            <v>15173.608211849903</v>
          </cell>
          <cell r="H173">
            <v>14288.659775268221</v>
          </cell>
          <cell r="I173">
            <v>13683.464155153208</v>
          </cell>
          <cell r="J173">
            <v>13156.325834002415</v>
          </cell>
          <cell r="K173">
            <v>12482.869467446682</v>
          </cell>
          <cell r="L173">
            <v>11896.103336978118</v>
          </cell>
          <cell r="M173">
            <v>11282.34657850736</v>
          </cell>
          <cell r="N173">
            <v>10746.933890613218</v>
          </cell>
          <cell r="O173">
            <v>11596.394579091626</v>
          </cell>
          <cell r="P173">
            <v>12658.34858774979</v>
          </cell>
          <cell r="Q173">
            <v>11394.317763402356</v>
          </cell>
          <cell r="R173">
            <v>8385.3505608118267</v>
          </cell>
          <cell r="S173">
            <v>7922.8179831146972</v>
          </cell>
          <cell r="T173">
            <v>7460.3081385841288</v>
          </cell>
          <cell r="U173">
            <v>6997.8217092151244</v>
          </cell>
          <cell r="V173">
            <v>9817.0825443992944</v>
          </cell>
          <cell r="W173">
            <v>9354.6450737915911</v>
          </cell>
          <cell r="X173">
            <v>8892.233189563136</v>
          </cell>
          <cell r="Y173">
            <v>8429.8476593053128</v>
          </cell>
          <cell r="Z173">
            <v>7967.4892736372231</v>
          </cell>
        </row>
        <row r="174">
          <cell r="A174">
            <v>-116584.94516066278</v>
          </cell>
          <cell r="B174">
            <v>16035.127316760721</v>
          </cell>
          <cell r="C174">
            <v>25102.554595825372</v>
          </cell>
          <cell r="D174">
            <v>23656.978261821285</v>
          </cell>
          <cell r="E174">
            <v>22012.483346895388</v>
          </cell>
          <cell r="F174">
            <v>20843.904253420689</v>
          </cell>
          <cell r="G174">
            <v>19375.752668242607</v>
          </cell>
          <cell r="H174">
            <v>18213.983214874825</v>
          </cell>
          <cell r="I174">
            <v>17419.476150172246</v>
          </cell>
          <cell r="J174">
            <v>16725.415970904414</v>
          </cell>
          <cell r="K174">
            <v>15843.323036166046</v>
          </cell>
          <cell r="L174">
            <v>15073.010395937668</v>
          </cell>
          <cell r="M174">
            <v>14267.264180323487</v>
          </cell>
          <cell r="N174">
            <v>13562.274021039178</v>
          </cell>
          <cell r="O174">
            <v>14679.549641134479</v>
          </cell>
          <cell r="P174">
            <v>16073.69383885316</v>
          </cell>
          <cell r="Q174">
            <v>14414.261109060819</v>
          </cell>
          <cell r="R174">
            <v>10464.057868227526</v>
          </cell>
          <cell r="S174">
            <v>9856.8403200145785</v>
          </cell>
          <cell r="T174">
            <v>9249.652616137646</v>
          </cell>
          <cell r="U174">
            <v>8642.4956519268035</v>
          </cell>
          <cell r="V174">
            <v>12343.650413039159</v>
          </cell>
          <cell r="W174">
            <v>11736.557722396137</v>
          </cell>
          <cell r="X174">
            <v>11129.498621816223</v>
          </cell>
          <cell r="Y174">
            <v>10522.474119001312</v>
          </cell>
          <cell r="Z174">
            <v>9915.4852518843491</v>
          </cell>
        </row>
        <row r="175">
          <cell r="A175">
            <v>-90846.531494763578</v>
          </cell>
          <cell r="B175">
            <v>13023.825161490706</v>
          </cell>
          <cell r="C175">
            <v>20046.434159639291</v>
          </cell>
          <cell r="D175">
            <v>18955.654957131213</v>
          </cell>
          <cell r="E175">
            <v>17536.954041636855</v>
          </cell>
          <cell r="F175">
            <v>16627.750464844117</v>
          </cell>
          <cell r="G175">
            <v>15482.33338447276</v>
          </cell>
          <cell r="H175">
            <v>14577.04732811631</v>
          </cell>
          <cell r="I175">
            <v>13957.943283620269</v>
          </cell>
          <cell r="J175">
            <v>13418.541467009829</v>
          </cell>
          <cell r="K175">
            <v>12729.756888586086</v>
          </cell>
          <cell r="L175">
            <v>12129.505874744766</v>
          </cell>
          <cell r="M175">
            <v>11501.643942376857</v>
          </cell>
          <cell r="N175">
            <v>10953.772655148208</v>
          </cell>
          <cell r="O175">
            <v>11822.909299998992</v>
          </cell>
          <cell r="P175">
            <v>12909.268817445753</v>
          </cell>
          <cell r="Q175">
            <v>11616.188415488436</v>
          </cell>
          <cell r="R175">
            <v>8538.0700303526955</v>
          </cell>
          <cell r="S175">
            <v>8064.9076675632259</v>
          </cell>
          <cell r="T175">
            <v>7591.7685603871323</v>
          </cell>
          <cell r="U175">
            <v>7118.6534064928383</v>
          </cell>
          <cell r="V175">
            <v>10002.705649336258</v>
          </cell>
          <cell r="W175">
            <v>9529.6405793588492</v>
          </cell>
          <cell r="X175">
            <v>9056.6016837791867</v>
          </cell>
          <cell r="Y175">
            <v>8583.5897478292027</v>
          </cell>
          <cell r="Z175">
            <v>8110.6055802977808</v>
          </cell>
        </row>
        <row r="176">
          <cell r="A176">
            <v>-97372.561341607478</v>
          </cell>
          <cell r="B176">
            <v>13857.988677474965</v>
          </cell>
          <cell r="C176">
            <v>21318.945918749625</v>
          </cell>
          <cell r="D176">
            <v>20071.181379732338</v>
          </cell>
          <cell r="E176">
            <v>18671.734071427047</v>
          </cell>
          <cell r="F176">
            <v>17696.765277500926</v>
          </cell>
          <cell r="G176">
            <v>16469.518173014098</v>
          </cell>
          <cell r="H176">
            <v>15499.200202653799</v>
          </cell>
          <cell r="I176">
            <v>14835.622347146978</v>
          </cell>
          <cell r="J176">
            <v>14257.00657182611</v>
          </cell>
          <cell r="K176">
            <v>13519.208246116752</v>
          </cell>
          <cell r="L176">
            <v>12875.837743094333</v>
          </cell>
          <cell r="M176">
            <v>12202.872870163807</v>
          </cell>
          <cell r="N176">
            <v>11615.163756803093</v>
          </cell>
          <cell r="O176">
            <v>12547.216569667609</v>
          </cell>
          <cell r="P176">
            <v>13711.615551237082</v>
          </cell>
          <cell r="Q176">
            <v>12325.645732824412</v>
          </cell>
          <cell r="R176">
            <v>9026.4083668867097</v>
          </cell>
          <cell r="S176">
            <v>8519.2560250505958</v>
          </cell>
          <cell r="T176">
            <v>8012.1286094125753</v>
          </cell>
          <cell r="U176">
            <v>7505.0268677586064</v>
          </cell>
          <cell r="V176">
            <v>10596.257202125962</v>
          </cell>
          <cell r="W176">
            <v>10089.209142205225</v>
          </cell>
          <cell r="X176">
            <v>9582.1891369400619</v>
          </cell>
          <cell r="Y176">
            <v>9075.1980279701256</v>
          </cell>
          <cell r="Z176">
            <v>8568.2366821842734</v>
          </cell>
        </row>
        <row r="177">
          <cell r="A177">
            <v>-118303.56228611384</v>
          </cell>
          <cell r="B177">
            <v>16354.681527349458</v>
          </cell>
          <cell r="C177">
            <v>25469.699088402129</v>
          </cell>
          <cell r="D177">
            <v>23963.50322095857</v>
          </cell>
          <cell r="E177">
            <v>22311.325435973544</v>
          </cell>
          <cell r="F177">
            <v>21125.427201906961</v>
          </cell>
          <cell r="G177">
            <v>19635.725840812796</v>
          </cell>
          <cell r="H177">
            <v>18456.830360790103</v>
          </cell>
          <cell r="I177">
            <v>17650.611205424309</v>
          </cell>
          <cell r="J177">
            <v>16946.224107252001</v>
          </cell>
          <cell r="K177">
            <v>16051.223498561092</v>
          </cell>
          <cell r="L177">
            <v>15269.555425659804</v>
          </cell>
          <cell r="M177">
            <v>14451.931439352229</v>
          </cell>
          <cell r="N177">
            <v>13736.450066904916</v>
          </cell>
          <cell r="O177">
            <v>14870.29453610965</v>
          </cell>
          <cell r="P177">
            <v>16284.990273225187</v>
          </cell>
          <cell r="Q177">
            <v>14601.095298294553</v>
          </cell>
          <cell r="R177">
            <v>10592.660808740826</v>
          </cell>
          <cell r="S177">
            <v>9976.4920663938919</v>
          </cell>
          <cell r="T177">
            <v>9360.353608328187</v>
          </cell>
          <cell r="U177">
            <v>8744.2463430720982</v>
          </cell>
          <cell r="V177">
            <v>12499.961047131006</v>
          </cell>
          <cell r="W177">
            <v>11883.919002920622</v>
          </cell>
          <cell r="X177">
            <v>11267.911043935535</v>
          </cell>
          <cell r="Y177">
            <v>10651.93819273251</v>
          </cell>
          <cell r="Z177">
            <v>10036.001502545014</v>
          </cell>
        </row>
        <row r="178">
          <cell r="A178">
            <v>-116829.1034673207</v>
          </cell>
          <cell r="B178">
            <v>16176.904426958987</v>
          </cell>
          <cell r="C178">
            <v>25231.286725696074</v>
          </cell>
          <cell r="D178">
            <v>23738.692498868375</v>
          </cell>
          <cell r="E178">
            <v>22054.93886380308</v>
          </cell>
          <cell r="F178">
            <v>20883.899296743504</v>
          </cell>
          <cell r="G178">
            <v>19412.686205475082</v>
          </cell>
          <cell r="H178">
            <v>18248.483713587018</v>
          </cell>
          <cell r="I178">
            <v>17452.312750520232</v>
          </cell>
          <cell r="J178">
            <v>16756.785459703595</v>
          </cell>
          <cell r="K178">
            <v>15872.858773998541</v>
          </cell>
          <cell r="L178">
            <v>15100.932904638623</v>
          </cell>
          <cell r="M178">
            <v>14293.499253040914</v>
          </cell>
          <cell r="N178">
            <v>13587.018641460552</v>
          </cell>
          <cell r="O178">
            <v>14706.648143686962</v>
          </cell>
          <cell r="P178">
            <v>16103.712031302857</v>
          </cell>
          <cell r="Q178">
            <v>14440.804030455918</v>
          </cell>
          <cell r="R178">
            <v>10482.328066820321</v>
          </cell>
          <cell r="S178">
            <v>9873.8388517713101</v>
          </cell>
          <cell r="T178">
            <v>9265.3795435598931</v>
          </cell>
          <cell r="U178">
            <v>8656.9510393911842</v>
          </cell>
          <cell r="V178">
            <v>12365.856952917831</v>
          </cell>
          <cell r="W178">
            <v>11757.492856922025</v>
          </cell>
          <cell r="X178">
            <v>11149.162421335393</v>
          </cell>
          <cell r="Y178">
            <v>10540.866655970218</v>
          </cell>
          <cell r="Z178">
            <v>9932.6066009331371</v>
          </cell>
        </row>
        <row r="179">
          <cell r="A179">
            <v>-93840.622113648526</v>
          </cell>
          <cell r="B179">
            <v>13375.619481041376</v>
          </cell>
          <cell r="C179">
            <v>20628.933663290896</v>
          </cell>
          <cell r="D179">
            <v>19470.352067631422</v>
          </cell>
          <cell r="E179">
            <v>18057.582099036266</v>
          </cell>
          <cell r="F179">
            <v>17118.205963384738</v>
          </cell>
          <cell r="G179">
            <v>15935.245918408986</v>
          </cell>
          <cell r="H179">
            <v>15000.123736840629</v>
          </cell>
          <cell r="I179">
            <v>14360.61546137133</v>
          </cell>
          <cell r="J179">
            <v>13803.222592212936</v>
          </cell>
          <cell r="K179">
            <v>13091.950896140552</v>
          </cell>
          <cell r="L179">
            <v>12471.917003416071</v>
          </cell>
          <cell r="M179">
            <v>11823.362200437383</v>
          </cell>
          <cell r="N179">
            <v>11257.213635246793</v>
          </cell>
          <cell r="O179">
            <v>12155.21571786709</v>
          </cell>
          <cell r="P179">
            <v>13277.379121124381</v>
          </cell>
          <cell r="Q179">
            <v>11941.681793267297</v>
          </cell>
          <cell r="R179">
            <v>8762.1157773952691</v>
          </cell>
          <cell r="S179">
            <v>8273.3590824026069</v>
          </cell>
          <cell r="T179">
            <v>7784.6264094743037</v>
          </cell>
          <cell r="U179">
            <v>7295.9184792723154</v>
          </cell>
          <cell r="V179">
            <v>10275.02238366619</v>
          </cell>
          <cell r="W179">
            <v>9786.3661880306317</v>
          </cell>
          <cell r="X179">
            <v>9297.7370294401589</v>
          </cell>
          <cell r="Y179">
            <v>8809.1357190061244</v>
          </cell>
          <cell r="Z179">
            <v>8320.56309217323</v>
          </cell>
        </row>
        <row r="180">
          <cell r="A180">
            <v>-96139.648697018332</v>
          </cell>
          <cell r="B180">
            <v>13690.270331566047</v>
          </cell>
          <cell r="C180">
            <v>21125.464416724728</v>
          </cell>
          <cell r="D180">
            <v>19906.422272605036</v>
          </cell>
          <cell r="E180">
            <v>18457.34880498024</v>
          </cell>
          <cell r="F180">
            <v>17494.80452790136</v>
          </cell>
          <cell r="G180">
            <v>16283.016940733149</v>
          </cell>
          <cell r="H180">
            <v>15324.984949897735</v>
          </cell>
          <cell r="I180">
            <v>14669.809189575142</v>
          </cell>
          <cell r="J180">
            <v>14098.601805982966</v>
          </cell>
          <cell r="K180">
            <v>13370.063270713632</v>
          </cell>
          <cell r="L180">
            <v>12734.839001264634</v>
          </cell>
          <cell r="M180">
            <v>12070.395080127604</v>
          </cell>
          <cell r="N180">
            <v>11490.212220971014</v>
          </cell>
          <cell r="O180">
            <v>12410.378765933972</v>
          </cell>
          <cell r="P180">
            <v>13560.034351541137</v>
          </cell>
          <cell r="Q180">
            <v>12191.61341641342</v>
          </cell>
          <cell r="R180">
            <v>8934.150359479394</v>
          </cell>
          <cell r="S180">
            <v>8433.4194830578563</v>
          </cell>
          <cell r="T180">
            <v>7932.7132172236761</v>
          </cell>
          <cell r="U180">
            <v>7432.0323002944933</v>
          </cell>
          <cell r="V180">
            <v>10484.122070687077</v>
          </cell>
          <cell r="W180">
            <v>9983.4941557833517</v>
          </cell>
          <cell r="X180">
            <v>9482.8939403125405</v>
          </cell>
          <cell r="Y180">
            <v>8982.3222552576262</v>
          </cell>
          <cell r="Z180">
            <v>8481.7799565310852</v>
          </cell>
        </row>
        <row r="181">
          <cell r="A181">
            <v>-112865.85436726589</v>
          </cell>
          <cell r="B181">
            <v>15632.808427761214</v>
          </cell>
          <cell r="C181">
            <v>24476.816569251605</v>
          </cell>
          <cell r="D181">
            <v>22994.752927750691</v>
          </cell>
          <cell r="E181">
            <v>21365.788486410758</v>
          </cell>
          <cell r="F181">
            <v>20234.688046774056</v>
          </cell>
          <cell r="G181">
            <v>18813.170218482428</v>
          </cell>
          <cell r="H181">
            <v>17688.461520018398</v>
          </cell>
          <cell r="I181">
            <v>16919.299442231193</v>
          </cell>
          <cell r="J181">
            <v>16247.586735505654</v>
          </cell>
          <cell r="K181">
            <v>15393.42603224</v>
          </cell>
          <cell r="L181">
            <v>14647.686570344056</v>
          </cell>
          <cell r="M181">
            <v>13867.643873551966</v>
          </cell>
          <cell r="N181">
            <v>13185.356719904124</v>
          </cell>
          <cell r="O181">
            <v>14266.777318384884</v>
          </cell>
          <cell r="P181">
            <v>15616.447944981177</v>
          </cell>
          <cell r="Q181">
            <v>14009.95156112207</v>
          </cell>
          <cell r="R181">
            <v>10185.760855481758</v>
          </cell>
          <cell r="S181">
            <v>9597.9137087390482</v>
          </cell>
          <cell r="T181">
            <v>9010.0954542900909</v>
          </cell>
          <cell r="U181">
            <v>8422.3069589036895</v>
          </cell>
          <cell r="V181">
            <v>12005.393897639653</v>
          </cell>
          <cell r="W181">
            <v>11417.667625477148</v>
          </cell>
          <cell r="X181">
            <v>10829.97387184579</v>
          </cell>
          <cell r="Y181">
            <v>10242.313612301517</v>
          </cell>
          <cell r="Z181">
            <v>9654.6878516669385</v>
          </cell>
        </row>
        <row r="182">
          <cell r="A182">
            <v>-90486.136931091547</v>
          </cell>
          <cell r="B182">
            <v>12928.559208175495</v>
          </cell>
          <cell r="C182">
            <v>20030.145311164495</v>
          </cell>
          <cell r="D182">
            <v>18882.721014267081</v>
          </cell>
          <cell r="E182">
            <v>17474.28675949169</v>
          </cell>
          <cell r="F182">
            <v>16568.715012048466</v>
          </cell>
          <cell r="G182">
            <v>15427.816926614087</v>
          </cell>
          <cell r="H182">
            <v>14526.122203552433</v>
          </cell>
          <cell r="I182">
            <v>13909.474188233497</v>
          </cell>
          <cell r="J182">
            <v>13372.237929836963</v>
          </cell>
          <cell r="K182">
            <v>12686.160094790368</v>
          </cell>
          <cell r="L182">
            <v>12088.290318830834</v>
          </cell>
          <cell r="M182">
            <v>11462.919158795583</v>
          </cell>
          <cell r="N182">
            <v>10917.247882339707</v>
          </cell>
          <cell r="O182">
            <v>11782.910034206041</v>
          </cell>
          <cell r="P182">
            <v>12864.959887234792</v>
          </cell>
          <cell r="Q182">
            <v>11577.009225946589</v>
          </cell>
          <cell r="R182">
            <v>8511.1019523864798</v>
          </cell>
          <cell r="S182">
            <v>8039.8166578843411</v>
          </cell>
          <cell r="T182">
            <v>7568.5545267389462</v>
          </cell>
          <cell r="U182">
            <v>7097.3162538509841</v>
          </cell>
          <cell r="V182">
            <v>9969.9272591197368</v>
          </cell>
          <cell r="W182">
            <v>9498.7388714622521</v>
          </cell>
          <cell r="X182">
            <v>9027.5765543668458</v>
          </cell>
          <cell r="Y182">
            <v>8556.441089950371</v>
          </cell>
          <cell r="Z182">
            <v>8085.3332837932039</v>
          </cell>
        </row>
        <row r="183">
          <cell r="A183">
            <v>-105838.64128313593</v>
          </cell>
          <cell r="B183">
            <v>14802.615873828065</v>
          </cell>
          <cell r="C183">
            <v>23002.809728299195</v>
          </cell>
          <cell r="D183">
            <v>21715.50462958304</v>
          </cell>
          <cell r="E183">
            <v>20143.860107274115</v>
          </cell>
          <cell r="F183">
            <v>19083.575493670498</v>
          </cell>
          <cell r="G183">
            <v>17750.172036540851</v>
          </cell>
          <cell r="H183">
            <v>16695.489545081509</v>
          </cell>
          <cell r="I183">
            <v>15974.216758941831</v>
          </cell>
          <cell r="J183">
            <v>15344.729547685576</v>
          </cell>
          <cell r="K183">
            <v>14543.346728418514</v>
          </cell>
          <cell r="L183">
            <v>13844.038227714169</v>
          </cell>
          <cell r="M183">
            <v>13112.562267742582</v>
          </cell>
          <cell r="N183">
            <v>12473.172388488001</v>
          </cell>
          <cell r="O183">
            <v>13486.845010106015</v>
          </cell>
          <cell r="P183">
            <v>14752.482931331382</v>
          </cell>
          <cell r="Q183">
            <v>13246.009645437109</v>
          </cell>
          <cell r="R183">
            <v>9659.9193211170732</v>
          </cell>
          <cell r="S183">
            <v>9108.6725012333336</v>
          </cell>
          <cell r="T183">
            <v>8557.4527747617758</v>
          </cell>
          <cell r="U183">
            <v>8006.2609545047599</v>
          </cell>
          <cell r="V183">
            <v>11366.259027625743</v>
          </cell>
          <cell r="W183">
            <v>10815.125556472723</v>
          </cell>
          <cell r="X183">
            <v>10264.022579193808</v>
          </cell>
          <cell r="Y183">
            <v>9712.9510106052148</v>
          </cell>
          <cell r="Z183">
            <v>9161.9117929676504</v>
          </cell>
        </row>
        <row r="184">
          <cell r="A184">
            <v>-110801.6942268433</v>
          </cell>
          <cell r="B184">
            <v>15394.149955615852</v>
          </cell>
          <cell r="C184">
            <v>23950.732152279408</v>
          </cell>
          <cell r="D184">
            <v>22600.008158203582</v>
          </cell>
          <cell r="E184">
            <v>21006.861579759618</v>
          </cell>
          <cell r="F184">
            <v>19896.562445513671</v>
          </cell>
          <cell r="G184">
            <v>18500.927164196677</v>
          </cell>
          <cell r="H184">
            <v>17396.787829939156</v>
          </cell>
          <cell r="I184">
            <v>16641.692661151057</v>
          </cell>
          <cell r="J184">
            <v>15982.383190760327</v>
          </cell>
          <cell r="K184">
            <v>15143.725362267542</v>
          </cell>
          <cell r="L184">
            <v>14411.62444216989</v>
          </cell>
          <cell r="M184">
            <v>13645.847645827187</v>
          </cell>
          <cell r="N184">
            <v>12976.161055571345</v>
          </cell>
          <cell r="O184">
            <v>14037.681492813172</v>
          </cell>
          <cell r="P184">
            <v>15362.6685131431</v>
          </cell>
          <cell r="Q184">
            <v>13785.552722908913</v>
          </cell>
          <cell r="R184">
            <v>10031.301168203225</v>
          </cell>
          <cell r="S184">
            <v>9454.2049315189197</v>
          </cell>
          <cell r="T184">
            <v>8877.1370587283327</v>
          </cell>
          <cell r="U184">
            <v>8300.0984007482621</v>
          </cell>
          <cell r="V184">
            <v>11817.655642481808</v>
          </cell>
          <cell r="W184">
            <v>11240.678069749069</v>
          </cell>
          <cell r="X184">
            <v>10663.732420828579</v>
          </cell>
          <cell r="Y184">
            <v>10086.819653434715</v>
          </cell>
          <cell r="Z184">
            <v>9509.9407540132761</v>
          </cell>
        </row>
        <row r="185">
          <cell r="A185">
            <v>-95587.051386155479</v>
          </cell>
          <cell r="B185">
            <v>13556.707497149317</v>
          </cell>
          <cell r="C185">
            <v>21024.341450905762</v>
          </cell>
          <cell r="D185">
            <v>19841.243888605994</v>
          </cell>
          <cell r="E185">
            <v>18361.260308972778</v>
          </cell>
          <cell r="F185">
            <v>17404.284759434137</v>
          </cell>
          <cell r="G185">
            <v>16199.426201451362</v>
          </cell>
          <cell r="H185">
            <v>15246.900845069387</v>
          </cell>
          <cell r="I185">
            <v>14595.490943767552</v>
          </cell>
          <cell r="J185">
            <v>14027.604036581419</v>
          </cell>
          <cell r="K185">
            <v>13303.21578342557</v>
          </cell>
          <cell r="L185">
            <v>12671.642694606511</v>
          </cell>
          <cell r="M185">
            <v>12011.017904587767</v>
          </cell>
          <cell r="N185">
            <v>11434.208348359269</v>
          </cell>
          <cell r="O185">
            <v>12349.047411519343</v>
          </cell>
          <cell r="P185">
            <v>13492.094936938684</v>
          </cell>
          <cell r="Q185">
            <v>12131.539494759265</v>
          </cell>
          <cell r="R185">
            <v>8892.7998817934185</v>
          </cell>
          <cell r="S185">
            <v>8394.9471367102524</v>
          </cell>
          <cell r="T185">
            <v>7897.1188607562308</v>
          </cell>
          <cell r="U185">
            <v>7399.3157880052386</v>
          </cell>
          <cell r="V185">
            <v>10433.862571477348</v>
          </cell>
          <cell r="W185">
            <v>9936.112196103546</v>
          </cell>
          <cell r="X185">
            <v>9438.3893609501793</v>
          </cell>
          <cell r="Y185">
            <v>8940.6948922238444</v>
          </cell>
          <cell r="Z185">
            <v>8443.0296409173643</v>
          </cell>
        </row>
        <row r="186">
          <cell r="A186">
            <v>-103338.2686485765</v>
          </cell>
          <cell r="B186">
            <v>14538.154129159062</v>
          </cell>
          <cell r="C186">
            <v>22594.158752140633</v>
          </cell>
          <cell r="D186">
            <v>21221.778274284788</v>
          </cell>
          <cell r="E186">
            <v>19709.082302188839</v>
          </cell>
          <cell r="F186">
            <v>18673.994868660233</v>
          </cell>
          <cell r="G186">
            <v>17371.943636050812</v>
          </cell>
          <cell r="H186">
            <v>16342.177368078712</v>
          </cell>
          <cell r="I186">
            <v>15637.944206736254</v>
          </cell>
          <cell r="J186">
            <v>15023.48136888213</v>
          </cell>
          <cell r="K186">
            <v>14240.877598333209</v>
          </cell>
          <cell r="L186">
            <v>13558.089829727101</v>
          </cell>
          <cell r="M186">
            <v>12843.894538242719</v>
          </cell>
          <cell r="N186">
            <v>12219.76805995607</v>
          </cell>
          <cell r="O186">
            <v>13209.335081620538</v>
          </cell>
          <cell r="P186">
            <v>14445.073087416851</v>
          </cell>
          <cell r="Q186">
            <v>12974.189303930005</v>
          </cell>
          <cell r="R186">
            <v>9472.8181521473507</v>
          </cell>
          <cell r="S186">
            <v>8934.59419845515</v>
          </cell>
          <cell r="T186">
            <v>8396.3966981099893</v>
          </cell>
          <cell r="U186">
            <v>7858.2264447122507</v>
          </cell>
          <cell r="V186">
            <v>11138.846635309877</v>
          </cell>
          <cell r="W186">
            <v>10600.733352554535</v>
          </cell>
          <cell r="X186">
            <v>10062.649843274328</v>
          </cell>
          <cell r="Y186">
            <v>9524.5970006735042</v>
          </cell>
          <cell r="Z186">
            <v>8986.5757447524411</v>
          </cell>
        </row>
        <row r="187">
          <cell r="A187">
            <v>-100237.12529236752</v>
          </cell>
          <cell r="B187">
            <v>14141.084983217122</v>
          </cell>
          <cell r="C187">
            <v>21878.224993574142</v>
          </cell>
          <cell r="D187">
            <v>20663.527691160754</v>
          </cell>
          <cell r="E187">
            <v>19169.83935774467</v>
          </cell>
          <cell r="F187">
            <v>18166.003293114074</v>
          </cell>
          <cell r="G187">
            <v>16902.837361611048</v>
          </cell>
          <cell r="H187">
            <v>15903.973999814301</v>
          </cell>
          <cell r="I187">
            <v>15220.874616094436</v>
          </cell>
          <cell r="J187">
            <v>14625.046095026977</v>
          </cell>
          <cell r="K187">
            <v>13865.73346171232</v>
          </cell>
          <cell r="L187">
            <v>13203.435902396599</v>
          </cell>
          <cell r="M187">
            <v>12510.673348388722</v>
          </cell>
          <cell r="N187">
            <v>11905.47764619943</v>
          </cell>
          <cell r="O187">
            <v>12865.147155745068</v>
          </cell>
          <cell r="P187">
            <v>14063.801119426018</v>
          </cell>
          <cell r="Q187">
            <v>12637.058016178642</v>
          </cell>
          <cell r="R187">
            <v>9240.7617222097742</v>
          </cell>
          <cell r="S187">
            <v>8718.6896710022374</v>
          </cell>
          <cell r="T187">
            <v>8196.6432792865362</v>
          </cell>
          <cell r="U187">
            <v>7674.62331684741</v>
          </cell>
          <cell r="V187">
            <v>10856.793304617324</v>
          </cell>
          <cell r="W187">
            <v>10334.828603152615</v>
          </cell>
          <cell r="X187">
            <v>9812.8927816720243</v>
          </cell>
          <cell r="Y187">
            <v>9290.9867065750659</v>
          </cell>
          <cell r="Z187">
            <v>8769.1112702532519</v>
          </cell>
        </row>
        <row r="188">
          <cell r="A188">
            <v>-113227.8769982393</v>
          </cell>
          <cell r="B188">
            <v>15685.371074127026</v>
          </cell>
          <cell r="C188">
            <v>24545.268743950059</v>
          </cell>
          <cell r="D188">
            <v>23079.957609574732</v>
          </cell>
          <cell r="E188">
            <v>21428.738865370382</v>
          </cell>
          <cell r="F188">
            <v>20293.990189747678</v>
          </cell>
          <cell r="G188">
            <v>18867.932952149302</v>
          </cell>
          <cell r="H188">
            <v>17739.616696693109</v>
          </cell>
          <cell r="I188">
            <v>16967.987494720262</v>
          </cell>
          <cell r="J188">
            <v>16294.099446962482</v>
          </cell>
          <cell r="K188">
            <v>15437.21977272024</v>
          </cell>
          <cell r="L188">
            <v>14689.088315800356</v>
          </cell>
          <cell r="M188">
            <v>13906.543594716248</v>
          </cell>
          <cell r="N188">
            <v>13222.046491839421</v>
          </cell>
          <cell r="O188">
            <v>14306.957279180715</v>
          </cell>
          <cell r="P188">
            <v>15660.95703892297</v>
          </cell>
          <cell r="Q188">
            <v>14049.307741006789</v>
          </cell>
          <cell r="R188">
            <v>10212.850760607265</v>
          </cell>
          <cell r="S188">
            <v>9623.1180660000973</v>
          </cell>
          <cell r="T188">
            <v>9033.4143563600828</v>
          </cell>
          <cell r="U188">
            <v>8443.7405012362324</v>
          </cell>
          <cell r="V188">
            <v>12038.320362856983</v>
          </cell>
          <cell r="W188">
            <v>11448.708930541005</v>
          </cell>
          <cell r="X188">
            <v>10859.130121060927</v>
          </cell>
          <cell r="Y188">
            <v>10269.584913101819</v>
          </cell>
          <cell r="Z188">
            <v>9680.074314709309</v>
          </cell>
        </row>
        <row r="189">
          <cell r="A189">
            <v>-89021.462070582784</v>
          </cell>
          <cell r="B189">
            <v>12790.766679811721</v>
          </cell>
          <cell r="C189">
            <v>19692.933868364147</v>
          </cell>
          <cell r="D189">
            <v>18545.499812347247</v>
          </cell>
          <cell r="E189">
            <v>17219.601472901268</v>
          </cell>
          <cell r="F189">
            <v>16328.789795897766</v>
          </cell>
          <cell r="G189">
            <v>15206.257299032502</v>
          </cell>
          <cell r="H189">
            <v>14319.15806692134</v>
          </cell>
          <cell r="I189">
            <v>13712.491567848403</v>
          </cell>
          <cell r="J189">
            <v>13184.056326433489</v>
          </cell>
          <cell r="K189">
            <v>12508.978931953847</v>
          </cell>
          <cell r="L189">
            <v>11920.786713909896</v>
          </cell>
          <cell r="M189">
            <v>11305.538269327586</v>
          </cell>
          <cell r="N189">
            <v>10768.808028049662</v>
          </cell>
          <cell r="O189">
            <v>11620.349538151859</v>
          </cell>
          <cell r="P189">
            <v>12684.884540052037</v>
          </cell>
          <cell r="Q189">
            <v>11417.78159112225</v>
          </cell>
          <cell r="R189">
            <v>8401.5013373525217</v>
          </cell>
          <cell r="S189">
            <v>7937.8446116720424</v>
          </cell>
          <cell r="T189">
            <v>7474.2106744092489</v>
          </cell>
          <cell r="U189">
            <v>7010.6002092166746</v>
          </cell>
          <cell r="V189">
            <v>9836.7130296127361</v>
          </cell>
          <cell r="W189">
            <v>9373.1516421717679</v>
          </cell>
          <cell r="X189">
            <v>8909.6159032956766</v>
          </cell>
          <cell r="Y189">
            <v>8446.1065824413927</v>
          </cell>
          <cell r="Z189">
            <v>7982.6244721495868</v>
          </cell>
        </row>
        <row r="190">
          <cell r="A190">
            <v>-107111.98395113007</v>
          </cell>
          <cell r="B190">
            <v>14897.501433430254</v>
          </cell>
          <cell r="C190">
            <v>23276.027398573638</v>
          </cell>
          <cell r="D190">
            <v>21970.047078554071</v>
          </cell>
          <cell r="E190">
            <v>20365.275556579552</v>
          </cell>
          <cell r="F190">
            <v>19292.158997825325</v>
          </cell>
          <cell r="G190">
            <v>17942.789070471859</v>
          </cell>
          <cell r="H190">
            <v>16875.417714139749</v>
          </cell>
          <cell r="I190">
            <v>16145.46730891199</v>
          </cell>
          <cell r="J190">
            <v>15508.32876783059</v>
          </cell>
          <cell r="K190">
            <v>14697.382508431951</v>
          </cell>
          <cell r="L190">
            <v>13989.660640537339</v>
          </cell>
          <cell r="M190">
            <v>13249.384307288525</v>
          </cell>
          <cell r="N190">
            <v>12602.221370753407</v>
          </cell>
          <cell r="O190">
            <v>13628.170038163236</v>
          </cell>
          <cell r="P190">
            <v>14909.034825000152</v>
          </cell>
          <cell r="Q190">
            <v>13384.437187830528</v>
          </cell>
          <cell r="R190">
            <v>9755.2026794404865</v>
          </cell>
          <cell r="S190">
            <v>9197.323819615156</v>
          </cell>
          <cell r="T190">
            <v>8639.4723791623292</v>
          </cell>
          <cell r="U190">
            <v>8081.649180663173</v>
          </cell>
          <cell r="V190">
            <v>11482.071326306374</v>
          </cell>
          <cell r="W190">
            <v>10924.30717890817</v>
          </cell>
          <cell r="X190">
            <v>10366.573892255281</v>
          </cell>
          <cell r="Y190">
            <v>9808.8723921700694</v>
          </cell>
          <cell r="Z190">
            <v>9251.203632249566</v>
          </cell>
        </row>
        <row r="191">
          <cell r="A191">
            <v>-116464.42045608559</v>
          </cell>
          <cell r="B191">
            <v>16106.136019393794</v>
          </cell>
          <cell r="C191">
            <v>25146.506484253514</v>
          </cell>
          <cell r="D191">
            <v>23623.299114763693</v>
          </cell>
          <cell r="E191">
            <v>21991.525884079525</v>
          </cell>
          <cell r="F191">
            <v>20824.161362642099</v>
          </cell>
          <cell r="G191">
            <v>19357.521039243882</v>
          </cell>
          <cell r="H191">
            <v>18196.952615048136</v>
          </cell>
          <cell r="I191">
            <v>17403.266906217206</v>
          </cell>
          <cell r="J191">
            <v>16709.930942268646</v>
          </cell>
          <cell r="K191">
            <v>15828.743208326232</v>
          </cell>
          <cell r="L191">
            <v>15059.226911941973</v>
          </cell>
          <cell r="M191">
            <v>14254.313671155462</v>
          </cell>
          <cell r="N191">
            <v>13550.059248963709</v>
          </cell>
          <cell r="O191">
            <v>14666.172914127608</v>
          </cell>
          <cell r="P191">
            <v>16058.875855281502</v>
          </cell>
          <cell r="Q191">
            <v>14401.158635491327</v>
          </cell>
          <cell r="R191">
            <v>10455.039087264879</v>
          </cell>
          <cell r="S191">
            <v>9848.4492763254821</v>
          </cell>
          <cell r="T191">
            <v>9241.8892788692392</v>
          </cell>
          <cell r="U191">
            <v>8635.3599893006322</v>
          </cell>
          <cell r="V191">
            <v>12332.688522390461</v>
          </cell>
          <cell r="W191">
            <v>11726.223439944111</v>
          </cell>
          <cell r="X191">
            <v>11119.791912835692</v>
          </cell>
          <cell r="Y191">
            <v>10513.394947725343</v>
          </cell>
          <cell r="Z191">
            <v>9907.0335814730115</v>
          </cell>
        </row>
        <row r="192">
          <cell r="A192">
            <v>-111135.17473878892</v>
          </cell>
          <cell r="B192">
            <v>15462.950433701648</v>
          </cell>
          <cell r="C192">
            <v>24115.710725590092</v>
          </cell>
          <cell r="D192">
            <v>22733.158159634782</v>
          </cell>
          <cell r="E192">
            <v>21064.848906535808</v>
          </cell>
          <cell r="F192">
            <v>19951.189165796688</v>
          </cell>
          <cell r="G192">
            <v>18551.372365397656</v>
          </cell>
          <cell r="H192">
            <v>17443.909896480338</v>
          </cell>
          <cell r="I192">
            <v>16686.542113313848</v>
          </cell>
          <cell r="J192">
            <v>16025.228807308911</v>
          </cell>
          <cell r="K192">
            <v>15184.066373425005</v>
          </cell>
          <cell r="L192">
            <v>14449.762044874653</v>
          </cell>
          <cell r="M192">
            <v>13681.680485596204</v>
          </cell>
          <cell r="N192">
            <v>13009.958180063924</v>
          </cell>
          <cell r="O192">
            <v>14074.693637220073</v>
          </cell>
          <cell r="P192">
            <v>15403.668478791758</v>
          </cell>
          <cell r="Q192">
            <v>13821.80603387153</v>
          </cell>
          <cell r="R192">
            <v>10056.255286142017</v>
          </cell>
          <cell r="S192">
            <v>9477.4221595139788</v>
          </cell>
          <cell r="T192">
            <v>8898.6174821466429</v>
          </cell>
          <cell r="U192">
            <v>8319.8421075178048</v>
          </cell>
          <cell r="V192">
            <v>11847.986162006833</v>
          </cell>
          <cell r="W192">
            <v>11269.272056473947</v>
          </cell>
          <cell r="X192">
            <v>10690.589970834604</v>
          </cell>
          <cell r="Y192">
            <v>10111.940865685619</v>
          </cell>
          <cell r="Z192">
            <v>9533.3257304416838</v>
          </cell>
        </row>
        <row r="193">
          <cell r="A193">
            <v>-94590.766353491403</v>
          </cell>
          <cell r="B193">
            <v>13447.737760189393</v>
          </cell>
          <cell r="C193">
            <v>20776.773458930031</v>
          </cell>
          <cell r="D193">
            <v>19668.679951644368</v>
          </cell>
          <cell r="E193">
            <v>18188.021083045442</v>
          </cell>
          <cell r="F193">
            <v>17241.085466366036</v>
          </cell>
          <cell r="G193">
            <v>16048.719347149567</v>
          </cell>
          <cell r="H193">
            <v>15106.121975175909</v>
          </cell>
          <cell r="I193">
            <v>14461.501591129614</v>
          </cell>
          <cell r="J193">
            <v>13899.601214966453</v>
          </cell>
          <cell r="K193">
            <v>13182.695560566855</v>
          </cell>
          <cell r="L193">
            <v>12557.705233809182</v>
          </cell>
          <cell r="M193">
            <v>11903.966006018356</v>
          </cell>
          <cell r="N193">
            <v>11333.238222451153</v>
          </cell>
          <cell r="O193">
            <v>12238.472297896515</v>
          </cell>
          <cell r="P193">
            <v>13369.606063819334</v>
          </cell>
          <cell r="Q193">
            <v>12023.231423364581</v>
          </cell>
          <cell r="R193">
            <v>8818.2485562581551</v>
          </cell>
          <cell r="S193">
            <v>8325.5848323991449</v>
          </cell>
          <cell r="T193">
            <v>7832.945322632364</v>
          </cell>
          <cell r="U193">
            <v>7340.3307533805728</v>
          </cell>
          <cell r="V193">
            <v>10343.249052686151</v>
          </cell>
          <cell r="W193">
            <v>9850.6866315571606</v>
          </cell>
          <cell r="X193">
            <v>9358.1514636023021</v>
          </cell>
          <cell r="Y193">
            <v>8865.6443664167964</v>
          </cell>
          <cell r="Z193">
            <v>8373.1661821237158</v>
          </cell>
        </row>
        <row r="194">
          <cell r="A194">
            <v>-92244.826933197139</v>
          </cell>
          <cell r="B194">
            <v>13138.896344767658</v>
          </cell>
          <cell r="C194">
            <v>20305.541404275104</v>
          </cell>
          <cell r="D194">
            <v>19154.597364777423</v>
          </cell>
          <cell r="E194">
            <v>17780.096928892963</v>
          </cell>
          <cell r="F194">
            <v>16856.80221165446</v>
          </cell>
          <cell r="G194">
            <v>15693.851875669352</v>
          </cell>
          <cell r="H194">
            <v>14774.631799573734</v>
          </cell>
          <cell r="I194">
            <v>14145.998603583546</v>
          </cell>
          <cell r="J194">
            <v>13598.194634228683</v>
          </cell>
          <cell r="K194">
            <v>12898.908157888705</v>
          </cell>
          <cell r="L194">
            <v>12289.418175417963</v>
          </cell>
          <cell r="M194">
            <v>11651.892291531498</v>
          </cell>
          <cell r="N194">
            <v>11095.485179020878</v>
          </cell>
          <cell r="O194">
            <v>11978.102514705439</v>
          </cell>
          <cell r="P194">
            <v>13081.183105953794</v>
          </cell>
          <cell r="Q194">
            <v>11768.199815049211</v>
          </cell>
          <cell r="R194">
            <v>8642.7035187695237</v>
          </cell>
          <cell r="S194">
            <v>8162.2583157588469</v>
          </cell>
          <cell r="T194">
            <v>7681.8367263082728</v>
          </cell>
          <cell r="U194">
            <v>7201.4394588246141</v>
          </cell>
          <cell r="V194">
            <v>10129.882577456239</v>
          </cell>
          <cell r="W194">
            <v>9649.5361647731934</v>
          </cell>
          <cell r="X194">
            <v>9169.2163293600806</v>
          </cell>
          <cell r="Y194">
            <v>8688.9238685349956</v>
          </cell>
          <cell r="Z194">
            <v>8208.6596035355942</v>
          </cell>
        </row>
        <row r="195">
          <cell r="A195">
            <v>-93923.183674094384</v>
          </cell>
          <cell r="B195">
            <v>13414.026676862406</v>
          </cell>
          <cell r="C195">
            <v>20607.404359559565</v>
          </cell>
          <cell r="D195">
            <v>19459.50715006793</v>
          </cell>
          <cell r="E195">
            <v>18071.938332798738</v>
          </cell>
          <cell r="F195">
            <v>17131.730193758212</v>
          </cell>
          <cell r="G195">
            <v>15947.73490765713</v>
          </cell>
          <cell r="H195">
            <v>15011.789999802673</v>
          </cell>
          <cell r="I195">
            <v>14371.719080992436</v>
          </cell>
          <cell r="J195">
            <v>13813.830111494586</v>
          </cell>
          <cell r="K195">
            <v>13101.938336820949</v>
          </cell>
          <cell r="L195">
            <v>12481.358934438067</v>
          </cell>
          <cell r="M195">
            <v>11832.233528927529</v>
          </cell>
          <cell r="N195">
            <v>11265.580970778363</v>
          </cell>
          <cell r="O195">
            <v>12164.379013136877</v>
          </cell>
          <cell r="P195">
            <v>13287.529702705389</v>
          </cell>
          <cell r="Q195">
            <v>11950.6572200679</v>
          </cell>
          <cell r="R195">
            <v>8768.2938023255774</v>
          </cell>
          <cell r="S195">
            <v>8279.1070961660189</v>
          </cell>
          <cell r="T195">
            <v>7789.9444332055882</v>
          </cell>
          <cell r="U195">
            <v>7300.8065347402735</v>
          </cell>
          <cell r="V195">
            <v>10282.531473197407</v>
          </cell>
          <cell r="W195">
            <v>9793.4453548149104</v>
          </cell>
          <cell r="X195">
            <v>9304.3862972648694</v>
          </cell>
          <cell r="Y195">
            <v>8815.3551123722373</v>
          </cell>
          <cell r="Z195">
            <v>8326.3526363167512</v>
          </cell>
        </row>
        <row r="196">
          <cell r="A196">
            <v>-98594.614399387254</v>
          </cell>
          <cell r="B196">
            <v>13963.122361943773</v>
          </cell>
          <cell r="C196">
            <v>21605.659032137475</v>
          </cell>
          <cell r="D196">
            <v>20362.501103246334</v>
          </cell>
          <cell r="E196">
            <v>18884.231016408576</v>
          </cell>
          <cell r="F196">
            <v>17896.947141709068</v>
          </cell>
          <cell r="G196">
            <v>16654.376688488705</v>
          </cell>
          <cell r="H196">
            <v>15671.880954430297</v>
          </cell>
          <cell r="I196">
            <v>14999.975010022219</v>
          </cell>
          <cell r="J196">
            <v>14414.016096641259</v>
          </cell>
          <cell r="K196">
            <v>13667.039541418777</v>
          </cell>
          <cell r="L196">
            <v>13015.594557457705</v>
          </cell>
          <cell r="M196">
            <v>12334.183785914527</v>
          </cell>
          <cell r="N196">
            <v>11739.014710159736</v>
          </cell>
          <cell r="O196">
            <v>12682.849095788926</v>
          </cell>
          <cell r="P196">
            <v>13861.861612386103</v>
          </cell>
          <cell r="Q196">
            <v>12458.497482565312</v>
          </cell>
          <cell r="R196">
            <v>9117.8537588627951</v>
          </cell>
          <cell r="S196">
            <v>8604.3365123598924</v>
          </cell>
          <cell r="T196">
            <v>8090.8445048858812</v>
          </cell>
          <cell r="U196">
            <v>7577.3784936116463</v>
          </cell>
          <cell r="V196">
            <v>10707.40463893814</v>
          </cell>
          <cell r="W196">
            <v>10193.992983118012</v>
          </cell>
          <cell r="X196">
            <v>9680.6097340472661</v>
          </cell>
          <cell r="Y196">
            <v>9167.2557439283955</v>
          </cell>
          <cell r="Z196">
            <v>8653.9318905299479</v>
          </cell>
        </row>
        <row r="197">
          <cell r="A197">
            <v>-96520.226150815579</v>
          </cell>
          <cell r="B197">
            <v>13700.363546955159</v>
          </cell>
          <cell r="C197">
            <v>21189.336975529266</v>
          </cell>
          <cell r="D197">
            <v>19975.149219580522</v>
          </cell>
          <cell r="E197">
            <v>18523.525593087681</v>
          </cell>
          <cell r="F197">
            <v>17557.146096208686</v>
          </cell>
          <cell r="G197">
            <v>16340.586440423991</v>
          </cell>
          <cell r="H197">
            <v>15378.76199371145</v>
          </cell>
          <cell r="I197">
            <v>14720.992661163091</v>
          </cell>
          <cell r="J197">
            <v>14147.498443322613</v>
          </cell>
          <cell r="K197">
            <v>13416.101581079449</v>
          </cell>
          <cell r="L197">
            <v>12778.362719177392</v>
          </cell>
          <cell r="M197">
            <v>12111.288536965698</v>
          </cell>
          <cell r="N197">
            <v>11528.782461582705</v>
          </cell>
          <cell r="O197">
            <v>12452.618078797452</v>
          </cell>
          <cell r="P197">
            <v>13606.824679531506</v>
          </cell>
          <cell r="Q197">
            <v>12232.986726947685</v>
          </cell>
          <cell r="R197">
            <v>8962.6287092680395</v>
          </cell>
          <cell r="S197">
            <v>8459.9156445967055</v>
          </cell>
          <cell r="T197">
            <v>7957.2272879359625</v>
          </cell>
          <cell r="U197">
            <v>7454.5643805261425</v>
          </cell>
          <cell r="V197">
            <v>10518.736123022009</v>
          </cell>
          <cell r="W197">
            <v>10016.126427450927</v>
          </cell>
          <cell r="X197">
            <v>9513.5445409634631</v>
          </cell>
          <cell r="Y197">
            <v>9010.9912978321117</v>
          </cell>
          <cell r="Z197">
            <v>8508.4675573575587</v>
          </cell>
        </row>
        <row r="198">
          <cell r="A198">
            <v>-108207.04431509683</v>
          </cell>
          <cell r="B198">
            <v>15094.763789220837</v>
          </cell>
          <cell r="C198">
            <v>23424.405697188358</v>
          </cell>
          <cell r="D198">
            <v>22114.156045825162</v>
          </cell>
          <cell r="E198">
            <v>20555.690351118865</v>
          </cell>
          <cell r="F198">
            <v>19471.538463948978</v>
          </cell>
          <cell r="G198">
            <v>18108.43755189357</v>
          </cell>
          <cell r="H198">
            <v>17030.153914574421</v>
          </cell>
          <cell r="I198">
            <v>16292.740854590964</v>
          </cell>
          <cell r="J198">
            <v>15649.022255969885</v>
          </cell>
          <cell r="K198">
            <v>14829.851545687379</v>
          </cell>
          <cell r="L198">
            <v>14114.894276695166</v>
          </cell>
          <cell r="M198">
            <v>13367.049721469506</v>
          </cell>
          <cell r="N198">
            <v>12713.202043153022</v>
          </cell>
          <cell r="O198">
            <v>13749.707971786174</v>
          </cell>
          <cell r="P198">
            <v>15043.667691682185</v>
          </cell>
          <cell r="Q198">
            <v>13503.483316391605</v>
          </cell>
          <cell r="R198">
            <v>9837.1452952565087</v>
          </cell>
          <cell r="S198">
            <v>9273.56295572001</v>
          </cell>
          <cell r="T198">
            <v>8710.0083158782109</v>
          </cell>
          <cell r="U198">
            <v>8146.4822067219611</v>
          </cell>
          <cell r="V198">
            <v>11581.668599791916</v>
          </cell>
          <cell r="W198">
            <v>11018.202145446096</v>
          </cell>
          <cell r="X198">
            <v>10454.766867350709</v>
          </cell>
          <cell r="Y198">
            <v>9891.3637007932703</v>
          </cell>
          <cell r="Z198">
            <v>9327.9936091199161</v>
          </cell>
        </row>
        <row r="199">
          <cell r="A199">
            <v>-99363.770452283206</v>
          </cell>
          <cell r="B199">
            <v>14047.476487800741</v>
          </cell>
          <cell r="C199">
            <v>21701.201746420193</v>
          </cell>
          <cell r="D199">
            <v>20522.52794848118</v>
          </cell>
          <cell r="E199">
            <v>19017.975873404721</v>
          </cell>
          <cell r="F199">
            <v>18022.940928603559</v>
          </cell>
          <cell r="G199">
            <v>16770.726011622835</v>
          </cell>
          <cell r="H199">
            <v>15780.565634364579</v>
          </cell>
          <cell r="I199">
            <v>15103.418019026867</v>
          </cell>
          <cell r="J199">
            <v>14512.83735943757</v>
          </cell>
          <cell r="K199">
            <v>13760.084057665568</v>
          </cell>
          <cell r="L199">
            <v>13103.557022766967</v>
          </cell>
          <cell r="M199">
            <v>12416.830431261089</v>
          </cell>
          <cell r="N199">
            <v>11816.966080458082</v>
          </cell>
          <cell r="O199">
            <v>12768.215748056322</v>
          </cell>
          <cell r="P199">
            <v>13956.425974073081</v>
          </cell>
          <cell r="Q199">
            <v>12542.113923603236</v>
          </cell>
          <cell r="R199">
            <v>9175.4091786542122</v>
          </cell>
          <cell r="S199">
            <v>8657.8858827253771</v>
          </cell>
          <cell r="T199">
            <v>8140.3880227200898</v>
          </cell>
          <cell r="U199">
            <v>7622.9163617160593</v>
          </cell>
          <cell r="V199">
            <v>10777.360458977008</v>
          </cell>
          <cell r="W199">
            <v>10259.943577464714</v>
          </cell>
          <cell r="X199">
            <v>9742.5553243084687</v>
          </cell>
          <cell r="Y199">
            <v>9225.196558358959</v>
          </cell>
          <cell r="Z199">
            <v>8707.8681642323754</v>
          </cell>
        </row>
        <row r="200">
          <cell r="A200">
            <v>-105150.29375026503</v>
          </cell>
          <cell r="B200">
            <v>14748.246330626313</v>
          </cell>
          <cell r="C200">
            <v>22952.813517381932</v>
          </cell>
          <cell r="D200">
            <v>21554.825327207775</v>
          </cell>
          <cell r="E200">
            <v>20024.16665624969</v>
          </cell>
          <cell r="F200">
            <v>18970.818775395506</v>
          </cell>
          <cell r="G200">
            <v>17646.046522311259</v>
          </cell>
          <cell r="H200">
            <v>16598.22341682062</v>
          </cell>
          <cell r="I200">
            <v>15881.641604949338</v>
          </cell>
          <cell r="J200">
            <v>15256.290573325445</v>
          </cell>
          <cell r="K200">
            <v>14460.077588216733</v>
          </cell>
          <cell r="L200">
            <v>13765.317211669535</v>
          </cell>
          <cell r="M200">
            <v>13038.59858480703</v>
          </cell>
          <cell r="N200">
            <v>12403.410688990563</v>
          </cell>
          <cell r="O200">
            <v>13410.447087660425</v>
          </cell>
          <cell r="P200">
            <v>14667.853622597915</v>
          </cell>
          <cell r="Q200">
            <v>13171.178054787619</v>
          </cell>
          <cell r="R200">
            <v>9608.4107474439024</v>
          </cell>
          <cell r="S200">
            <v>9060.7490963025921</v>
          </cell>
          <cell r="T200">
            <v>8513.1143623648277</v>
          </cell>
          <cell r="U200">
            <v>7965.5073531466987</v>
          </cell>
          <cell r="V200">
            <v>11303.652855637109</v>
          </cell>
          <cell r="W200">
            <v>10756.103816035282</v>
          </cell>
          <cell r="X200">
            <v>10208.58507198318</v>
          </cell>
          <cell r="Y200">
            <v>9661.0975323472885</v>
          </cell>
          <cell r="Z200">
            <v>9113.6421332600949</v>
          </cell>
        </row>
        <row r="201">
          <cell r="A201">
            <v>-108002.83088098667</v>
          </cell>
          <cell r="B201">
            <v>15093.647198328239</v>
          </cell>
          <cell r="C201">
            <v>23452.667113069157</v>
          </cell>
          <cell r="D201">
            <v>22071.129308110059</v>
          </cell>
          <cell r="E201">
            <v>20520.18065651408</v>
          </cell>
          <cell r="F201">
            <v>19438.086703670393</v>
          </cell>
          <cell r="G201">
            <v>18077.546428116893</v>
          </cell>
          <cell r="H201">
            <v>17001.297778500382</v>
          </cell>
          <cell r="I201">
            <v>16265.276399199898</v>
          </cell>
          <cell r="J201">
            <v>15622.784889231709</v>
          </cell>
          <cell r="K201">
            <v>14805.147923949855</v>
          </cell>
          <cell r="L201">
            <v>14091.539956013479</v>
          </cell>
          <cell r="M201">
            <v>13345.10676828029</v>
          </cell>
          <cell r="N201">
            <v>12692.505700762813</v>
          </cell>
          <cell r="O201">
            <v>13727.042847911274</v>
          </cell>
          <cell r="P201">
            <v>15018.560546036202</v>
          </cell>
          <cell r="Q201">
            <v>13481.282879291561</v>
          </cell>
          <cell r="R201">
            <v>9821.8641440739848</v>
          </cell>
          <cell r="S201">
            <v>9259.345423691735</v>
          </cell>
          <cell r="T201">
            <v>8696.8543507280283</v>
          </cell>
          <cell r="U201">
            <v>8134.3917546054327</v>
          </cell>
          <cell r="V201">
            <v>11563.095102005154</v>
          </cell>
          <cell r="W201">
            <v>11000.692048109613</v>
          </cell>
          <cell r="X201">
            <v>10438.320111627212</v>
          </cell>
          <cell r="Y201">
            <v>9875.9802260803499</v>
          </cell>
          <cell r="Z201">
            <v>9313.6733529970952</v>
          </cell>
        </row>
        <row r="202">
          <cell r="A202">
            <v>-110934.78997901504</v>
          </cell>
          <cell r="B202">
            <v>15375.940747343458</v>
          </cell>
          <cell r="C202">
            <v>24005.777100240775</v>
          </cell>
          <cell r="D202">
            <v>22677.621397436815</v>
          </cell>
          <cell r="E202">
            <v>21030.004961748215</v>
          </cell>
          <cell r="F202">
            <v>19918.36457236758</v>
          </cell>
          <cell r="G202">
            <v>18521.060400643193</v>
          </cell>
          <cell r="H202">
            <v>17415.594766673174</v>
          </cell>
          <cell r="I202">
            <v>16659.592572409045</v>
          </cell>
          <cell r="J202">
            <v>15999.483349112976</v>
          </cell>
          <cell r="K202">
            <v>15159.825904971076</v>
          </cell>
          <cell r="L202">
            <v>14426.845580245994</v>
          </cell>
          <cell r="M202">
            <v>13660.148927583323</v>
          </cell>
          <cell r="N202">
            <v>12989.649860897141</v>
          </cell>
          <cell r="O202">
            <v>14052.453448063534</v>
          </cell>
          <cell r="P202">
            <v>15379.032051855429</v>
          </cell>
          <cell r="Q202">
            <v>13800.021819358168</v>
          </cell>
          <cell r="R202">
            <v>10041.260632033591</v>
          </cell>
          <cell r="S202">
            <v>9463.4711834066875</v>
          </cell>
          <cell r="T202">
            <v>8885.7101327444216</v>
          </cell>
          <cell r="U202">
            <v>8307.9783319856942</v>
          </cell>
          <cell r="V202">
            <v>11829.760887512153</v>
          </cell>
          <cell r="W202">
            <v>11252.090245376772</v>
          </cell>
          <cell r="X202">
            <v>10674.451565400748</v>
          </cell>
          <cell r="Y202">
            <v>10096.845806448866</v>
          </cell>
          <cell r="Z202">
            <v>9519.2739561518429</v>
          </cell>
        </row>
        <row r="203">
          <cell r="A203">
            <v>-102504.61931570248</v>
          </cell>
          <cell r="B203">
            <v>14363.961851523156</v>
          </cell>
          <cell r="C203">
            <v>22327.34330932645</v>
          </cell>
          <cell r="D203">
            <v>21081.92140257069</v>
          </cell>
          <cell r="E203">
            <v>19564.123018061302</v>
          </cell>
          <cell r="F203">
            <v>18537.436577276618</v>
          </cell>
          <cell r="G203">
            <v>17245.838491007846</v>
          </cell>
          <cell r="H203">
            <v>16224.379542033206</v>
          </cell>
          <cell r="I203">
            <v>15525.827562626768</v>
          </cell>
          <cell r="J203">
            <v>14916.374001666158</v>
          </cell>
          <cell r="K203">
            <v>14140.031354447252</v>
          </cell>
          <cell r="L203">
            <v>13462.751763743036</v>
          </cell>
          <cell r="M203">
            <v>12754.318020580235</v>
          </cell>
          <cell r="N203">
            <v>12135.280513376725</v>
          </cell>
          <cell r="O203">
            <v>13116.810486066155</v>
          </cell>
          <cell r="P203">
            <v>14342.579559949707</v>
          </cell>
          <cell r="Q203">
            <v>12883.561673781202</v>
          </cell>
          <cell r="R203">
            <v>9410.4367444580348</v>
          </cell>
          <cell r="S203">
            <v>8876.5547450660379</v>
          </cell>
          <cell r="T203">
            <v>8342.6989856169093</v>
          </cell>
          <cell r="U203">
            <v>7808.8702533089418</v>
          </cell>
          <cell r="V203">
            <v>11063.025061148843</v>
          </cell>
          <cell r="W203">
            <v>10529.252839890341</v>
          </cell>
          <cell r="X203">
            <v>9995.5101519187137</v>
          </cell>
          <cell r="Y203">
            <v>9461.7978832325716</v>
          </cell>
          <cell r="Z203">
            <v>8928.1169464104896</v>
          </cell>
        </row>
        <row r="204">
          <cell r="A204">
            <v>-110743.21397112243</v>
          </cell>
          <cell r="B204">
            <v>15365.60619441481</v>
          </cell>
          <cell r="C204">
            <v>24028.454906234765</v>
          </cell>
          <cell r="D204">
            <v>22666.372193385883</v>
          </cell>
          <cell r="E204">
            <v>20996.692728576516</v>
          </cell>
          <cell r="F204">
            <v>19886.98292150276</v>
          </cell>
          <cell r="G204">
            <v>18492.080925329799</v>
          </cell>
          <cell r="H204">
            <v>17388.524347058679</v>
          </cell>
          <cell r="I204">
            <v>16633.827711513935</v>
          </cell>
          <cell r="J204">
            <v>15974.869640425175</v>
          </cell>
          <cell r="K204">
            <v>15136.651027894113</v>
          </cell>
          <cell r="L204">
            <v>14404.936504857593</v>
          </cell>
          <cell r="M204">
            <v>13639.563879436584</v>
          </cell>
          <cell r="N204">
            <v>12970.234279006727</v>
          </cell>
          <cell r="O204">
            <v>14031.190919624773</v>
          </cell>
          <cell r="P204">
            <v>15355.478622310544</v>
          </cell>
          <cell r="Q204">
            <v>13779.195221286282</v>
          </cell>
          <cell r="R204">
            <v>10026.925130785554</v>
          </cell>
          <cell r="S204">
            <v>9450.1334809194632</v>
          </cell>
          <cell r="T204">
            <v>8873.3701799768442</v>
          </cell>
          <cell r="U204">
            <v>8296.636078425403</v>
          </cell>
          <cell r="V204">
            <v>11812.336781335729</v>
          </cell>
          <cell r="W204">
            <v>11235.663732791296</v>
          </cell>
          <cell r="X204">
            <v>10659.02259121</v>
          </cell>
          <cell r="Y204">
            <v>10082.414313800708</v>
          </cell>
          <cell r="Z204">
            <v>9505.8398864885967</v>
          </cell>
        </row>
        <row r="205">
          <cell r="A205">
            <v>-89448.011363726779</v>
          </cell>
          <cell r="B205">
            <v>12870.262507052477</v>
          </cell>
          <cell r="C205">
            <v>19782.304114916835</v>
          </cell>
          <cell r="D205">
            <v>18680.821765702018</v>
          </cell>
          <cell r="E205">
            <v>17293.772083661665</v>
          </cell>
          <cell r="F205">
            <v>16398.661911625168</v>
          </cell>
          <cell r="G205">
            <v>15270.780904292784</v>
          </cell>
          <cell r="H205">
            <v>14379.4311067382</v>
          </cell>
          <cell r="I205">
            <v>13769.857744979159</v>
          </cell>
          <cell r="J205">
            <v>13238.859431258119</v>
          </cell>
          <cell r="K205">
            <v>12560.578438304419</v>
          </cell>
          <cell r="L205">
            <v>11969.567877705711</v>
          </cell>
          <cell r="M205">
            <v>11351.371449760285</v>
          </cell>
          <cell r="N205">
            <v>10812.037359438491</v>
          </cell>
          <cell r="O205">
            <v>11667.691147238373</v>
          </cell>
          <cell r="P205">
            <v>12737.326903968071</v>
          </cell>
          <cell r="Q205">
            <v>11464.152589160487</v>
          </cell>
          <cell r="R205">
            <v>8433.4197283424837</v>
          </cell>
          <cell r="S205">
            <v>7967.5413760564588</v>
          </cell>
          <cell r="T205">
            <v>7501.6859213795833</v>
          </cell>
          <cell r="U205">
            <v>7035.8540512401287</v>
          </cell>
          <cell r="V205">
            <v>9875.5082851093684</v>
          </cell>
          <cell r="W205">
            <v>9409.7257278791985</v>
          </cell>
          <cell r="X205">
            <v>8943.9689421098574</v>
          </cell>
          <cell r="Y205">
            <v>8478.2387009451559</v>
          </cell>
          <cell r="Z205">
            <v>8012.5358007232408</v>
          </cell>
        </row>
        <row r="206">
          <cell r="A206">
            <v>-93419.678852046476</v>
          </cell>
          <cell r="B206">
            <v>13269.842411176949</v>
          </cell>
          <cell r="C206">
            <v>20594.042717943848</v>
          </cell>
          <cell r="D206">
            <v>19431.027036645202</v>
          </cell>
          <cell r="E206">
            <v>17984.386294212931</v>
          </cell>
          <cell r="F206">
            <v>17049.252159540534</v>
          </cell>
          <cell r="G206">
            <v>15871.570330885661</v>
          </cell>
          <cell r="H206">
            <v>14940.642850633667</v>
          </cell>
          <cell r="I206">
            <v>14304.003233675277</v>
          </cell>
          <cell r="J206">
            <v>13749.139750999504</v>
          </cell>
          <cell r="K206">
            <v>13041.029549301205</v>
          </cell>
          <cell r="L206">
            <v>12423.776958354414</v>
          </cell>
          <cell r="M206">
            <v>11778.131394124848</v>
          </cell>
          <cell r="N206">
            <v>11214.55245623611</v>
          </cell>
          <cell r="O206">
            <v>12108.496307804351</v>
          </cell>
          <cell r="P206">
            <v>13225.62599418746</v>
          </cell>
          <cell r="Q206">
            <v>11895.920237752605</v>
          </cell>
          <cell r="R206">
            <v>8730.616881899814</v>
          </cell>
          <cell r="S206">
            <v>8244.0526152253533</v>
          </cell>
          <cell r="T206">
            <v>7757.5122628588833</v>
          </cell>
          <cell r="U206">
            <v>7270.9965422296336</v>
          </cell>
          <cell r="V206">
            <v>10236.737004588269</v>
          </cell>
          <cell r="W206">
            <v>9750.272786458394</v>
          </cell>
          <cell r="X206">
            <v>9263.8354840928514</v>
          </cell>
          <cell r="Y206">
            <v>8777.4259049645643</v>
          </cell>
          <cell r="Z206">
            <v>8291.0448807706562</v>
          </cell>
        </row>
        <row r="207">
          <cell r="A207">
            <v>-105401.05215587567</v>
          </cell>
          <cell r="B207">
            <v>14748.422696948073</v>
          </cell>
          <cell r="C207">
            <v>22937.53813803746</v>
          </cell>
          <cell r="D207">
            <v>21622.71645818336</v>
          </cell>
          <cell r="E207">
            <v>20067.769832708731</v>
          </cell>
          <cell r="F207">
            <v>19011.894966630764</v>
          </cell>
          <cell r="G207">
            <v>17683.978448678048</v>
          </cell>
          <cell r="H207">
            <v>16633.656534654117</v>
          </cell>
          <cell r="I207">
            <v>15915.365845838973</v>
          </cell>
          <cell r="J207">
            <v>15288.508043637103</v>
          </cell>
          <cell r="K207">
            <v>14490.411737518436</v>
          </cell>
          <cell r="L207">
            <v>13793.994522953071</v>
          </cell>
          <cell r="M207">
            <v>13065.542845257351</v>
          </cell>
          <cell r="N207">
            <v>12428.824207167505</v>
          </cell>
          <cell r="O207">
            <v>13438.278118222152</v>
          </cell>
          <cell r="P207">
            <v>14698.68326825296</v>
          </cell>
          <cell r="Q207">
            <v>13198.4384856957</v>
          </cell>
          <cell r="R207">
            <v>9627.1748269135878</v>
          </cell>
          <cell r="S207">
            <v>9078.2071331778661</v>
          </cell>
          <cell r="T207">
            <v>8529.2664208367878</v>
          </cell>
          <cell r="U207">
            <v>7980.3534993322137</v>
          </cell>
          <cell r="V207">
            <v>11326.459683757457</v>
          </cell>
          <cell r="W207">
            <v>10777.604870112904</v>
          </cell>
          <cell r="X207">
            <v>10228.780424265744</v>
          </cell>
          <cell r="Y207">
            <v>9679.9872572498934</v>
          </cell>
          <cell r="Z207">
            <v>9131.2263074302937</v>
          </cell>
        </row>
        <row r="208">
          <cell r="A208">
            <v>-117726.59246152763</v>
          </cell>
          <cell r="B208">
            <v>16234.329048450283</v>
          </cell>
          <cell r="C208">
            <v>25392.130092206178</v>
          </cell>
          <cell r="D208">
            <v>23906.591142361249</v>
          </cell>
          <cell r="E208">
            <v>22210.9989204507</v>
          </cell>
          <cell r="F208">
            <v>21030.915024761925</v>
          </cell>
          <cell r="G208">
            <v>19548.448300310261</v>
          </cell>
          <cell r="H208">
            <v>18375.302326939487</v>
          </cell>
          <cell r="I208">
            <v>17573.015125233091</v>
          </cell>
          <cell r="J208">
            <v>16872.094954336542</v>
          </cell>
          <cell r="K208">
            <v>15981.427677523887</v>
          </cell>
          <cell r="L208">
            <v>15203.571821957306</v>
          </cell>
          <cell r="M208">
            <v>14389.935410992686</v>
          </cell>
          <cell r="N208">
            <v>13677.976122276956</v>
          </cell>
          <cell r="O208">
            <v>14806.258139075795</v>
          </cell>
          <cell r="P208">
            <v>16214.054365005759</v>
          </cell>
          <cell r="Q208">
            <v>14538.371793569411</v>
          </cell>
          <cell r="R208">
            <v>10549.486552572633</v>
          </cell>
          <cell r="S208">
            <v>9936.3228826370269</v>
          </cell>
          <cell r="T208">
            <v>9323.1893492853324</v>
          </cell>
          <cell r="U208">
            <v>8710.0868566150657</v>
          </cell>
          <cell r="V208">
            <v>12447.484833669972</v>
          </cell>
          <cell r="W208">
            <v>11834.447243960509</v>
          </cell>
          <cell r="X208">
            <v>11221.443573241737</v>
          </cell>
          <cell r="Y208">
            <v>10608.474839083381</v>
          </cell>
          <cell r="Z208">
            <v>9995.5420895822608</v>
          </cell>
        </row>
        <row r="209">
          <cell r="A209">
            <v>-98157.458827313181</v>
          </cell>
          <cell r="B209">
            <v>13857.132551722865</v>
          </cell>
          <cell r="C209">
            <v>21512.239622592373</v>
          </cell>
          <cell r="D209">
            <v>20292.934961557159</v>
          </cell>
          <cell r="E209">
            <v>18808.216130675086</v>
          </cell>
          <cell r="F209">
            <v>17825.337634405216</v>
          </cell>
          <cell r="G209">
            <v>16588.248684004277</v>
          </cell>
          <cell r="H209">
            <v>15610.109207002075</v>
          </cell>
          <cell r="I209">
            <v>14941.182405311873</v>
          </cell>
          <cell r="J209">
            <v>14357.850295815617</v>
          </cell>
          <cell r="K209">
            <v>13614.156997525293</v>
          </cell>
          <cell r="L209">
            <v>12965.600435070523</v>
          </cell>
          <cell r="M209">
            <v>12287.210949400491</v>
          </cell>
          <cell r="N209">
            <v>11694.710468194247</v>
          </cell>
          <cell r="O209">
            <v>12634.330323080194</v>
          </cell>
          <cell r="P209">
            <v>13808.115253015421</v>
          </cell>
          <cell r="Q209">
            <v>12410.97345544611</v>
          </cell>
          <cell r="R209">
            <v>9085.1417072964978</v>
          </cell>
          <cell r="S209">
            <v>8573.9013288257083</v>
          </cell>
          <cell r="T209">
            <v>8062.6860774772758</v>
          </cell>
          <cell r="U209">
            <v>7551.4967070648836</v>
          </cell>
          <cell r="V209">
            <v>10667.644727521141</v>
          </cell>
          <cell r="W209">
            <v>10156.509471557905</v>
          </cell>
          <cell r="X209">
            <v>9645.4024963922639</v>
          </cell>
          <cell r="Y209">
            <v>9134.3246504481431</v>
          </cell>
          <cell r="Z209">
            <v>8623.2768076021857</v>
          </cell>
        </row>
        <row r="210">
          <cell r="A210">
            <v>-110235.86093864706</v>
          </cell>
          <cell r="B210">
            <v>15346.934272614257</v>
          </cell>
          <cell r="C210">
            <v>23816.472030054785</v>
          </cell>
          <cell r="D210">
            <v>22507.838334203523</v>
          </cell>
          <cell r="E210">
            <v>20908.471543136347</v>
          </cell>
          <cell r="F210">
            <v>19803.874520270947</v>
          </cell>
          <cell r="G210">
            <v>18415.334234334769</v>
          </cell>
          <cell r="H210">
            <v>17316.833431098723</v>
          </cell>
          <cell r="I210">
            <v>16565.59432232162</v>
          </cell>
          <cell r="J210">
            <v>15909.684861388498</v>
          </cell>
          <cell r="K210">
            <v>15075.276723817238</v>
          </cell>
          <cell r="L210">
            <v>14346.914438528365</v>
          </cell>
          <cell r="M210">
            <v>13585.048250283558</v>
          </cell>
          <cell r="N210">
            <v>12918.815761324164</v>
          </cell>
          <cell r="O210">
            <v>13974.88111131336</v>
          </cell>
          <cell r="P210">
            <v>15293.101793206304</v>
          </cell>
          <cell r="Q210">
            <v>13724.039892578072</v>
          </cell>
          <cell r="R210">
            <v>9988.9602514133912</v>
          </cell>
          <cell r="S210">
            <v>9414.8110839367146</v>
          </cell>
          <cell r="T210">
            <v>8840.6901355072769</v>
          </cell>
          <cell r="U210">
            <v>8266.5982526964799</v>
          </cell>
          <cell r="V210">
            <v>11766.192312599665</v>
          </cell>
          <cell r="W210">
            <v>11192.161203090907</v>
          </cell>
          <cell r="X210">
            <v>10618.161854368422</v>
          </cell>
          <cell r="Y210">
            <v>10044.195219255789</v>
          </cell>
          <cell r="Z210">
            <v>9470.2622791613139</v>
          </cell>
        </row>
        <row r="211">
          <cell r="A211">
            <v>-93060.130278275872</v>
          </cell>
          <cell r="B211">
            <v>13275.830958025093</v>
          </cell>
          <cell r="C211">
            <v>20484.813255256184</v>
          </cell>
          <cell r="D211">
            <v>19321.980124750506</v>
          </cell>
          <cell r="E211">
            <v>17921.866117194157</v>
          </cell>
          <cell r="F211">
            <v>16990.355286518075</v>
          </cell>
          <cell r="G211">
            <v>15817.181844915165</v>
          </cell>
          <cell r="H211">
            <v>14889.837267665211</v>
          </cell>
          <cell r="I211">
            <v>14255.647914602989</v>
          </cell>
          <cell r="J211">
            <v>13702.944906711622</v>
          </cell>
          <cell r="K211">
            <v>12997.53509458328</v>
          </cell>
          <cell r="L211">
            <v>12382.658151802469</v>
          </cell>
          <cell r="M211">
            <v>11739.497513068625</v>
          </cell>
          <cell r="N211">
            <v>11178.113421649174</v>
          </cell>
          <cell r="O211">
            <v>12068.590936254921</v>
          </cell>
          <cell r="P211">
            <v>13181.421074722726</v>
          </cell>
          <cell r="Q211">
            <v>11856.833017407969</v>
          </cell>
          <cell r="R211">
            <v>8703.712108777574</v>
          </cell>
          <cell r="S211">
            <v>8219.020504161901</v>
          </cell>
          <cell r="T211">
            <v>7734.3527218141298</v>
          </cell>
          <cell r="U211">
            <v>7249.7094764022986</v>
          </cell>
          <cell r="V211">
            <v>10204.035558337899</v>
          </cell>
          <cell r="W211">
            <v>9719.4436172054211</v>
          </cell>
          <cell r="X211">
            <v>9234.8784882453547</v>
          </cell>
          <cell r="Y211">
            <v>8750.3409758228481</v>
          </cell>
          <cell r="Z211">
            <v>8265.8319084340455</v>
          </cell>
        </row>
        <row r="212">
          <cell r="A212">
            <v>-98216.839768479971</v>
          </cell>
          <cell r="B212">
            <v>13883.818803384627</v>
          </cell>
          <cell r="C212">
            <v>21474.61659632068</v>
          </cell>
          <cell r="D212">
            <v>20286.242215654343</v>
          </cell>
          <cell r="E212">
            <v>18818.541597730517</v>
          </cell>
          <cell r="F212">
            <v>17835.064697747934</v>
          </cell>
          <cell r="G212">
            <v>16597.231168489463</v>
          </cell>
          <cell r="H212">
            <v>15618.499960166686</v>
          </cell>
          <cell r="I212">
            <v>14949.168487211238</v>
          </cell>
          <cell r="J212">
            <v>14365.479566325834</v>
          </cell>
          <cell r="K212">
            <v>13621.340287475796</v>
          </cell>
          <cell r="L212">
            <v>12972.391376853724</v>
          </cell>
          <cell r="M212">
            <v>12293.591495411245</v>
          </cell>
          <cell r="N212">
            <v>11700.728526189268</v>
          </cell>
          <cell r="O212">
            <v>12640.920861029957</v>
          </cell>
          <cell r="P212">
            <v>13815.415879171422</v>
          </cell>
          <cell r="Q212">
            <v>12417.428872324348</v>
          </cell>
          <cell r="R212">
            <v>9089.5851423882559</v>
          </cell>
          <cell r="S212">
            <v>8578.0354859960717</v>
          </cell>
          <cell r="T212">
            <v>8066.5109719270367</v>
          </cell>
          <cell r="U212">
            <v>7555.0123544508824</v>
          </cell>
          <cell r="V212">
            <v>10673.045507269766</v>
          </cell>
          <cell r="W212">
            <v>10161.601036979622</v>
          </cell>
          <cell r="X212">
            <v>9650.184864595707</v>
          </cell>
          <cell r="Y212">
            <v>9138.7978390552089</v>
          </cell>
          <cell r="Z212">
            <v>8627.4408347634308</v>
          </cell>
        </row>
        <row r="213">
          <cell r="A213">
            <v>-110517.65664095932</v>
          </cell>
          <cell r="B213">
            <v>15386.753195619065</v>
          </cell>
          <cell r="C213">
            <v>23993.891337025751</v>
          </cell>
          <cell r="D213">
            <v>22610.572373269344</v>
          </cell>
          <cell r="E213">
            <v>20957.471646257149</v>
          </cell>
          <cell r="F213">
            <v>19850.034863846497</v>
          </cell>
          <cell r="G213">
            <v>18457.961135732345</v>
          </cell>
          <cell r="H213">
            <v>17356.652237175022</v>
          </cell>
          <cell r="I213">
            <v>16603.49273742476</v>
          </cell>
          <cell r="J213">
            <v>15945.890007338046</v>
          </cell>
          <cell r="K213">
            <v>15109.365443139337</v>
          </cell>
          <cell r="L213">
            <v>14379.141246853709</v>
          </cell>
          <cell r="M213">
            <v>13615.327501654567</v>
          </cell>
          <cell r="N213">
            <v>12947.374804780586</v>
          </cell>
          <cell r="O213">
            <v>14006.156891617189</v>
          </cell>
          <cell r="P213">
            <v>15327.747338300771</v>
          </cell>
          <cell r="Q213">
            <v>13754.674447995541</v>
          </cell>
          <cell r="R213">
            <v>10010.04683050345</v>
          </cell>
          <cell r="S213">
            <v>9434.429966702708</v>
          </cell>
          <cell r="T213">
            <v>8858.8413940854734</v>
          </cell>
          <cell r="U213">
            <v>8283.2819613872744</v>
          </cell>
          <cell r="V213">
            <v>11791.822026315693</v>
          </cell>
          <cell r="W213">
            <v>11216.323522274193</v>
          </cell>
          <cell r="X213">
            <v>10640.856860209002</v>
          </cell>
          <cell r="Y213">
            <v>10065.422995379397</v>
          </cell>
          <cell r="Z213">
            <v>9490.0229117024501</v>
          </cell>
        </row>
        <row r="214">
          <cell r="A214">
            <v>-93312.035802381317</v>
          </cell>
          <cell r="B214">
            <v>13282.14613366963</v>
          </cell>
          <cell r="C214">
            <v>20520.483369754445</v>
          </cell>
          <cell r="D214">
            <v>19462.813560750208</v>
          </cell>
          <cell r="E214">
            <v>17965.668760586428</v>
          </cell>
          <cell r="F214">
            <v>17031.619384749094</v>
          </cell>
          <cell r="G214">
            <v>15855.287294535032</v>
          </cell>
          <cell r="H214">
            <v>14925.4324777113</v>
          </cell>
          <cell r="I214">
            <v>14289.526430282938</v>
          </cell>
          <cell r="J214">
            <v>13735.309758946416</v>
          </cell>
          <cell r="K214">
            <v>13028.008010374586</v>
          </cell>
          <cell r="L214">
            <v>12411.466650210445</v>
          </cell>
          <cell r="M214">
            <v>11766.565032635288</v>
          </cell>
          <cell r="N214">
            <v>11203.643196414385</v>
          </cell>
          <cell r="O214">
            <v>12096.549282548342</v>
          </cell>
          <cell r="P214">
            <v>13212.391753563206</v>
          </cell>
          <cell r="Q214">
            <v>11884.21815378461</v>
          </cell>
          <cell r="R214">
            <v>8722.5620263373094</v>
          </cell>
          <cell r="S214">
            <v>8236.5584045094765</v>
          </cell>
          <cell r="T214">
            <v>7750.5786694343205</v>
          </cell>
          <cell r="U214">
            <v>7264.623537714413</v>
          </cell>
          <cell r="V214">
            <v>10226.946718491632</v>
          </cell>
          <cell r="W214">
            <v>9741.0430299272193</v>
          </cell>
          <cell r="X214">
            <v>9255.1662261133788</v>
          </cell>
          <cell r="Y214">
            <v>8769.3171135926386</v>
          </cell>
          <cell r="Z214">
            <v>8283.4965231037677</v>
          </cell>
        </row>
        <row r="215">
          <cell r="A215">
            <v>-115315.81348472764</v>
          </cell>
          <cell r="B215">
            <v>15896.255885367595</v>
          </cell>
          <cell r="C215">
            <v>24884.572291146862</v>
          </cell>
          <cell r="D215">
            <v>23407.941081981015</v>
          </cell>
          <cell r="E215">
            <v>21791.800126802282</v>
          </cell>
          <cell r="F215">
            <v>20636.010542753262</v>
          </cell>
          <cell r="G215">
            <v>19183.772626081918</v>
          </cell>
          <cell r="H215">
            <v>18034.650075033864</v>
          </cell>
          <cell r="I215">
            <v>17248.791932206932</v>
          </cell>
          <cell r="J215">
            <v>16562.357779528935</v>
          </cell>
          <cell r="K215">
            <v>15689.796658266216</v>
          </cell>
          <cell r="L215">
            <v>14927.869561906635</v>
          </cell>
          <cell r="M215">
            <v>14130.894616404497</v>
          </cell>
          <cell r="N215">
            <v>13433.651808608185</v>
          </cell>
          <cell r="O215">
            <v>14538.691980256455</v>
          </cell>
          <cell r="P215">
            <v>15917.659668180459</v>
          </cell>
          <cell r="Q215">
            <v>14276.291351752639</v>
          </cell>
          <cell r="R215">
            <v>10369.08961555114</v>
          </cell>
          <cell r="S215">
            <v>9768.4821748744489</v>
          </cell>
          <cell r="T215">
            <v>9167.9042536514207</v>
          </cell>
          <cell r="U215">
            <v>8567.3567374656413</v>
          </cell>
          <cell r="V215">
            <v>12228.221109982855</v>
          </cell>
          <cell r="W215">
            <v>11627.73716768948</v>
          </cell>
          <cell r="X215">
            <v>11027.286449801253</v>
          </cell>
          <cell r="Y215">
            <v>10426.869953050322</v>
          </cell>
          <cell r="Z215">
            <v>9826.4887040708199</v>
          </cell>
        </row>
        <row r="216">
          <cell r="A216">
            <v>-98557.194311748783</v>
          </cell>
          <cell r="B216">
            <v>13922.581185467563</v>
          </cell>
          <cell r="C216">
            <v>21630.932571844194</v>
          </cell>
          <cell r="D216">
            <v>20363.130579525583</v>
          </cell>
          <cell r="E216">
            <v>18877.724216844108</v>
          </cell>
          <cell r="F216">
            <v>17890.817438211659</v>
          </cell>
          <cell r="G216">
            <v>16648.716196249239</v>
          </cell>
          <cell r="H216">
            <v>15666.593353516535</v>
          </cell>
          <cell r="I216">
            <v>14994.942420799322</v>
          </cell>
          <cell r="J216">
            <v>14409.20835925109</v>
          </cell>
          <cell r="K216">
            <v>13662.512847597514</v>
          </cell>
          <cell r="L216">
            <v>13011.315109680636</v>
          </cell>
          <cell r="M216">
            <v>12330.162957241017</v>
          </cell>
          <cell r="N216">
            <v>11735.222310558744</v>
          </cell>
          <cell r="O216">
            <v>12678.695936495424</v>
          </cell>
          <cell r="P216">
            <v>13857.260976808353</v>
          </cell>
          <cell r="Q216">
            <v>12454.429472517324</v>
          </cell>
          <cell r="R216">
            <v>9115.0536393753009</v>
          </cell>
          <cell r="S216">
            <v>8601.7312905398212</v>
          </cell>
          <cell r="T216">
            <v>8088.4341711541529</v>
          </cell>
          <cell r="U216">
            <v>7575.1630381018058</v>
          </cell>
          <cell r="V216">
            <v>10704.001229569119</v>
          </cell>
          <cell r="W216">
            <v>10190.784431341082</v>
          </cell>
          <cell r="X216">
            <v>9677.5960290810872</v>
          </cell>
          <cell r="Y216">
            <v>9164.4368746681703</v>
          </cell>
          <cell r="Z216">
            <v>8651.3078455377472</v>
          </cell>
        </row>
        <row r="217">
          <cell r="A217">
            <v>-96772.134926343817</v>
          </cell>
          <cell r="B217">
            <v>13670.301995067162</v>
          </cell>
          <cell r="C217">
            <v>21186.839549793815</v>
          </cell>
          <cell r="D217">
            <v>19960.181519570997</v>
          </cell>
          <cell r="E217">
            <v>18567.328801854288</v>
          </cell>
          <cell r="F217">
            <v>17598.410727048224</v>
          </cell>
          <cell r="G217">
            <v>16378.692381882691</v>
          </cell>
          <cell r="H217">
            <v>15414.35766319598</v>
          </cell>
          <cell r="I217">
            <v>14754.871614123571</v>
          </cell>
          <cell r="J217">
            <v>14179.863713300583</v>
          </cell>
          <cell r="K217">
            <v>13446.57489019417</v>
          </cell>
          <cell r="L217">
            <v>12807.171589425598</v>
          </cell>
          <cell r="M217">
            <v>12138.356405901235</v>
          </cell>
          <cell r="N217">
            <v>11554.312565868673</v>
          </cell>
          <cell r="O217">
            <v>12480.576785957946</v>
          </cell>
          <cell r="P217">
            <v>13637.795758120163</v>
          </cell>
          <cell r="Q217">
            <v>12260.372216792824</v>
          </cell>
          <cell r="R217">
            <v>8981.4788701295438</v>
          </cell>
          <cell r="S217">
            <v>8477.4537713114405</v>
          </cell>
          <cell r="T217">
            <v>7973.4534449895364</v>
          </cell>
          <cell r="U217">
            <v>7469.4786343387204</v>
          </cell>
          <cell r="V217">
            <v>10541.647578897217</v>
          </cell>
          <cell r="W217">
            <v>10037.72611896307</v>
          </cell>
          <cell r="X217">
            <v>9533.8325406916483</v>
          </cell>
          <cell r="Y217">
            <v>9029.9676805328309</v>
          </cell>
          <cell r="Z217">
            <v>8526.1324000299865</v>
          </cell>
        </row>
        <row r="218">
          <cell r="A218">
            <v>-103828.83411673499</v>
          </cell>
          <cell r="B218">
            <v>14576.566401571068</v>
          </cell>
          <cell r="C218">
            <v>22580.180863205842</v>
          </cell>
          <cell r="D218">
            <v>21348.542024693808</v>
          </cell>
          <cell r="E218">
            <v>19794.384378586808</v>
          </cell>
          <cell r="F218">
            <v>18754.353335346255</v>
          </cell>
          <cell r="G218">
            <v>17446.150892118425</v>
          </cell>
          <cell r="H218">
            <v>16411.496137258091</v>
          </cell>
          <cell r="I218">
            <v>15703.919853614429</v>
          </cell>
          <cell r="J218">
            <v>15086.509279622951</v>
          </cell>
          <cell r="K218">
            <v>14300.221117116307</v>
          </cell>
          <cell r="L218">
            <v>13614.192031370509</v>
          </cell>
          <cell r="M218">
            <v>12896.606325549714</v>
          </cell>
          <cell r="N218">
            <v>12269.485214647924</v>
          </cell>
          <cell r="O218">
            <v>13263.781681341101</v>
          </cell>
          <cell r="P218">
            <v>14505.385959151277</v>
          </cell>
          <cell r="Q218">
            <v>13027.519624076438</v>
          </cell>
          <cell r="R218">
            <v>9509.5268295980695</v>
          </cell>
          <cell r="S218">
            <v>8968.7478293653203</v>
          </cell>
          <cell r="T218">
            <v>8427.9954080584248</v>
          </cell>
          <cell r="U218">
            <v>7887.270363045167</v>
          </cell>
          <cell r="V218">
            <v>11183.464251564154</v>
          </cell>
          <cell r="W218">
            <v>10642.796447643237</v>
          </cell>
          <cell r="X218">
            <v>10102.158558537527</v>
          </cell>
          <cell r="Y218">
            <v>9561.5514816914729</v>
          </cell>
          <cell r="Z218">
            <v>9020.9761414728782</v>
          </cell>
        </row>
        <row r="219">
          <cell r="A219">
            <v>-94293.539935904555</v>
          </cell>
          <cell r="B219">
            <v>13389.493420958162</v>
          </cell>
          <cell r="C219">
            <v>20729.925023715386</v>
          </cell>
          <cell r="D219">
            <v>19542.690859497965</v>
          </cell>
          <cell r="E219">
            <v>18136.337806854648</v>
          </cell>
          <cell r="F219">
            <v>17192.397450747019</v>
          </cell>
          <cell r="G219">
            <v>16003.758259768652</v>
          </cell>
          <cell r="H219">
            <v>15064.122750256836</v>
          </cell>
          <cell r="I219">
            <v>14421.527914948969</v>
          </cell>
          <cell r="J219">
            <v>13861.413528850266</v>
          </cell>
          <cell r="K219">
            <v>13146.740193465452</v>
          </cell>
          <cell r="L219">
            <v>12523.713733192966</v>
          </cell>
          <cell r="M219">
            <v>11872.02870769061</v>
          </cell>
          <cell r="N219">
            <v>11303.115328075524</v>
          </cell>
          <cell r="O219">
            <v>12205.483902187632</v>
          </cell>
          <cell r="P219">
            <v>13333.06337999101</v>
          </cell>
          <cell r="Q219">
            <v>11990.919365067064</v>
          </cell>
          <cell r="R219">
            <v>8796.0073073296735</v>
          </cell>
          <cell r="S219">
            <v>8304.891648671557</v>
          </cell>
          <cell r="T219">
            <v>7813.8001280192984</v>
          </cell>
          <cell r="U219">
            <v>7322.7334695130703</v>
          </cell>
          <cell r="V219">
            <v>10316.215893808687</v>
          </cell>
          <cell r="W219">
            <v>9825.2012195636071</v>
          </cell>
          <cell r="X219">
            <v>9334.2137128567811</v>
          </cell>
          <cell r="Y219">
            <v>8843.2541887143434</v>
          </cell>
          <cell r="Z219">
            <v>8352.3234866132407</v>
          </cell>
        </row>
        <row r="220">
          <cell r="A220">
            <v>-111001.09777334824</v>
          </cell>
          <cell r="B220">
            <v>15490.079765293507</v>
          </cell>
          <cell r="C220">
            <v>24038.818039367696</v>
          </cell>
          <cell r="D220">
            <v>22656.906458209342</v>
          </cell>
          <cell r="E220">
            <v>21041.534906078025</v>
          </cell>
          <cell r="F220">
            <v>19929.226308522651</v>
          </cell>
          <cell r="G220">
            <v>18531.090701984685</v>
          </cell>
          <cell r="H220">
            <v>17424.964310574076</v>
          </cell>
          <cell r="I220">
            <v>16668.510239689273</v>
          </cell>
          <cell r="J220">
            <v>16008.002582556663</v>
          </cell>
          <cell r="K220">
            <v>15167.847133724164</v>
          </cell>
          <cell r="L220">
            <v>14434.428692979509</v>
          </cell>
          <cell r="M220">
            <v>13667.273771418731</v>
          </cell>
          <cell r="N220">
            <v>12996.369932084617</v>
          </cell>
          <cell r="O220">
            <v>14059.812779632375</v>
          </cell>
          <cell r="P220">
            <v>15387.184304213541</v>
          </cell>
          <cell r="Q220">
            <v>13807.23026783143</v>
          </cell>
          <cell r="R220">
            <v>10046.222398795864</v>
          </cell>
          <cell r="S220">
            <v>9468.087594632314</v>
          </cell>
          <cell r="T220">
            <v>8889.9812054073755</v>
          </cell>
          <cell r="U220">
            <v>8311.9040835691885</v>
          </cell>
          <cell r="V220">
            <v>11835.79167425571</v>
          </cell>
          <cell r="W220">
            <v>11257.775747596519</v>
          </cell>
          <cell r="X220">
            <v>10679.791802201074</v>
          </cell>
          <cell r="Y220">
            <v>10101.840797507281</v>
          </cell>
          <cell r="Z220">
            <v>9523.923721736177</v>
          </cell>
        </row>
        <row r="221">
          <cell r="A221">
            <v>-102177.63930722067</v>
          </cell>
          <cell r="B221">
            <v>14379.321039532297</v>
          </cell>
          <cell r="C221">
            <v>22360.801644060768</v>
          </cell>
          <cell r="D221">
            <v>21090.712892698717</v>
          </cell>
          <cell r="E221">
            <v>19507.266032654577</v>
          </cell>
          <cell r="F221">
            <v>18483.874690384735</v>
          </cell>
          <cell r="G221">
            <v>17196.376613249733</v>
          </cell>
          <cell r="H221">
            <v>16178.176021391366</v>
          </cell>
          <cell r="I221">
            <v>15481.852356510448</v>
          </cell>
          <cell r="J221">
            <v>14874.363570589579</v>
          </cell>
          <cell r="K221">
            <v>14100.476706730431</v>
          </cell>
          <cell r="L221">
            <v>13425.357573650395</v>
          </cell>
          <cell r="M221">
            <v>12719.183666901747</v>
          </cell>
          <cell r="N221">
            <v>12102.142192973013</v>
          </cell>
          <cell r="O221">
            <v>13080.519815821324</v>
          </cell>
          <cell r="P221">
            <v>14302.378802678068</v>
          </cell>
          <cell r="Q221">
            <v>12848.015045113501</v>
          </cell>
          <cell r="R221">
            <v>9385.9690547340761</v>
          </cell>
          <cell r="S221">
            <v>8853.7900882576105</v>
          </cell>
          <cell r="T221">
            <v>8321.6372780210932</v>
          </cell>
          <cell r="U221">
            <v>7789.5114087117199</v>
          </cell>
          <cell r="V221">
            <v>11033.285771516352</v>
          </cell>
          <cell r="W221">
            <v>10501.216232991552</v>
          </cell>
          <cell r="X221">
            <v>9969.1761335452575</v>
          </cell>
          <cell r="Y221">
            <v>9437.1663563498114</v>
          </cell>
          <cell r="Z221">
            <v>8905.1878110727448</v>
          </cell>
        </row>
        <row r="222">
          <cell r="A222">
            <v>-90091.683465650014</v>
          </cell>
          <cell r="B222">
            <v>12876.267985641345</v>
          </cell>
          <cell r="C222">
            <v>19951.304580334512</v>
          </cell>
          <cell r="D222">
            <v>18811.891061681057</v>
          </cell>
          <cell r="E222">
            <v>17405.697138271815</v>
          </cell>
          <cell r="F222">
            <v>16504.100444331674</v>
          </cell>
          <cell r="G222">
            <v>15368.148419112578</v>
          </cell>
          <cell r="H222">
            <v>14470.384426440694</v>
          </cell>
          <cell r="I222">
            <v>13856.42454606534</v>
          </cell>
          <cell r="J222">
            <v>13321.558500841333</v>
          </cell>
          <cell r="K222">
            <v>12638.443208554225</v>
          </cell>
          <cell r="L222">
            <v>12043.179708130487</v>
          </cell>
          <cell r="M222">
            <v>11420.534709578387</v>
          </cell>
          <cell r="N222">
            <v>10877.271354775086</v>
          </cell>
          <cell r="O222">
            <v>11739.130658495167</v>
          </cell>
          <cell r="P222">
            <v>12816.463564499971</v>
          </cell>
          <cell r="Q222">
            <v>11534.127427368632</v>
          </cell>
          <cell r="R222">
            <v>8481.585270165524</v>
          </cell>
          <cell r="S222">
            <v>8012.3544353180096</v>
          </cell>
          <cell r="T222">
            <v>7543.1466628519229</v>
          </cell>
          <cell r="U222">
            <v>7073.9626446386901</v>
          </cell>
          <cell r="V222">
            <v>9934.0511640955447</v>
          </cell>
          <cell r="W222">
            <v>9464.9168136496191</v>
          </cell>
          <cell r="X222">
            <v>8995.8084201171696</v>
          </cell>
          <cell r="Y222">
            <v>8526.7267622055879</v>
          </cell>
          <cell r="Z222">
            <v>8057.672641983504</v>
          </cell>
        </row>
        <row r="223">
          <cell r="A223">
            <v>-104852.10922379915</v>
          </cell>
          <cell r="B223">
            <v>14675.034339374961</v>
          </cell>
          <cell r="C223">
            <v>22808.243345023504</v>
          </cell>
          <cell r="D223">
            <v>21491.350415314679</v>
          </cell>
          <cell r="E223">
            <v>19972.316779101238</v>
          </cell>
          <cell r="F223">
            <v>18921.973814036461</v>
          </cell>
          <cell r="G223">
            <v>17600.940502937541</v>
          </cell>
          <cell r="H223">
            <v>16556.088807467524</v>
          </cell>
          <cell r="I223">
            <v>15841.539073687833</v>
          </cell>
          <cell r="J223">
            <v>15217.979789264475</v>
          </cell>
          <cell r="K223">
            <v>14424.006319047305</v>
          </cell>
          <cell r="L223">
            <v>13731.216139505723</v>
          </cell>
          <cell r="M223">
            <v>13006.558336649505</v>
          </cell>
          <cell r="N223">
            <v>12373.190693513359</v>
          </cell>
          <cell r="O223">
            <v>13377.352353911025</v>
          </cell>
          <cell r="P223">
            <v>14631.193143487075</v>
          </cell>
          <cell r="Q223">
            <v>13138.761838622155</v>
          </cell>
          <cell r="R223">
            <v>9586.0978038852772</v>
          </cell>
          <cell r="S223">
            <v>9039.9892081305516</v>
          </cell>
          <cell r="T223">
            <v>8493.9074532477243</v>
          </cell>
          <cell r="U223">
            <v>7947.8533444629611</v>
          </cell>
          <cell r="V223">
            <v>11276.532555415484</v>
          </cell>
          <cell r="W223">
            <v>10730.53625185716</v>
          </cell>
          <cell r="X223">
            <v>10184.570157936629</v>
          </cell>
          <cell r="Y223">
            <v>9638.6351799430267</v>
          </cell>
          <cell r="Z223">
            <v>9092.732251354164</v>
          </cell>
        </row>
        <row r="224">
          <cell r="A224">
            <v>-89693.017919749444</v>
          </cell>
          <cell r="B224">
            <v>12774.0218501663</v>
          </cell>
          <cell r="C224">
            <v>19834.033868005303</v>
          </cell>
          <cell r="D224">
            <v>18709.670752404858</v>
          </cell>
          <cell r="E224">
            <v>17336.375098583008</v>
          </cell>
          <cell r="F224">
            <v>16438.79590483896</v>
          </cell>
          <cell r="G224">
            <v>15307.842755199814</v>
          </cell>
          <cell r="H224">
            <v>14414.051466316552</v>
          </cell>
          <cell r="I224">
            <v>13802.808425514566</v>
          </cell>
          <cell r="J224">
            <v>13270.337903238371</v>
          </cell>
          <cell r="K224">
            <v>12590.216788541115</v>
          </cell>
          <cell r="L224">
            <v>11997.58739416605</v>
          </cell>
          <cell r="M224">
            <v>11377.697667784494</v>
          </cell>
          <cell r="N224">
            <v>10836.867947070394</v>
          </cell>
          <cell r="O224">
            <v>11694.883794806392</v>
          </cell>
          <cell r="P224">
            <v>12767.449384955084</v>
          </cell>
          <cell r="Q224">
            <v>11490.787725383418</v>
          </cell>
          <cell r="R224">
            <v>8451.7534008533294</v>
          </cell>
          <cell r="S224">
            <v>7984.5989637345774</v>
          </cell>
          <cell r="T224">
            <v>7517.4674869436785</v>
          </cell>
          <cell r="U224">
            <v>7050.3596592904869</v>
          </cell>
          <cell r="V224">
            <v>9897.7919744555365</v>
          </cell>
          <cell r="W224">
            <v>9430.7335947843494</v>
          </cell>
          <cell r="X224">
            <v>8963.7010571644587</v>
          </cell>
          <cell r="Y224">
            <v>8496.6951368573827</v>
          </cell>
          <cell r="Z224">
            <v>8029.7166323825186</v>
          </cell>
        </row>
        <row r="225">
          <cell r="A225">
            <v>-114480.61049529171</v>
          </cell>
          <cell r="B225">
            <v>15841.347619367283</v>
          </cell>
          <cell r="C225">
            <v>24667.061440917969</v>
          </cell>
          <cell r="D225">
            <v>23309.606476332887</v>
          </cell>
          <cell r="E225">
            <v>21646.570684786857</v>
          </cell>
          <cell r="F225">
            <v>20499.197750253712</v>
          </cell>
          <cell r="G225">
            <v>19057.43246125503</v>
          </cell>
          <cell r="H225">
            <v>17916.632711398452</v>
          </cell>
          <cell r="I225">
            <v>17136.466338419239</v>
          </cell>
          <cell r="J225">
            <v>16455.050798329801</v>
          </cell>
          <cell r="K225">
            <v>15588.762469134716</v>
          </cell>
          <cell r="L225">
            <v>14832.353816164472</v>
          </cell>
          <cell r="M225">
            <v>14041.151156673022</v>
          </cell>
          <cell r="N225">
            <v>13349.006804179393</v>
          </cell>
          <cell r="O225">
            <v>14445.994948355823</v>
          </cell>
          <cell r="P225">
            <v>15814.975125456378</v>
          </cell>
          <cell r="Q225">
            <v>14185.49482059629</v>
          </cell>
          <cell r="R225">
            <v>10306.591948807127</v>
          </cell>
          <cell r="S225">
            <v>9710.3345544490894</v>
          </cell>
          <cell r="T225">
            <v>9114.1064657428269</v>
          </cell>
          <cell r="U225">
            <v>8517.9085618579047</v>
          </cell>
          <cell r="V225">
            <v>12152.258228581974</v>
          </cell>
          <cell r="W225">
            <v>11556.123438139985</v>
          </cell>
          <cell r="X225">
            <v>10960.021631467273</v>
          </cell>
          <cell r="Y225">
            <v>10363.953798076895</v>
          </cell>
          <cell r="Z225">
            <v>9767.9209571673327</v>
          </cell>
        </row>
        <row r="226">
          <cell r="A226">
            <v>-113260.90665936755</v>
          </cell>
          <cell r="B226">
            <v>15678.154597113236</v>
          </cell>
          <cell r="C226">
            <v>24446.634208909687</v>
          </cell>
          <cell r="D226">
            <v>23048.281173151507</v>
          </cell>
          <cell r="E226">
            <v>21434.482234726416</v>
          </cell>
          <cell r="F226">
            <v>20299.400706988912</v>
          </cell>
          <cell r="G226">
            <v>18872.929309781968</v>
          </cell>
          <cell r="H226">
            <v>17744.283913618154</v>
          </cell>
          <cell r="I226">
            <v>16972.429619982926</v>
          </cell>
          <cell r="J226">
            <v>16298.343101823088</v>
          </cell>
          <cell r="K226">
            <v>15441.215358310335</v>
          </cell>
          <cell r="L226">
            <v>14692.865664246398</v>
          </cell>
          <cell r="M226">
            <v>13910.092667337991</v>
          </cell>
          <cell r="N226">
            <v>13225.393936529901</v>
          </cell>
          <cell r="O226">
            <v>14310.623156326739</v>
          </cell>
          <cell r="P226">
            <v>15665.017890826228</v>
          </cell>
          <cell r="Q226">
            <v>14052.898459303571</v>
          </cell>
          <cell r="R226">
            <v>10215.322347490888</v>
          </cell>
          <cell r="S226">
            <v>9625.4176221826528</v>
          </cell>
          <cell r="T226">
            <v>9035.5418902967704</v>
          </cell>
          <cell r="U226">
            <v>8445.6960216359112</v>
          </cell>
          <cell r="V226">
            <v>12041.324456787104</v>
          </cell>
          <cell r="W226">
            <v>11451.541029143444</v>
          </cell>
          <cell r="X226">
            <v>10861.79023385208</v>
          </cell>
          <cell r="Y226">
            <v>10272.073049883576</v>
          </cell>
          <cell r="Z226">
            <v>9682.3904855776145</v>
          </cell>
        </row>
        <row r="227">
          <cell r="A227">
            <v>-105273.6776678741</v>
          </cell>
          <cell r="B227">
            <v>14702.151689792823</v>
          </cell>
          <cell r="C227">
            <v>22919.837410426444</v>
          </cell>
          <cell r="D227">
            <v>21668.214717634215</v>
          </cell>
          <cell r="E227">
            <v>20045.621293906275</v>
          </cell>
          <cell r="F227">
            <v>18991.030027667271</v>
          </cell>
          <cell r="G227">
            <v>17664.710661071422</v>
          </cell>
          <cell r="H227">
            <v>16615.65803433922</v>
          </cell>
          <cell r="I227">
            <v>15898.235381533719</v>
          </cell>
          <cell r="J227">
            <v>15272.142953997693</v>
          </cell>
          <cell r="K227">
            <v>14475.003293973496</v>
          </cell>
          <cell r="L227">
            <v>13779.42768188105</v>
          </cell>
          <cell r="M227">
            <v>13051.856319491329</v>
          </cell>
          <cell r="N227">
            <v>12415.915232657873</v>
          </cell>
          <cell r="O227">
            <v>13424.141151368651</v>
          </cell>
          <cell r="P227">
            <v>14683.023133865776</v>
          </cell>
          <cell r="Q227">
            <v>13184.59135893175</v>
          </cell>
          <cell r="R227">
            <v>9617.643481356301</v>
          </cell>
          <cell r="S227">
            <v>9069.3392011016422</v>
          </cell>
          <cell r="T227">
            <v>8521.0618696353122</v>
          </cell>
          <cell r="U227">
            <v>7972.8122954209466</v>
          </cell>
          <cell r="V227">
            <v>11314.874795714755</v>
          </cell>
          <cell r="W227">
            <v>10766.683259138554</v>
          </cell>
          <cell r="X227">
            <v>10218.522053661036</v>
          </cell>
          <cell r="Y227">
            <v>9670.3920892151618</v>
          </cell>
          <cell r="Z227">
            <v>9122.2943030318711</v>
          </cell>
        </row>
        <row r="228">
          <cell r="A228">
            <v>-109943.94778677844</v>
          </cell>
          <cell r="B228">
            <v>15333.473248712166</v>
          </cell>
          <cell r="C228">
            <v>23869.527155773401</v>
          </cell>
          <cell r="D228">
            <v>22430.605019963768</v>
          </cell>
          <cell r="E228">
            <v>20857.712165237725</v>
          </cell>
          <cell r="F228">
            <v>19756.056859199751</v>
          </cell>
          <cell r="G228">
            <v>18371.176878352228</v>
          </cell>
          <cell r="H228">
            <v>17275.584990863474</v>
          </cell>
          <cell r="I228">
            <v>16526.335221800167</v>
          </cell>
          <cell r="J228">
            <v>15872.179824295075</v>
          </cell>
          <cell r="K228">
            <v>15039.964100456313</v>
          </cell>
          <cell r="L228">
            <v>14313.530575269546</v>
          </cell>
          <cell r="M228">
            <v>13553.681868073283</v>
          </cell>
          <cell r="N228">
            <v>12889.23134849847</v>
          </cell>
          <cell r="O228">
            <v>13942.482421302375</v>
          </cell>
          <cell r="P228">
            <v>15257.212352083694</v>
          </cell>
          <cell r="Q228">
            <v>13692.305449665582</v>
          </cell>
          <cell r="R228">
            <v>9967.1165905136659</v>
          </cell>
          <cell r="S228">
            <v>9394.4878147833242</v>
          </cell>
          <cell r="T228">
            <v>8821.8871833739704</v>
          </cell>
          <cell r="U228">
            <v>8249.3155406152509</v>
          </cell>
          <cell r="V228">
            <v>11739.642402679285</v>
          </cell>
          <cell r="W228">
            <v>11167.131372290161</v>
          </cell>
          <cell r="X228">
            <v>10594.652018582263</v>
          </cell>
          <cell r="Y228">
            <v>10022.20529185604</v>
          </cell>
          <cell r="Z228">
            <v>9449.7921709209331</v>
          </cell>
        </row>
        <row r="229">
          <cell r="A229">
            <v>-89546.297438562076</v>
          </cell>
          <cell r="B229">
            <v>12796.68233386987</v>
          </cell>
          <cell r="C229">
            <v>19769.859205312645</v>
          </cell>
          <cell r="D229">
            <v>18679.447625769899</v>
          </cell>
          <cell r="E229">
            <v>17310.86257781307</v>
          </cell>
          <cell r="F229">
            <v>16414.761940638633</v>
          </cell>
          <cell r="G229">
            <v>15285.648522167663</v>
          </cell>
          <cell r="H229">
            <v>14393.319303476979</v>
          </cell>
          <cell r="I229">
            <v>13783.076138419543</v>
          </cell>
          <cell r="J229">
            <v>13251.48723805225</v>
          </cell>
          <cell r="K229">
            <v>12572.468067531696</v>
          </cell>
          <cell r="L229">
            <v>11980.808100564973</v>
          </cell>
          <cell r="M229">
            <v>11361.932394238098</v>
          </cell>
          <cell r="N229">
            <v>10821.998321438095</v>
          </cell>
          <cell r="O229">
            <v>11678.599665921418</v>
          </cell>
          <cell r="P229">
            <v>12749.410745594892</v>
          </cell>
          <cell r="Q229">
            <v>11474.837458310729</v>
          </cell>
          <cell r="R229">
            <v>8440.774407897421</v>
          </cell>
          <cell r="S229">
            <v>7974.3841453531495</v>
          </cell>
          <cell r="T229">
            <v>7508.0168055780687</v>
          </cell>
          <cell r="U229">
            <v>7041.6730762552597</v>
          </cell>
          <cell r="V229">
            <v>9884.4475412429092</v>
          </cell>
          <cell r="W229">
            <v>9418.1531790147492</v>
          </cell>
          <cell r="X229">
            <v>8951.884616565254</v>
          </cell>
          <cell r="Y229">
            <v>8485.6426278877989</v>
          </cell>
          <cell r="Z229">
            <v>8019.4280101955419</v>
          </cell>
        </row>
        <row r="230">
          <cell r="A230">
            <v>-95151.514223554943</v>
          </cell>
          <cell r="B230">
            <v>13455.314189409506</v>
          </cell>
          <cell r="C230">
            <v>20881.731236348522</v>
          </cell>
          <cell r="D230">
            <v>19700.825724487848</v>
          </cell>
          <cell r="E230">
            <v>18285.526840700422</v>
          </cell>
          <cell r="F230">
            <v>17332.940360280358</v>
          </cell>
          <cell r="G230">
            <v>16133.543011846938</v>
          </cell>
          <cell r="H230">
            <v>15185.357785064196</v>
          </cell>
          <cell r="I230">
            <v>14536.915997288055</v>
          </cell>
          <cell r="J230">
            <v>13971.646169200867</v>
          </cell>
          <cell r="K230">
            <v>13250.52901791277</v>
          </cell>
          <cell r="L230">
            <v>12621.833657270196</v>
          </cell>
          <cell r="M230">
            <v>11964.218967912737</v>
          </cell>
          <cell r="N230">
            <v>11390.068126732273</v>
          </cell>
          <cell r="O230">
            <v>12300.708261916006</v>
          </cell>
          <cell r="P230">
            <v>13438.547553911259</v>
          </cell>
          <cell r="Q230">
            <v>12084.191408061784</v>
          </cell>
          <cell r="R230">
            <v>8860.20893469777</v>
          </cell>
          <cell r="S230">
            <v>8364.6246283711353</v>
          </cell>
          <cell r="T230">
            <v>7869.0646796813926</v>
          </cell>
          <cell r="U230">
            <v>7373.5298193576637</v>
          </cell>
          <cell r="V230">
            <v>10394.249856668168</v>
          </cell>
          <cell r="W230">
            <v>9898.7674536089235</v>
          </cell>
          <cell r="X230">
            <v>9403.3124652846018</v>
          </cell>
          <cell r="Y230">
            <v>8907.8857141372464</v>
          </cell>
          <cell r="Z230">
            <v>8412.4880472821715</v>
          </cell>
        </row>
        <row r="231">
          <cell r="A231">
            <v>-101347.37748847393</v>
          </cell>
          <cell r="B231">
            <v>14261.945305893471</v>
          </cell>
          <cell r="C231">
            <v>22125.382180714238</v>
          </cell>
          <cell r="D231">
            <v>20791.167956385267</v>
          </cell>
          <cell r="E231">
            <v>19362.895787111385</v>
          </cell>
          <cell r="F231">
            <v>18347.871300352268</v>
          </cell>
          <cell r="G231">
            <v>17070.783893447879</v>
          </cell>
          <cell r="H231">
            <v>16060.856863994904</v>
          </cell>
          <cell r="I231">
            <v>15370.191295703</v>
          </cell>
          <cell r="J231">
            <v>14767.691431598803</v>
          </cell>
          <cell r="K231">
            <v>14000.040249144746</v>
          </cell>
          <cell r="L231">
            <v>13330.406911617458</v>
          </cell>
          <cell r="M231">
            <v>12629.971141276561</v>
          </cell>
          <cell r="N231">
            <v>12017.997959518674</v>
          </cell>
          <cell r="O231">
            <v>12988.37119174824</v>
          </cell>
          <cell r="P231">
            <v>14200.301755208646</v>
          </cell>
          <cell r="Q231">
            <v>12757.755678172463</v>
          </cell>
          <cell r="R231">
            <v>9323.8411324030894</v>
          </cell>
          <cell r="S231">
            <v>8795.9864767993422</v>
          </cell>
          <cell r="T231">
            <v>8268.1577648985658</v>
          </cell>
          <cell r="U231">
            <v>7740.3557750118416</v>
          </cell>
          <cell r="V231">
            <v>10957.772296508661</v>
          </cell>
          <cell r="W231">
            <v>10430.026179681119</v>
          </cell>
          <cell r="X231">
            <v>9902.3092627198312</v>
          </cell>
          <cell r="Y231">
            <v>9374.6224216207811</v>
          </cell>
          <cell r="Z231">
            <v>8846.966558659833</v>
          </cell>
        </row>
        <row r="232">
          <cell r="A232">
            <v>-89235.364785954254</v>
          </cell>
          <cell r="B232">
            <v>12802.925398885498</v>
          </cell>
          <cell r="C232">
            <v>19739.517809723431</v>
          </cell>
          <cell r="D232">
            <v>18654.013010293995</v>
          </cell>
          <cell r="E232">
            <v>17256.795990152641</v>
          </cell>
          <cell r="F232">
            <v>16363.828736351003</v>
          </cell>
          <cell r="G232">
            <v>15238.614108884427</v>
          </cell>
          <cell r="H232">
            <v>14349.383335343387</v>
          </cell>
          <cell r="I232">
            <v>13741.259124742719</v>
          </cell>
          <cell r="J232">
            <v>13211.538573201196</v>
          </cell>
          <cell r="K232">
            <v>12534.854662373789</v>
          </cell>
          <cell r="L232">
            <v>11945.249123208469</v>
          </cell>
          <cell r="M232">
            <v>11328.522346212114</v>
          </cell>
          <cell r="N232">
            <v>10790.486346397356</v>
          </cell>
          <cell r="O232">
            <v>11644.09005043596</v>
          </cell>
          <cell r="P232">
            <v>12711.182940313016</v>
          </cell>
          <cell r="Q232">
            <v>11441.035368714418</v>
          </cell>
          <cell r="R232">
            <v>8417.5075308049163</v>
          </cell>
          <cell r="S232">
            <v>7952.7367206068775</v>
          </cell>
          <cell r="T232">
            <v>7487.9887535830312</v>
          </cell>
          <cell r="U232">
            <v>7023.2643150286094</v>
          </cell>
          <cell r="V232">
            <v>9856.1677810978326</v>
          </cell>
          <cell r="W232">
            <v>9391.4925382201145</v>
          </cell>
          <cell r="X232">
            <v>8926.8430055362023</v>
          </cell>
          <cell r="Y232">
            <v>8462.2199543519037</v>
          </cell>
          <cell r="Z232">
            <v>7997.6241791122156</v>
          </cell>
        </row>
        <row r="233">
          <cell r="A233">
            <v>-114849.68733600918</v>
          </cell>
          <cell r="B233">
            <v>15906.233066699759</v>
          </cell>
          <cell r="C233">
            <v>24804.315481273385</v>
          </cell>
          <cell r="D233">
            <v>23374.990274912881</v>
          </cell>
          <cell r="E233">
            <v>21710.747686445349</v>
          </cell>
          <cell r="F233">
            <v>20559.655428044811</v>
          </cell>
          <cell r="G233">
            <v>19113.262276856534</v>
          </cell>
          <cell r="H233">
            <v>17968.78467477897</v>
          </cell>
          <cell r="I233">
            <v>17186.103104344696</v>
          </cell>
          <cell r="J233">
            <v>16502.469835508608</v>
          </cell>
          <cell r="K233">
            <v>15633.409554694477</v>
          </cell>
          <cell r="L233">
            <v>14874.562297363886</v>
          </cell>
          <cell r="M233">
            <v>14080.808860263274</v>
          </cell>
          <cell r="N233">
            <v>13386.411496466477</v>
          </cell>
          <cell r="O233">
            <v>14486.957837749804</v>
          </cell>
          <cell r="P233">
            <v>15860.351503532696</v>
          </cell>
          <cell r="Q233">
            <v>14225.617877255747</v>
          </cell>
          <cell r="R233">
            <v>10334.209715608553</v>
          </cell>
          <cell r="S233">
            <v>9736.0300324505806</v>
          </cell>
          <cell r="T233">
            <v>9137.879749423606</v>
          </cell>
          <cell r="U233">
            <v>8539.7597485315346</v>
          </cell>
          <cell r="V233">
            <v>12185.826284053335</v>
          </cell>
          <cell r="W233">
            <v>11587.769600077185</v>
          </cell>
          <cell r="X233">
            <v>10989.746006207482</v>
          </cell>
          <cell r="Y233">
            <v>10391.756495147416</v>
          </cell>
          <cell r="Z233">
            <v>9793.8020893812845</v>
          </cell>
        </row>
        <row r="234">
          <cell r="A234">
            <v>-94343.018682725786</v>
          </cell>
          <cell r="B234">
            <v>13414.059366951569</v>
          </cell>
          <cell r="C234">
            <v>20809.08303936007</v>
          </cell>
          <cell r="D234">
            <v>19560.112622633715</v>
          </cell>
          <cell r="E234">
            <v>18144.941428828439</v>
          </cell>
          <cell r="F234">
            <v>17200.502457083949</v>
          </cell>
          <cell r="G234">
            <v>16011.242851069081</v>
          </cell>
          <cell r="H234">
            <v>15071.114285643664</v>
          </cell>
          <cell r="I234">
            <v>14428.182260882677</v>
          </cell>
          <cell r="J234">
            <v>13867.770564232163</v>
          </cell>
          <cell r="K234">
            <v>13152.72561871841</v>
          </cell>
          <cell r="L234">
            <v>12529.372237126521</v>
          </cell>
          <cell r="M234">
            <v>11877.345252266099</v>
          </cell>
          <cell r="N234">
            <v>11308.129832090475</v>
          </cell>
          <cell r="O234">
            <v>12210.97542105251</v>
          </cell>
          <cell r="P234">
            <v>13339.146574802533</v>
          </cell>
          <cell r="Q234">
            <v>11996.298295260263</v>
          </cell>
          <cell r="R234">
            <v>8799.709768011513</v>
          </cell>
          <cell r="S234">
            <v>8308.3364057254385</v>
          </cell>
          <cell r="T234">
            <v>7816.9871941111778</v>
          </cell>
          <cell r="U234">
            <v>7325.6628576888979</v>
          </cell>
          <cell r="V234">
            <v>10320.716055115805</v>
          </cell>
          <cell r="W234">
            <v>9829.4437302324131</v>
          </cell>
          <cell r="X234">
            <v>9338.1985871429315</v>
          </cell>
          <cell r="Y234">
            <v>8846.9814413011609</v>
          </cell>
          <cell r="Z234">
            <v>8355.7931326245434</v>
          </cell>
        </row>
        <row r="235">
          <cell r="A235">
            <v>-113323.6074685348</v>
          </cell>
          <cell r="B235">
            <v>15702.756928954055</v>
          </cell>
          <cell r="C235">
            <v>24539.454299606827</v>
          </cell>
          <cell r="D235">
            <v>23022.891222615828</v>
          </cell>
          <cell r="E235">
            <v>21445.384977705624</v>
          </cell>
          <cell r="F235">
            <v>20309.671590717371</v>
          </cell>
          <cell r="G235">
            <v>18882.413986758907</v>
          </cell>
          <cell r="H235">
            <v>17753.143776776353</v>
          </cell>
          <cell r="I235">
            <v>16980.862187526105</v>
          </cell>
          <cell r="J235">
            <v>16306.398909375966</v>
          </cell>
          <cell r="K235">
            <v>15448.800251434772</v>
          </cell>
          <cell r="L235">
            <v>14700.036273813181</v>
          </cell>
          <cell r="M235">
            <v>13916.82993673694</v>
          </cell>
          <cell r="N235">
            <v>13231.748451943269</v>
          </cell>
          <cell r="O235">
            <v>14317.582157888137</v>
          </cell>
          <cell r="P235">
            <v>15672.726680185497</v>
          </cell>
          <cell r="Q235">
            <v>14059.714785448348</v>
          </cell>
          <cell r="R235">
            <v>10220.014206027668</v>
          </cell>
          <cell r="S235">
            <v>9629.7829116966386</v>
          </cell>
          <cell r="T235">
            <v>9039.5806268386095</v>
          </cell>
          <cell r="U235">
            <v>8449.4082217377836</v>
          </cell>
          <cell r="V235">
            <v>12047.027183179081</v>
          </cell>
          <cell r="W235">
            <v>11456.917253662559</v>
          </cell>
          <cell r="X235">
            <v>10866.839974563482</v>
          </cell>
          <cell r="Y235">
            <v>10276.796325394358</v>
          </cell>
          <cell r="Z235">
            <v>9686.7873150530904</v>
          </cell>
        </row>
        <row r="236">
          <cell r="A236">
            <v>-116288.14287464692</v>
          </cell>
          <cell r="B236">
            <v>16081.782243744608</v>
          </cell>
          <cell r="C236">
            <v>25091.139177735015</v>
          </cell>
          <cell r="D236">
            <v>23603.470065673202</v>
          </cell>
          <cell r="E236">
            <v>21960.873820909259</v>
          </cell>
          <cell r="F236">
            <v>20795.285713875572</v>
          </cell>
          <cell r="G236">
            <v>19330.855738741018</v>
          </cell>
          <cell r="H236">
            <v>18172.043921362194</v>
          </cell>
          <cell r="I236">
            <v>17379.559515011744</v>
          </cell>
          <cell r="J236">
            <v>16687.282777263816</v>
          </cell>
          <cell r="K236">
            <v>15807.418976100093</v>
          </cell>
          <cell r="L236">
            <v>15039.067399988933</v>
          </cell>
          <cell r="M236">
            <v>14235.372455389341</v>
          </cell>
          <cell r="N236">
            <v>13532.194110966957</v>
          </cell>
          <cell r="O236">
            <v>14646.608318697883</v>
          </cell>
          <cell r="P236">
            <v>16037.203300140438</v>
          </cell>
          <cell r="Q236">
            <v>14381.995158926085</v>
          </cell>
          <cell r="R236">
            <v>10441.848356773522</v>
          </cell>
          <cell r="S236">
            <v>9836.1766647272798</v>
          </cell>
          <cell r="T236">
            <v>9230.5347410392205</v>
          </cell>
          <cell r="U236">
            <v>8624.9234787601217</v>
          </cell>
          <cell r="V236">
            <v>12316.655829521973</v>
          </cell>
          <cell r="W236">
            <v>11711.10867718287</v>
          </cell>
          <cell r="X236">
            <v>11105.5950293932</v>
          </cell>
          <cell r="Y236">
            <v>10500.115891289441</v>
          </cell>
          <cell r="Z236">
            <v>9894.672298162166</v>
          </cell>
        </row>
        <row r="237">
          <cell r="A237">
            <v>-93392.181238814388</v>
          </cell>
          <cell r="B237">
            <v>13315.526716246146</v>
          </cell>
          <cell r="C237">
            <v>20505.177327777106</v>
          </cell>
          <cell r="D237">
            <v>19388.868443533964</v>
          </cell>
          <cell r="E237">
            <v>17979.604866132609</v>
          </cell>
          <cell r="F237">
            <v>17044.747835081776</v>
          </cell>
          <cell r="G237">
            <v>15867.410799571677</v>
          </cell>
          <cell r="H237">
            <v>14936.757333147529</v>
          </cell>
          <cell r="I237">
            <v>14300.305107862623</v>
          </cell>
          <cell r="J237">
            <v>13745.606854322366</v>
          </cell>
          <cell r="K237">
            <v>13037.703173448757</v>
          </cell>
          <cell r="L237">
            <v>12420.632267701705</v>
          </cell>
          <cell r="M237">
            <v>11775.176746000972</v>
          </cell>
          <cell r="N237">
            <v>11211.76566593094</v>
          </cell>
          <cell r="O237">
            <v>12105.444418427505</v>
          </cell>
          <cell r="P237">
            <v>13222.245283298671</v>
          </cell>
          <cell r="Q237">
            <v>11892.930919074233</v>
          </cell>
          <cell r="R237">
            <v>8728.5592543652365</v>
          </cell>
          <cell r="S237">
            <v>8242.1382054387068</v>
          </cell>
          <cell r="T237">
            <v>7755.7410637810917</v>
          </cell>
          <cell r="U237">
            <v>7269.3685466105017</v>
          </cell>
          <cell r="V237">
            <v>10234.236058160666</v>
          </cell>
          <cell r="W237">
            <v>9747.9150283299387</v>
          </cell>
          <cell r="X237">
            <v>9261.620906341017</v>
          </cell>
          <cell r="Y237">
            <v>8775.3544994291624</v>
          </cell>
          <cell r="Z237">
            <v>8289.1166390466769</v>
          </cell>
        </row>
        <row r="238">
          <cell r="A238">
            <v>-106050.92491395032</v>
          </cell>
          <cell r="B238">
            <v>14798.955073306373</v>
          </cell>
          <cell r="C238">
            <v>23085.555460982629</v>
          </cell>
          <cell r="D238">
            <v>21751.513949596472</v>
          </cell>
          <cell r="E238">
            <v>20180.77308967735</v>
          </cell>
          <cell r="F238">
            <v>19118.349215389659</v>
          </cell>
          <cell r="G238">
            <v>17782.283929393685</v>
          </cell>
          <cell r="H238">
            <v>16725.486030688633</v>
          </cell>
          <cell r="I238">
            <v>16002.766566813989</v>
          </cell>
          <cell r="J238">
            <v>15372.003774273366</v>
          </cell>
          <cell r="K238">
            <v>14569.026598793127</v>
          </cell>
          <cell r="L238">
            <v>13868.315474757757</v>
          </cell>
          <cell r="M238">
            <v>13135.372372249647</v>
          </cell>
          <cell r="N238">
            <v>12494.686618079781</v>
          </cell>
          <cell r="O238">
            <v>13510.40582435895</v>
          </cell>
          <cell r="P238">
            <v>14778.582272250533</v>
          </cell>
          <cell r="Q238">
            <v>13269.087409217929</v>
          </cell>
          <cell r="R238">
            <v>9675.8043595827658</v>
          </cell>
          <cell r="S238">
            <v>9123.4518879731495</v>
          </cell>
          <cell r="T238">
            <v>8571.1265641177506</v>
          </cell>
          <cell r="U238">
            <v>8018.8292024491984</v>
          </cell>
          <cell r="V238">
            <v>11385.566521103228</v>
          </cell>
          <cell r="W238">
            <v>10833.327625571161</v>
          </cell>
          <cell r="X238">
            <v>10281.119285075645</v>
          </cell>
          <cell r="Y238">
            <v>9728.9424162677715</v>
          </cell>
          <cell r="Z238">
            <v>9176.7979632981769</v>
          </cell>
        </row>
        <row r="239">
          <cell r="A239">
            <v>-93322.725819225569</v>
          </cell>
          <cell r="B239">
            <v>13282.188189101347</v>
          </cell>
          <cell r="C239">
            <v>20530.171681774609</v>
          </cell>
          <cell r="D239">
            <v>19305.376184214841</v>
          </cell>
          <cell r="E239">
            <v>17967.527596343818</v>
          </cell>
          <cell r="F239">
            <v>17033.370493251878</v>
          </cell>
          <cell r="G239">
            <v>15856.904360693989</v>
          </cell>
          <cell r="H239">
            <v>14926.943017808906</v>
          </cell>
          <cell r="I239">
            <v>14290.964119688761</v>
          </cell>
          <cell r="J239">
            <v>13736.683213604767</v>
          </cell>
          <cell r="K239">
            <v>13029.301177661244</v>
          </cell>
          <cell r="L239">
            <v>12412.689185263342</v>
          </cell>
          <cell r="M239">
            <v>11767.713686445575</v>
          </cell>
          <cell r="N239">
            <v>11204.726593546067</v>
          </cell>
          <cell r="O239">
            <v>12097.735740026292</v>
          </cell>
          <cell r="P239">
            <v>13213.706044226983</v>
          </cell>
          <cell r="Q239">
            <v>11885.380286176089</v>
          </cell>
          <cell r="R239">
            <v>8723.3619529643474</v>
          </cell>
          <cell r="S239">
            <v>8237.3026535719055</v>
          </cell>
          <cell r="T239">
            <v>7751.2672436686335</v>
          </cell>
          <cell r="U239">
            <v>7265.256439939234</v>
          </cell>
          <cell r="V239">
            <v>10227.918990492559</v>
          </cell>
          <cell r="W239">
            <v>9741.9596358120853</v>
          </cell>
          <cell r="X239">
            <v>9256.027168962155</v>
          </cell>
          <cell r="Y239">
            <v>8770.1223965776917</v>
          </cell>
          <cell r="Z239">
            <v>8284.2461494926465</v>
          </cell>
        </row>
        <row r="240">
          <cell r="A240">
            <v>-118286.97530427357</v>
          </cell>
          <cell r="B240">
            <v>16315.331212657708</v>
          </cell>
          <cell r="C240">
            <v>25543.82688709459</v>
          </cell>
          <cell r="D240">
            <v>24052.254033563207</v>
          </cell>
          <cell r="E240">
            <v>22308.441205256175</v>
          </cell>
          <cell r="F240">
            <v>21122.710124342073</v>
          </cell>
          <cell r="G240">
            <v>19633.216747758597</v>
          </cell>
          <cell r="H240">
            <v>18454.48655707742</v>
          </cell>
          <cell r="I240">
            <v>17648.380439241817</v>
          </cell>
          <cell r="J240">
            <v>16944.093009817003</v>
          </cell>
          <cell r="K240">
            <v>16049.216977653523</v>
          </cell>
          <cell r="L240">
            <v>15267.658500049958</v>
          </cell>
          <cell r="M240">
            <v>14450.149150309098</v>
          </cell>
          <cell r="N240">
            <v>13734.769032271321</v>
          </cell>
          <cell r="O240">
            <v>14868.45358965205</v>
          </cell>
          <cell r="P240">
            <v>16282.950976590721</v>
          </cell>
          <cell r="Q240">
            <v>14599.292095441466</v>
          </cell>
          <cell r="R240">
            <v>10591.419616268506</v>
          </cell>
          <cell r="S240">
            <v>9975.337265062657</v>
          </cell>
          <cell r="T240">
            <v>9359.2851938919393</v>
          </cell>
          <cell r="U240">
            <v>8743.2643111574434</v>
          </cell>
          <cell r="V240">
            <v>12498.452437906337</v>
          </cell>
          <cell r="W240">
            <v>11882.496767073064</v>
          </cell>
          <cell r="X240">
            <v>11266.575176686118</v>
          </cell>
          <cell r="Y240">
            <v>10650.688689158877</v>
          </cell>
          <cell r="Z240">
            <v>10034.838357577137</v>
          </cell>
        </row>
        <row r="241">
          <cell r="A241">
            <v>-101634.75585617109</v>
          </cell>
          <cell r="B241">
            <v>14271.325509532508</v>
          </cell>
          <cell r="C241">
            <v>22150.08059281866</v>
          </cell>
          <cell r="D241">
            <v>20877.380638123075</v>
          </cell>
          <cell r="E241">
            <v>19412.866633140267</v>
          </cell>
          <cell r="F241">
            <v>18394.946128251482</v>
          </cell>
          <cell r="G241">
            <v>17114.255278011584</v>
          </cell>
          <cell r="H241">
            <v>16101.464521954076</v>
          </cell>
          <cell r="I241">
            <v>15408.840517750337</v>
          </cell>
          <cell r="J241">
            <v>14804.613839072899</v>
          </cell>
          <cell r="K241">
            <v>14034.804301382883</v>
          </cell>
          <cell r="L241">
            <v>13363.272166469229</v>
          </cell>
          <cell r="M241">
            <v>12660.85025604906</v>
          </cell>
          <cell r="N241">
            <v>12047.122787272081</v>
          </cell>
          <cell r="O241">
            <v>13020.266577726186</v>
          </cell>
          <cell r="P241">
            <v>14235.633664515739</v>
          </cell>
          <cell r="Q241">
            <v>12788.997135933401</v>
          </cell>
          <cell r="R241">
            <v>9345.3454585141517</v>
          </cell>
          <cell r="S241">
            <v>8815.9940299985919</v>
          </cell>
          <cell r="T241">
            <v>8286.6686187513715</v>
          </cell>
          <cell r="U241">
            <v>7757.3700052905642</v>
          </cell>
          <cell r="V241">
            <v>10983.909761458708</v>
          </cell>
          <cell r="W241">
            <v>10454.667179489483</v>
          </cell>
          <cell r="X241">
            <v>9925.4538801850031</v>
          </cell>
          <cell r="Y241">
            <v>9396.2707420252063</v>
          </cell>
          <cell r="Z241">
            <v>8867.1186698444344</v>
          </cell>
        </row>
        <row r="242">
          <cell r="A242">
            <v>-89964.764328389123</v>
          </cell>
          <cell r="B242">
            <v>12910.861775312689</v>
          </cell>
          <cell r="C242">
            <v>19850.794023972918</v>
          </cell>
          <cell r="D242">
            <v>18766.896214258242</v>
          </cell>
          <cell r="E242">
            <v>17383.627778225688</v>
          </cell>
          <cell r="F242">
            <v>16483.310095386638</v>
          </cell>
          <cell r="G242">
            <v>15348.94951187203</v>
          </cell>
          <cell r="H242">
            <v>14452.450268919842</v>
          </cell>
          <cell r="I242">
            <v>13839.355321414376</v>
          </cell>
          <cell r="J242">
            <v>13305.251914720215</v>
          </cell>
          <cell r="K242">
            <v>12623.08984861584</v>
          </cell>
          <cell r="L242">
            <v>12028.664942022409</v>
          </cell>
          <cell r="M242">
            <v>11406.897111739319</v>
          </cell>
          <cell r="N242">
            <v>10864.408528526335</v>
          </cell>
          <cell r="O242">
            <v>11725.044229849351</v>
          </cell>
          <cell r="P242">
            <v>12800.859413488284</v>
          </cell>
          <cell r="Q242">
            <v>11520.329802663757</v>
          </cell>
          <cell r="R242">
            <v>8472.0879981917715</v>
          </cell>
          <cell r="S242">
            <v>8003.5182051901284</v>
          </cell>
          <cell r="T242">
            <v>7534.9714420801356</v>
          </cell>
          <cell r="U242">
            <v>7066.4483997585558</v>
          </cell>
          <cell r="V242">
            <v>9922.5076908403098</v>
          </cell>
          <cell r="W242">
            <v>9454.0342463151992</v>
          </cell>
          <cell r="X242">
            <v>8985.5867221360386</v>
          </cell>
          <cell r="Y242">
            <v>8517.165895913211</v>
          </cell>
          <cell r="Z242">
            <v>8048.7725685853966</v>
          </cell>
        </row>
        <row r="243">
          <cell r="A243">
            <v>-114842.47544603681</v>
          </cell>
          <cell r="B243">
            <v>15885.914038329283</v>
          </cell>
          <cell r="C243">
            <v>24838.97370777397</v>
          </cell>
          <cell r="D243">
            <v>23328.895223941719</v>
          </cell>
          <cell r="E243">
            <v>21709.493645487859</v>
          </cell>
          <cell r="F243">
            <v>20558.474063970694</v>
          </cell>
          <cell r="G243">
            <v>19112.171342820904</v>
          </cell>
          <cell r="H243">
            <v>17967.765607256297</v>
          </cell>
          <cell r="I243">
            <v>17185.133184656061</v>
          </cell>
          <cell r="J243">
            <v>16501.543251011826</v>
          </cell>
          <cell r="K243">
            <v>15632.537135097456</v>
          </cell>
          <cell r="L243">
            <v>14873.737528945141</v>
          </cell>
          <cell r="M243">
            <v>14080.033934927174</v>
          </cell>
          <cell r="N243">
            <v>13385.680595755664</v>
          </cell>
          <cell r="O243">
            <v>14486.15740862862</v>
          </cell>
          <cell r="P243">
            <v>15859.464833306014</v>
          </cell>
          <cell r="Q243">
            <v>14224.833858758644</v>
          </cell>
          <cell r="R243">
            <v>10333.670054829348</v>
          </cell>
          <cell r="S243">
            <v>9735.5279338638284</v>
          </cell>
          <cell r="T243">
            <v>9137.4152111831445</v>
          </cell>
          <cell r="U243">
            <v>8539.332768735836</v>
          </cell>
          <cell r="V243">
            <v>12185.17035256175</v>
          </cell>
          <cell r="W243">
            <v>11587.151223054427</v>
          </cell>
          <cell r="X243">
            <v>10989.16518157568</v>
          </cell>
          <cell r="Y243">
            <v>10391.213220766364</v>
          </cell>
          <cell r="Z243">
            <v>9793.2963630465747</v>
          </cell>
        </row>
        <row r="244">
          <cell r="A244">
            <v>-97015.858300094042</v>
          </cell>
          <cell r="B244">
            <v>13796.063656375001</v>
          </cell>
          <cell r="C244">
            <v>21248.814331233785</v>
          </cell>
          <cell r="D244">
            <v>20023.3352811933</v>
          </cell>
          <cell r="E244">
            <v>18609.7086903647</v>
          </cell>
          <cell r="F244">
            <v>17638.334524953578</v>
          </cell>
          <cell r="G244">
            <v>16415.560127330486</v>
          </cell>
          <cell r="H244">
            <v>15448.796704231718</v>
          </cell>
          <cell r="I244">
            <v>14787.64972079068</v>
          </cell>
          <cell r="J244">
            <v>14211.177321867151</v>
          </cell>
          <cell r="K244">
            <v>13476.058014357626</v>
          </cell>
          <cell r="L244">
            <v>12835.04435819322</v>
          </cell>
          <cell r="M244">
            <v>12164.544744609819</v>
          </cell>
          <cell r="N244">
            <v>11579.013107307619</v>
          </cell>
          <cell r="O244">
            <v>12507.627016425504</v>
          </cell>
          <cell r="P244">
            <v>13667.760477477306</v>
          </cell>
          <cell r="Q244">
            <v>12286.867855790928</v>
          </cell>
          <cell r="R244">
            <v>8999.7165229911989</v>
          </cell>
          <cell r="S244">
            <v>8494.4220226286052</v>
          </cell>
          <cell r="T244">
            <v>7989.1523571524467</v>
          </cell>
          <cell r="U244">
            <v>7483.908271609318</v>
          </cell>
          <cell r="V244">
            <v>10563.814561018895</v>
          </cell>
          <cell r="W244">
            <v>10058.623960557736</v>
          </cell>
          <cell r="X244">
            <v>9553.4613119800651</v>
          </cell>
          <cell r="Y244">
            <v>9048.3274538423721</v>
          </cell>
          <cell r="Z244">
            <v>8543.2232498578651</v>
          </cell>
        </row>
        <row r="245">
          <cell r="A245">
            <v>-89575.614718827826</v>
          </cell>
          <cell r="B245">
            <v>12832.572653296091</v>
          </cell>
          <cell r="C245">
            <v>19755.484148055199</v>
          </cell>
          <cell r="D245">
            <v>18656.134370512267</v>
          </cell>
          <cell r="E245">
            <v>17315.960419066359</v>
          </cell>
          <cell r="F245">
            <v>16419.564340812452</v>
          </cell>
          <cell r="G245">
            <v>15290.083312353887</v>
          </cell>
          <cell r="H245">
            <v>14397.461946845957</v>
          </cell>
          <cell r="I245">
            <v>13787.018989386001</v>
          </cell>
          <cell r="J245">
            <v>13255.25392577019</v>
          </cell>
          <cell r="K245">
            <v>12576.014567815648</v>
          </cell>
          <cell r="L245">
            <v>11984.160892548636</v>
          </cell>
          <cell r="M245">
            <v>11365.082567542373</v>
          </cell>
          <cell r="N245">
            <v>10824.96952885632</v>
          </cell>
          <cell r="O245">
            <v>11681.853515462684</v>
          </cell>
          <cell r="P245">
            <v>12753.015176560868</v>
          </cell>
          <cell r="Q245">
            <v>11478.024596509149</v>
          </cell>
          <cell r="R245">
            <v>8442.9681998678279</v>
          </cell>
          <cell r="S245">
            <v>7976.4252420761659</v>
          </cell>
          <cell r="T245">
            <v>7509.9052145585702</v>
          </cell>
          <cell r="U245">
            <v>7043.4088052232473</v>
          </cell>
          <cell r="V245">
            <v>9887.1139889352526</v>
          </cell>
          <cell r="W245">
            <v>9420.6669628572708</v>
          </cell>
          <cell r="X245">
            <v>8954.2457450047623</v>
          </cell>
          <cell r="Y245">
            <v>8487.8511096244874</v>
          </cell>
          <cell r="Z245">
            <v>8021.4838541906129</v>
          </cell>
        </row>
        <row r="246">
          <cell r="A246">
            <v>-106855.43208874144</v>
          </cell>
          <cell r="B246">
            <v>14911.604319751175</v>
          </cell>
          <cell r="C246">
            <v>23249.416761774199</v>
          </cell>
          <cell r="D246">
            <v>21900.109621241714</v>
          </cell>
          <cell r="E246">
            <v>20320.664983708095</v>
          </cell>
          <cell r="F246">
            <v>19250.1337929849</v>
          </cell>
          <cell r="G246">
            <v>17903.980774775133</v>
          </cell>
          <cell r="H246">
            <v>16839.165958796621</v>
          </cell>
          <cell r="I246">
            <v>16110.963911959832</v>
          </cell>
          <cell r="J246">
            <v>15475.366953490648</v>
          </cell>
          <cell r="K246">
            <v>14666.347526859259</v>
          </cell>
          <cell r="L246">
            <v>13960.320776136039</v>
          </cell>
          <cell r="M246">
            <v>13221.817533674777</v>
          </cell>
          <cell r="N246">
            <v>12576.220705283144</v>
          </cell>
          <cell r="O246">
            <v>13599.696006732778</v>
          </cell>
          <cell r="P246">
            <v>14877.492899255638</v>
          </cell>
          <cell r="Q246">
            <v>13356.546939039246</v>
          </cell>
          <cell r="R246">
            <v>9736.0050795744446</v>
          </cell>
          <cell r="S246">
            <v>9179.4624368108834</v>
          </cell>
          <cell r="T246">
            <v>8622.94714774565</v>
          </cell>
          <cell r="U246">
            <v>8066.4600329896875</v>
          </cell>
          <cell r="V246">
            <v>11458.737575179641</v>
          </cell>
          <cell r="W246">
            <v>10902.309370086961</v>
          </cell>
          <cell r="X246">
            <v>10345.911951822734</v>
          </cell>
          <cell r="Y246">
            <v>9789.5462439918156</v>
          </cell>
          <cell r="Z246">
            <v>9233.2131979072074</v>
          </cell>
        </row>
        <row r="247">
          <cell r="A247">
            <v>-104070.02337840118</v>
          </cell>
          <cell r="B247">
            <v>14564.412371121169</v>
          </cell>
          <cell r="C247">
            <v>22646.005472668949</v>
          </cell>
          <cell r="D247">
            <v>21331.592691631933</v>
          </cell>
          <cell r="E247">
            <v>19836.323622501048</v>
          </cell>
          <cell r="F247">
            <v>18793.862025840481</v>
          </cell>
          <cell r="G247">
            <v>17482.635305439246</v>
          </cell>
          <cell r="H247">
            <v>16445.577098604062</v>
          </cell>
          <cell r="I247">
            <v>15736.357150145363</v>
          </cell>
          <cell r="J247">
            <v>15117.497305162142</v>
          </cell>
          <cell r="K247">
            <v>14329.397690701277</v>
          </cell>
          <cell r="L247">
            <v>13641.774993218634</v>
          </cell>
          <cell r="M247">
            <v>12922.522371188647</v>
          </cell>
          <cell r="N247">
            <v>12293.928932378985</v>
          </cell>
          <cell r="O247">
            <v>13290.550657225471</v>
          </cell>
          <cell r="P247">
            <v>14535.039120547255</v>
          </cell>
          <cell r="Q247">
            <v>13053.739774852278</v>
          </cell>
          <cell r="R247">
            <v>9527.5748565909034</v>
          </cell>
          <cell r="S247">
            <v>8985.5396534074134</v>
          </cell>
          <cell r="T247">
            <v>8443.5310908912979</v>
          </cell>
          <cell r="U247">
            <v>7901.5499682625959</v>
          </cell>
          <cell r="V247">
            <v>11205.400752643349</v>
          </cell>
          <cell r="W247">
            <v>10663.477004075226</v>
          </cell>
          <cell r="X247">
            <v>10121.583239812953</v>
          </cell>
          <cell r="Y247">
            <v>9579.7203593857012</v>
          </cell>
          <cell r="Z247">
            <v>9037.8892893085176</v>
          </cell>
        </row>
        <row r="248">
          <cell r="A248">
            <v>-103014.18327434696</v>
          </cell>
          <cell r="B248">
            <v>14486.994363994541</v>
          </cell>
          <cell r="C248">
            <v>22493.890531187251</v>
          </cell>
          <cell r="D248">
            <v>21240.325232083749</v>
          </cell>
          <cell r="E248">
            <v>19652.728650848934</v>
          </cell>
          <cell r="F248">
            <v>18620.907145534944</v>
          </cell>
          <cell r="G248">
            <v>17322.919626180119</v>
          </cell>
          <cell r="H248">
            <v>16296.382870282174</v>
          </cell>
          <cell r="I248">
            <v>15594.358297012899</v>
          </cell>
          <cell r="J248">
            <v>14981.842840764715</v>
          </cell>
          <cell r="K248">
            <v>14201.673113424975</v>
          </cell>
          <cell r="L248">
            <v>13521.026676703001</v>
          </cell>
          <cell r="M248">
            <v>12809.071216128679</v>
          </cell>
          <cell r="N248">
            <v>12186.923100965316</v>
          </cell>
          <cell r="O248">
            <v>13173.36567938724</v>
          </cell>
          <cell r="P248">
            <v>14405.228212725</v>
          </cell>
          <cell r="Q248">
            <v>12938.957356546271</v>
          </cell>
          <cell r="R248">
            <v>9448.5670659187308</v>
          </cell>
          <cell r="S248">
            <v>8912.0310688154605</v>
          </cell>
          <cell r="T248">
            <v>8375.5214420972461</v>
          </cell>
          <cell r="U248">
            <v>7839.0389768757013</v>
          </cell>
          <cell r="V248">
            <v>11109.370616715903</v>
          </cell>
          <cell r="W248">
            <v>10572.944943467672</v>
          </cell>
          <cell r="X248">
            <v>10036.548950320182</v>
          </cell>
          <cell r="Y248">
            <v>9500.1835276764577</v>
          </cell>
          <cell r="Z248">
            <v>8963.8495926516043</v>
          </cell>
        </row>
        <row r="249">
          <cell r="A249">
            <v>-92246.357733358978</v>
          </cell>
          <cell r="B249">
            <v>13145.815997440186</v>
          </cell>
          <cell r="C249">
            <v>20315.34422767135</v>
          </cell>
          <cell r="D249">
            <v>19150.675373890201</v>
          </cell>
          <cell r="E249">
            <v>17780.363112391038</v>
          </cell>
          <cell r="F249">
            <v>16857.052968712982</v>
          </cell>
          <cell r="G249">
            <v>15694.083437992773</v>
          </cell>
          <cell r="H249">
            <v>14774.848107467344</v>
          </cell>
          <cell r="I249">
            <v>14146.204479327906</v>
          </cell>
          <cell r="J249">
            <v>13598.391311618798</v>
          </cell>
          <cell r="K249">
            <v>12899.093338204188</v>
          </cell>
          <cell r="L249">
            <v>12289.593241265287</v>
          </cell>
          <cell r="M249">
            <v>11652.056777655729</v>
          </cell>
          <cell r="N249">
            <v>11095.640320451297</v>
          </cell>
          <cell r="O249">
            <v>11978.272414278639</v>
          </cell>
          <cell r="P249">
            <v>13081.371311116633</v>
          </cell>
          <cell r="Q249">
            <v>11768.366231293347</v>
          </cell>
          <cell r="R249">
            <v>8642.818067495522</v>
          </cell>
          <cell r="S249">
            <v>8162.3648915109698</v>
          </cell>
          <cell r="T249">
            <v>7681.9353294783941</v>
          </cell>
          <cell r="U249">
            <v>7201.5300898163659</v>
          </cell>
          <cell r="V249">
            <v>10130.021805874516</v>
          </cell>
          <cell r="W249">
            <v>9649.6674218570188</v>
          </cell>
          <cell r="X249">
            <v>9169.3396155505161</v>
          </cell>
          <cell r="Y249">
            <v>8689.0391842863173</v>
          </cell>
          <cell r="Z249">
            <v>8208.7669493157118</v>
          </cell>
        </row>
        <row r="250">
          <cell r="A250">
            <v>-90514.574853040554</v>
          </cell>
          <cell r="B250">
            <v>12910.370364426504</v>
          </cell>
          <cell r="C250">
            <v>19958.943099657616</v>
          </cell>
          <cell r="D250">
            <v>18902.873943257953</v>
          </cell>
          <cell r="E250">
            <v>17479.231693344864</v>
          </cell>
          <cell r="F250">
            <v>16573.373366441283</v>
          </cell>
          <cell r="G250">
            <v>15432.118697311529</v>
          </cell>
          <cell r="H250">
            <v>14530.140590241866</v>
          </cell>
          <cell r="I250">
            <v>13913.298775201452</v>
          </cell>
          <cell r="J250">
            <v>13375.891637491939</v>
          </cell>
          <cell r="K250">
            <v>12689.600219431974</v>
          </cell>
          <cell r="L250">
            <v>12091.542545363431</v>
          </cell>
          <cell r="M250">
            <v>11465.974844102704</v>
          </cell>
          <cell r="N250">
            <v>10920.129969760106</v>
          </cell>
          <cell r="O250">
            <v>11786.066286029189</v>
          </cell>
          <cell r="P250">
            <v>12868.45620495432</v>
          </cell>
          <cell r="Q250">
            <v>11580.100767402895</v>
          </cell>
          <cell r="R250">
            <v>8513.2299425773035</v>
          </cell>
          <cell r="S250">
            <v>8041.7965328513856</v>
          </cell>
          <cell r="T250">
            <v>7570.3862937619742</v>
          </cell>
          <cell r="U250">
            <v>7098.999920428143</v>
          </cell>
          <cell r="V250">
            <v>9972.513727941845</v>
          </cell>
          <cell r="W250">
            <v>9501.1772555163952</v>
          </cell>
          <cell r="X250">
            <v>9029.8668618464617</v>
          </cell>
          <cell r="Y250">
            <v>8558.5833292946991</v>
          </cell>
          <cell r="Z250">
            <v>8087.3274636946689</v>
          </cell>
        </row>
        <row r="251">
          <cell r="A251">
            <v>-105382.58663696103</v>
          </cell>
          <cell r="B251">
            <v>14754.015295654481</v>
          </cell>
          <cell r="C251">
            <v>22945.93331619785</v>
          </cell>
          <cell r="D251">
            <v>21667.536005727095</v>
          </cell>
          <cell r="E251">
            <v>20064.558952189371</v>
          </cell>
          <cell r="F251">
            <v>19008.870169976981</v>
          </cell>
          <cell r="G251">
            <v>17681.185191550368</v>
          </cell>
          <cell r="H251">
            <v>16631.047286497625</v>
          </cell>
          <cell r="I251">
            <v>15912.882437131258</v>
          </cell>
          <cell r="J251">
            <v>15286.135591531376</v>
          </cell>
          <cell r="K251">
            <v>14488.177970692861</v>
          </cell>
          <cell r="L251">
            <v>13791.882763498234</v>
          </cell>
          <cell r="M251">
            <v>13063.558705384661</v>
          </cell>
          <cell r="N251">
            <v>12426.952789140891</v>
          </cell>
          <cell r="O251">
            <v>13436.228677765706</v>
          </cell>
          <cell r="P251">
            <v>14696.41301372815</v>
          </cell>
          <cell r="Q251">
            <v>13196.43106344666</v>
          </cell>
          <cell r="R251">
            <v>9625.7930648007023</v>
          </cell>
          <cell r="S251">
            <v>9076.9215463224773</v>
          </cell>
          <cell r="T251">
            <v>8528.0770045119571</v>
          </cell>
          <cell r="U251">
            <v>7979.2602486691612</v>
          </cell>
          <cell r="V251">
            <v>11324.780218955417</v>
          </cell>
          <cell r="W251">
            <v>10776.021560792575</v>
          </cell>
          <cell r="X251">
            <v>10227.293265106899</v>
          </cell>
          <cell r="Y251">
            <v>9678.5962427727027</v>
          </cell>
          <cell r="Z251">
            <v>9129.9314319905388</v>
          </cell>
        </row>
        <row r="252">
          <cell r="A252">
            <v>-111720.90222934236</v>
          </cell>
          <cell r="B252">
            <v>15547.372492349754</v>
          </cell>
          <cell r="C252">
            <v>24162.776720037</v>
          </cell>
          <cell r="D252">
            <v>22813.137670594486</v>
          </cell>
          <cell r="E252">
            <v>21166.698250590016</v>
          </cell>
          <cell r="F252">
            <v>20047.13591723311</v>
          </cell>
          <cell r="G252">
            <v>18639.974667635761</v>
          </cell>
          <cell r="H252">
            <v>17526.675421889471</v>
          </cell>
          <cell r="I252">
            <v>16765.316003022515</v>
          </cell>
          <cell r="J252">
            <v>16100.483146208091</v>
          </cell>
          <cell r="K252">
            <v>15254.921605995554</v>
          </cell>
          <cell r="L252">
            <v>14516.747195514137</v>
          </cell>
          <cell r="M252">
            <v>13744.617534585414</v>
          </cell>
          <cell r="N252">
            <v>13069.319684583239</v>
          </cell>
          <cell r="O252">
            <v>14139.702025077451</v>
          </cell>
          <cell r="P252">
            <v>15475.68110361365</v>
          </cell>
          <cell r="Q252">
            <v>13885.481601389627</v>
          </cell>
          <cell r="R252">
            <v>10100.084872446645</v>
          </cell>
          <cell r="S252">
            <v>9518.2010602412993</v>
          </cell>
          <cell r="T252">
            <v>8936.3458472357761</v>
          </cell>
          <cell r="U252">
            <v>8354.5200914060897</v>
          </cell>
          <cell r="V252">
            <v>11901.258897450656</v>
          </cell>
          <cell r="W252">
            <v>11319.494733629937</v>
          </cell>
          <cell r="X252">
            <v>10737.762758460605</v>
          </cell>
          <cell r="Y252">
            <v>10156.063937602188</v>
          </cell>
          <cell r="Z252">
            <v>9574.399265684031</v>
          </cell>
        </row>
        <row r="253">
          <cell r="A253">
            <v>-109303.39765693608</v>
          </cell>
          <cell r="B253">
            <v>15245.227344673149</v>
          </cell>
          <cell r="C253">
            <v>23701.185218613726</v>
          </cell>
          <cell r="D253">
            <v>22390.648538055437</v>
          </cell>
          <cell r="E253">
            <v>20746.329975379016</v>
          </cell>
          <cell r="F253">
            <v>19651.129729977096</v>
          </cell>
          <cell r="G253">
            <v>18274.281620543297</v>
          </cell>
          <cell r="H253">
            <v>17185.072817707362</v>
          </cell>
          <cell r="I253">
            <v>16440.188291538438</v>
          </cell>
          <cell r="J253">
            <v>15789.881866062762</v>
          </cell>
          <cell r="K253">
            <v>14962.476993986049</v>
          </cell>
          <cell r="L253">
            <v>14240.275780793228</v>
          </cell>
          <cell r="M253">
            <v>13484.854067513901</v>
          </cell>
          <cell r="N253">
            <v>12824.31375449659</v>
          </cell>
          <cell r="O253">
            <v>13871.389409698033</v>
          </cell>
          <cell r="P253">
            <v>15178.459524320107</v>
          </cell>
          <cell r="Q253">
            <v>13622.670007076107</v>
          </cell>
          <cell r="R253">
            <v>9919.1846637197486</v>
          </cell>
          <cell r="S253">
            <v>9349.8921101647102</v>
          </cell>
          <cell r="T253">
            <v>8780.6275369575596</v>
          </cell>
          <cell r="U253">
            <v>8211.3917835087723</v>
          </cell>
          <cell r="V253">
            <v>11681.383471425481</v>
          </cell>
          <cell r="W253">
            <v>11112.207977209411</v>
          </cell>
          <cell r="X253">
            <v>10543.063975121433</v>
          </cell>
          <cell r="Y253">
            <v>9973.9524099253649</v>
          </cell>
          <cell r="Z253">
            <v>9404.8742547279762</v>
          </cell>
        </row>
        <row r="254">
          <cell r="A254">
            <v>-108785.8810074561</v>
          </cell>
          <cell r="B254">
            <v>15140.257803069515</v>
          </cell>
          <cell r="C254">
            <v>23615.32278589809</v>
          </cell>
          <cell r="D254">
            <v>22285.450820716098</v>
          </cell>
          <cell r="E254">
            <v>20656.341487324866</v>
          </cell>
          <cell r="F254">
            <v>19566.356448659928</v>
          </cell>
          <cell r="G254">
            <v>18195.997491268219</v>
          </cell>
          <cell r="H254">
            <v>17111.945743952143</v>
          </cell>
          <cell r="I254">
            <v>16370.588007915041</v>
          </cell>
          <cell r="J254">
            <v>15723.391264282873</v>
          </cell>
          <cell r="K254">
            <v>14899.8732010116</v>
          </cell>
          <cell r="L254">
            <v>14181.091379714391</v>
          </cell>
          <cell r="M254">
            <v>13429.246346779626</v>
          </cell>
          <cell r="N254">
            <v>12771.865188529642</v>
          </cell>
          <cell r="O254">
            <v>13813.951567673103</v>
          </cell>
          <cell r="P254">
            <v>15114.833123102562</v>
          </cell>
          <cell r="Q254">
            <v>13566.409771920346</v>
          </cell>
          <cell r="R254">
            <v>9880.4592478594423</v>
          </cell>
          <cell r="S254">
            <v>9313.8621125732061</v>
          </cell>
          <cell r="T254">
            <v>8747.2928251569047</v>
          </cell>
          <cell r="U254">
            <v>8180.7522210465868</v>
          </cell>
          <cell r="V254">
            <v>11634.314607491</v>
          </cell>
          <cell r="W254">
            <v>11067.83397730521</v>
          </cell>
          <cell r="X254">
            <v>10501.38469014234</v>
          </cell>
          <cell r="Y254">
            <v>9934.9676862930719</v>
          </cell>
          <cell r="Z254">
            <v>9368.5839342568252</v>
          </cell>
        </row>
        <row r="255">
          <cell r="A255">
            <v>-90399.216741948228</v>
          </cell>
          <cell r="B255">
            <v>12969.821463313659</v>
          </cell>
          <cell r="C255">
            <v>19948.390955288618</v>
          </cell>
          <cell r="D255">
            <v>18833.754407362849</v>
          </cell>
          <cell r="E255">
            <v>17459.172624689942</v>
          </cell>
          <cell r="F255">
            <v>16554.476804149668</v>
          </cell>
          <cell r="G255">
            <v>15414.668612776553</v>
          </cell>
          <cell r="H255">
            <v>14513.84004975377</v>
          </cell>
          <cell r="I255">
            <v>13897.784381107362</v>
          </cell>
          <cell r="J255">
            <v>13361.070413412592</v>
          </cell>
          <cell r="K255">
            <v>12675.645392448139</v>
          </cell>
          <cell r="L255">
            <v>12078.349924949267</v>
          </cell>
          <cell r="M255">
            <v>11453.579490962853</v>
          </cell>
          <cell r="N255">
            <v>10908.438814498666</v>
          </cell>
          <cell r="O255">
            <v>11773.262985946218</v>
          </cell>
          <cell r="P255">
            <v>12854.273431380878</v>
          </cell>
          <cell r="Q255">
            <v>11567.559964196475</v>
          </cell>
          <cell r="R255">
            <v>8504.5977742607865</v>
          </cell>
          <cell r="S255">
            <v>8033.7651922771402</v>
          </cell>
          <cell r="T255">
            <v>7562.9557513997206</v>
          </cell>
          <cell r="U255">
            <v>7092.170145861699</v>
          </cell>
          <cell r="V255">
            <v>9962.0217462052151</v>
          </cell>
          <cell r="W255">
            <v>9491.2859779783576</v>
          </cell>
          <cell r="X255">
            <v>9020.5762552704236</v>
          </cell>
          <cell r="Y255">
            <v>8549.8933594469709</v>
          </cell>
          <cell r="Z255">
            <v>8079.2380953145521</v>
          </cell>
        </row>
        <row r="256">
          <cell r="A256">
            <v>-104416.04596445772</v>
          </cell>
          <cell r="B256">
            <v>14637.269753153967</v>
          </cell>
          <cell r="C256">
            <v>22754.937363008343</v>
          </cell>
          <cell r="D256">
            <v>21396.944003237564</v>
          </cell>
          <cell r="E256">
            <v>19896.491830389845</v>
          </cell>
          <cell r="F256">
            <v>18850.543236115198</v>
          </cell>
          <cell r="G256">
            <v>17534.977731303585</v>
          </cell>
          <cell r="H256">
            <v>16494.471407988996</v>
          </cell>
          <cell r="I256">
            <v>15782.89337299703</v>
          </cell>
          <cell r="J256">
            <v>15161.954328910946</v>
          </cell>
          <cell r="K256">
            <v>14371.255911811135</v>
          </cell>
          <cell r="L256">
            <v>13681.346936529255</v>
          </cell>
          <cell r="M256">
            <v>12959.702870313678</v>
          </cell>
          <cell r="N256">
            <v>12328.997153757118</v>
          </cell>
          <cell r="O256">
            <v>13328.954814183391</v>
          </cell>
          <cell r="P256">
            <v>14577.581079173866</v>
          </cell>
          <cell r="Q256">
            <v>13091.356558931209</v>
          </cell>
          <cell r="R256">
            <v>9553.4674893314423</v>
          </cell>
          <cell r="S256">
            <v>9009.6300724397915</v>
          </cell>
          <cell r="T256">
            <v>8465.819384793147</v>
          </cell>
          <cell r="U256">
            <v>7922.0362282688202</v>
          </cell>
          <cell r="V256">
            <v>11236.871991371067</v>
          </cell>
          <cell r="W256">
            <v>10693.146399670426</v>
          </cell>
          <cell r="X256">
            <v>10149.450891970504</v>
          </cell>
          <cell r="Y256">
            <v>9605.7863707913129</v>
          </cell>
          <cell r="Z256">
            <v>9062.1537657284789</v>
          </cell>
        </row>
        <row r="257">
          <cell r="A257">
            <v>-90686.660744298773</v>
          </cell>
          <cell r="B257">
            <v>12964.811284410382</v>
          </cell>
          <cell r="C257">
            <v>20005.76667954235</v>
          </cell>
          <cell r="D257">
            <v>18882.516204857966</v>
          </cell>
          <cell r="E257">
            <v>17509.154883613897</v>
          </cell>
          <cell r="F257">
            <v>16601.5623835193</v>
          </cell>
          <cell r="G257">
            <v>15458.14992581636</v>
          </cell>
          <cell r="H257">
            <v>14554.456982139447</v>
          </cell>
          <cell r="I257">
            <v>13936.442430291951</v>
          </cell>
          <cell r="J257">
            <v>13398.00125363488</v>
          </cell>
          <cell r="K257">
            <v>12710.417384485459</v>
          </cell>
          <cell r="L257">
            <v>12111.2226859318</v>
          </cell>
          <cell r="M257">
            <v>11484.465658249479</v>
          </cell>
          <cell r="N257">
            <v>10937.570294102712</v>
          </cell>
          <cell r="O257">
            <v>11805.165656545541</v>
          </cell>
          <cell r="P257">
            <v>12889.613410180602</v>
          </cell>
          <cell r="Q257">
            <v>11598.808557227427</v>
          </cell>
          <cell r="R257">
            <v>8526.1070117679446</v>
          </cell>
          <cell r="S257">
            <v>8053.7773150229041</v>
          </cell>
          <cell r="T257">
            <v>7581.4708329662826</v>
          </cell>
          <cell r="U257">
            <v>7109.1882620387078</v>
          </cell>
          <cell r="V257">
            <v>9988.1651807188937</v>
          </cell>
          <cell r="W257">
            <v>9515.9326055710735</v>
          </cell>
          <cell r="X257">
            <v>9043.7261587595785</v>
          </cell>
          <cell r="Y257">
            <v>8571.5466241344984</v>
          </cell>
          <cell r="Z257">
            <v>8099.3948090614158</v>
          </cell>
        </row>
        <row r="258">
          <cell r="A258">
            <v>-116897.10311746184</v>
          </cell>
          <cell r="B258">
            <v>16124.067895663917</v>
          </cell>
          <cell r="C258">
            <v>25228.736521462633</v>
          </cell>
          <cell r="D258">
            <v>23755.920875669428</v>
          </cell>
          <cell r="E258">
            <v>22066.762996824807</v>
          </cell>
          <cell r="F258">
            <v>20895.038172133663</v>
          </cell>
          <cell r="G258">
            <v>19422.97243183641</v>
          </cell>
          <cell r="H258">
            <v>18258.09232315774</v>
          </cell>
          <cell r="I258">
            <v>17461.457953753517</v>
          </cell>
          <cell r="J258">
            <v>16765.522062986289</v>
          </cell>
          <cell r="K258">
            <v>15881.084665907634</v>
          </cell>
          <cell r="L258">
            <v>15108.709501915651</v>
          </cell>
          <cell r="M258">
            <v>14300.805888603041</v>
          </cell>
          <cell r="N258">
            <v>13593.910176524678</v>
          </cell>
          <cell r="O258">
            <v>14714.195249980989</v>
          </cell>
          <cell r="P258">
            <v>16112.072289908807</v>
          </cell>
          <cell r="Q258">
            <v>14448.196403843896</v>
          </cell>
          <cell r="R258">
            <v>10487.416433992115</v>
          </cell>
          <cell r="S258">
            <v>9878.5730515951727</v>
          </cell>
          <cell r="T258">
            <v>9269.7595934428919</v>
          </cell>
          <cell r="U258">
            <v>8660.9769572626174</v>
          </cell>
          <cell r="V258">
            <v>12372.041616316204</v>
          </cell>
          <cell r="W258">
            <v>11763.323425797214</v>
          </cell>
          <cell r="X258">
            <v>11154.638915279236</v>
          </cell>
          <cell r="Y258">
            <v>10545.989095162287</v>
          </cell>
          <cell r="Z258">
            <v>9937.375006158416</v>
          </cell>
        </row>
        <row r="259">
          <cell r="A259">
            <v>-102396.98457369812</v>
          </cell>
          <cell r="B259">
            <v>14385.723460548044</v>
          </cell>
          <cell r="C259">
            <v>22344.81412052465</v>
          </cell>
          <cell r="D259">
            <v>21026.301052367908</v>
          </cell>
          <cell r="E259">
            <v>19545.406929014109</v>
          </cell>
          <cell r="F259">
            <v>18519.805163345085</v>
          </cell>
          <cell r="G259">
            <v>17229.556711347184</v>
          </cell>
          <cell r="H259">
            <v>16209.170343015001</v>
          </cell>
          <cell r="I259">
            <v>15511.351876523226</v>
          </cell>
          <cell r="J259">
            <v>14902.545076982304</v>
          </cell>
          <cell r="K259">
            <v>14127.010820495219</v>
          </cell>
          <cell r="L259">
            <v>13450.442405682377</v>
          </cell>
          <cell r="M259">
            <v>12742.752551757771</v>
          </cell>
          <cell r="N259">
            <v>12124.372095508388</v>
          </cell>
          <cell r="O259">
            <v>13104.864382856053</v>
          </cell>
          <cell r="P259">
            <v>14329.346340715911</v>
          </cell>
          <cell r="Q259">
            <v>12871.860492955086</v>
          </cell>
          <cell r="R259">
            <v>9402.3825105521046</v>
          </cell>
          <cell r="S259">
            <v>8869.0611127373631</v>
          </cell>
          <cell r="T259">
            <v>8335.7659273123063</v>
          </cell>
          <cell r="U259">
            <v>7802.497740648625</v>
          </cell>
          <cell r="V259">
            <v>11053.235530645608</v>
          </cell>
          <cell r="W259">
            <v>10520.023795692086</v>
          </cell>
          <cell r="X259">
            <v>9986.841563014088</v>
          </cell>
          <cell r="Y259">
            <v>9453.6897176798702</v>
          </cell>
          <cell r="Z259">
            <v>8920.5691713097585</v>
          </cell>
        </row>
        <row r="260">
          <cell r="A260">
            <v>-91105.8552639712</v>
          </cell>
          <cell r="B260">
            <v>13048.556653327043</v>
          </cell>
          <cell r="C260">
            <v>20096.229804402392</v>
          </cell>
          <cell r="D260">
            <v>19047.609691708574</v>
          </cell>
          <cell r="E260">
            <v>17582.046608090408</v>
          </cell>
          <cell r="F260">
            <v>16670.229729736075</v>
          </cell>
          <cell r="G260">
            <v>15521.560983223753</v>
          </cell>
          <cell r="H260">
            <v>14613.690764450934</v>
          </cell>
          <cell r="I260">
            <v>13992.819471478717</v>
          </cell>
          <cell r="J260">
            <v>13451.859416273459</v>
          </cell>
          <cell r="K260">
            <v>12761.127186676247</v>
          </cell>
          <cell r="L260">
            <v>12159.162740821434</v>
          </cell>
          <cell r="M260">
            <v>11529.508560360337</v>
          </cell>
          <cell r="N260">
            <v>10980.054244020255</v>
          </cell>
          <cell r="O260">
            <v>11851.690978238752</v>
          </cell>
          <cell r="P260">
            <v>12941.151536970674</v>
          </cell>
          <cell r="Q260">
            <v>11644.380003627195</v>
          </cell>
          <cell r="R260">
            <v>8557.4750501044437</v>
          </cell>
          <cell r="S260">
            <v>8082.9620331364713</v>
          </cell>
          <cell r="T260">
            <v>7608.4723381656331</v>
          </cell>
          <cell r="U260">
            <v>7134.0066648518405</v>
          </cell>
          <cell r="V260">
            <v>10026.291509269597</v>
          </cell>
          <cell r="W260">
            <v>9551.8760628385244</v>
          </cell>
          <cell r="X260">
            <v>9077.4868655206938</v>
          </cell>
          <cell r="Y260">
            <v>8603.1247047895049</v>
          </cell>
          <cell r="Z260">
            <v>8128.7903917425519</v>
          </cell>
        </row>
        <row r="261">
          <cell r="A261">
            <v>-98665.203904225244</v>
          </cell>
          <cell r="B261">
            <v>13939.078721477956</v>
          </cell>
          <cell r="C261">
            <v>21578.201153084992</v>
          </cell>
          <cell r="D261">
            <v>20348.412905861245</v>
          </cell>
          <cell r="E261">
            <v>18896.505486842027</v>
          </cell>
          <cell r="F261">
            <v>17908.510255587007</v>
          </cell>
          <cell r="G261">
            <v>16665.054679095872</v>
          </cell>
          <cell r="H261">
            <v>15681.855520334266</v>
          </cell>
          <cell r="I261">
            <v>15009.46852015856</v>
          </cell>
          <cell r="J261">
            <v>14423.085444768971</v>
          </cell>
          <cell r="K261">
            <v>13675.578727069103</v>
          </cell>
          <cell r="L261">
            <v>13023.667336508362</v>
          </cell>
          <cell r="M261">
            <v>12341.76870415001</v>
          </cell>
          <cell r="N261">
            <v>11746.168718257424</v>
          </cell>
          <cell r="O261">
            <v>12690.683643395427</v>
          </cell>
          <cell r="P261">
            <v>13870.540282262868</v>
          </cell>
          <cell r="Q261">
            <v>12466.171404062727</v>
          </cell>
          <cell r="R261">
            <v>9123.1359230849048</v>
          </cell>
          <cell r="S261">
            <v>8609.251020312151</v>
          </cell>
          <cell r="T261">
            <v>8095.391374638366</v>
          </cell>
          <cell r="U261">
            <v>7581.5577437765041</v>
          </cell>
          <cell r="V261">
            <v>10713.824853247694</v>
          </cell>
          <cell r="W261">
            <v>10200.045616756108</v>
          </cell>
          <cell r="X261">
            <v>9686.2948073519256</v>
          </cell>
          <cell r="Y261">
            <v>9172.573277847765</v>
          </cell>
          <cell r="Z261">
            <v>8658.8819066406249</v>
          </cell>
        </row>
        <row r="262">
          <cell r="A262">
            <v>-101026.22349232968</v>
          </cell>
          <cell r="B262">
            <v>14253.062176803738</v>
          </cell>
          <cell r="C262">
            <v>22063.127941203646</v>
          </cell>
          <cell r="D262">
            <v>20781.709967383595</v>
          </cell>
          <cell r="E262">
            <v>19307.051859047231</v>
          </cell>
          <cell r="F262">
            <v>18295.263759921192</v>
          </cell>
          <cell r="G262">
            <v>17022.203309660581</v>
          </cell>
          <cell r="H262">
            <v>16015.476581087241</v>
          </cell>
          <cell r="I262">
            <v>15326.999624013068</v>
          </cell>
          <cell r="J262">
            <v>14726.429527292697</v>
          </cell>
          <cell r="K262">
            <v>13961.190371932629</v>
          </cell>
          <cell r="L262">
            <v>13293.678997771629</v>
          </cell>
          <cell r="M262">
            <v>12595.462798891418</v>
          </cell>
          <cell r="N262">
            <v>11985.450085804379</v>
          </cell>
          <cell r="O262">
            <v>12952.72713562999</v>
          </cell>
          <cell r="P262">
            <v>14160.81728058969</v>
          </cell>
          <cell r="Q262">
            <v>12722.842406565778</v>
          </cell>
          <cell r="R262">
            <v>9299.8093991856658</v>
          </cell>
          <cell r="S262">
            <v>8773.6274324687201</v>
          </cell>
          <cell r="T262">
            <v>8247.4713272431945</v>
          </cell>
          <cell r="U262">
            <v>7721.341859353839</v>
          </cell>
          <cell r="V262">
            <v>10928.562890856287</v>
          </cell>
          <cell r="W262">
            <v>10402.489118973124</v>
          </cell>
          <cell r="X262">
            <v>9876.4444544264043</v>
          </cell>
          <cell r="Y262">
            <v>9350.4297704362107</v>
          </cell>
          <cell r="Z262">
            <v>8824.4459664192527</v>
          </cell>
        </row>
        <row r="263">
          <cell r="A263">
            <v>-89640.858388610795</v>
          </cell>
          <cell r="B263">
            <v>12875.687526154652</v>
          </cell>
          <cell r="C263">
            <v>19887.766445886831</v>
          </cell>
          <cell r="D263">
            <v>18654.02968848493</v>
          </cell>
          <cell r="E263">
            <v>17327.30532788191</v>
          </cell>
          <cell r="F263">
            <v>16430.251765030069</v>
          </cell>
          <cell r="G263">
            <v>15299.952644837802</v>
          </cell>
          <cell r="H263">
            <v>14406.681125894731</v>
          </cell>
          <cell r="I263">
            <v>13795.793543646403</v>
          </cell>
          <cell r="J263">
            <v>13263.636440362821</v>
          </cell>
          <cell r="K263">
            <v>12583.907069825163</v>
          </cell>
          <cell r="L263">
            <v>11991.622309537204</v>
          </cell>
          <cell r="M263">
            <v>11372.093070050112</v>
          </cell>
          <cell r="N263">
            <v>10831.581754611718</v>
          </cell>
          <cell r="O263">
            <v>11689.09474258433</v>
          </cell>
          <cell r="P263">
            <v>12761.036599474886</v>
          </cell>
          <cell r="Q263">
            <v>11485.117361945988</v>
          </cell>
          <cell r="R263">
            <v>8447.8503389200559</v>
          </cell>
          <cell r="S263">
            <v>7980.967567946278</v>
          </cell>
          <cell r="T263">
            <v>7514.107743948156</v>
          </cell>
          <cell r="U263">
            <v>7047.2715553349517</v>
          </cell>
          <cell r="V263">
            <v>9893.0479920609323</v>
          </cell>
          <cell r="W263">
            <v>9426.2612226740603</v>
          </cell>
          <cell r="X263">
            <v>8959.5002803104471</v>
          </cell>
          <cell r="Y263">
            <v>8492.7659397807874</v>
          </cell>
          <cell r="Z263">
            <v>8026.058999140103</v>
          </cell>
        </row>
        <row r="264">
          <cell r="A264">
            <v>-106560.5388838861</v>
          </cell>
          <cell r="B264">
            <v>14931.109107600274</v>
          </cell>
          <cell r="C264">
            <v>23196.890186683442</v>
          </cell>
          <cell r="D264">
            <v>21840.908026162193</v>
          </cell>
          <cell r="E264">
            <v>20269.387418688566</v>
          </cell>
          <cell r="F264">
            <v>19201.82797588933</v>
          </cell>
          <cell r="G264">
            <v>17859.372629714599</v>
          </cell>
          <cell r="H264">
            <v>16797.496425723562</v>
          </cell>
          <cell r="I264">
            <v>16071.3040271674</v>
          </cell>
          <cell r="J264">
            <v>15437.479038828686</v>
          </cell>
          <cell r="K264">
            <v>14630.674407617815</v>
          </cell>
          <cell r="L264">
            <v>13926.596107124657</v>
          </cell>
          <cell r="M264">
            <v>13190.130941565119</v>
          </cell>
          <cell r="N264">
            <v>12546.334274143963</v>
          </cell>
          <cell r="O264">
            <v>13566.966568304619</v>
          </cell>
          <cell r="P264">
            <v>14841.23707369465</v>
          </cell>
          <cell r="Q264">
            <v>13324.488528807095</v>
          </cell>
          <cell r="R264">
            <v>9713.9384233540459</v>
          </cell>
          <cell r="S264">
            <v>9158.9316935558381</v>
          </cell>
          <cell r="T264">
            <v>8603.9522419668592</v>
          </cell>
          <cell r="U264">
            <v>8049.0008869333906</v>
          </cell>
          <cell r="V264">
            <v>11431.916625267235</v>
          </cell>
          <cell r="W264">
            <v>10877.024017321688</v>
          </cell>
          <cell r="X264">
            <v>10322.162111240963</v>
          </cell>
          <cell r="Y264">
            <v>9767.3318280809872</v>
          </cell>
          <cell r="Z264">
            <v>9212.5341165294012</v>
          </cell>
        </row>
        <row r="265">
          <cell r="A265">
            <v>-90487.449996143827</v>
          </cell>
          <cell r="B265">
            <v>12927.222427072222</v>
          </cell>
          <cell r="C265">
            <v>20003.779448383088</v>
          </cell>
          <cell r="D265">
            <v>18863.047201879952</v>
          </cell>
          <cell r="E265">
            <v>17474.515082075883</v>
          </cell>
          <cell r="F265">
            <v>16568.930102390354</v>
          </cell>
          <cell r="G265">
            <v>15428.015552405923</v>
          </cell>
          <cell r="H265">
            <v>14526.307744645739</v>
          </cell>
          <cell r="I265">
            <v>13909.65078100617</v>
          </cell>
          <cell r="J265">
            <v>13372.406632593895</v>
          </cell>
          <cell r="K265">
            <v>12686.318935772153</v>
          </cell>
          <cell r="L265">
            <v>12088.440483987433</v>
          </cell>
          <cell r="M265">
            <v>11463.060249048052</v>
          </cell>
          <cell r="N265">
            <v>10917.380957051588</v>
          </cell>
          <cell r="O265">
            <v>11783.055767919373</v>
          </cell>
          <cell r="P265">
            <v>12865.121322821316</v>
          </cell>
          <cell r="Q265">
            <v>11577.151971786159</v>
          </cell>
          <cell r="R265">
            <v>8511.2002081435712</v>
          </cell>
          <cell r="S265">
            <v>8039.9080747126209</v>
          </cell>
          <cell r="T265">
            <v>7568.6391049745234</v>
          </cell>
          <cell r="U265">
            <v>7097.3939938400817</v>
          </cell>
          <cell r="V265">
            <v>9970.0466842248916</v>
          </cell>
          <cell r="W265">
            <v>9498.8514590448249</v>
          </cell>
          <cell r="X265">
            <v>9027.6823048051465</v>
          </cell>
          <cell r="Y265">
            <v>8556.5400036340689</v>
          </cell>
          <cell r="Z265">
            <v>8085.4253611236545</v>
          </cell>
        </row>
        <row r="266">
          <cell r="A266">
            <v>-101974.63445176247</v>
          </cell>
          <cell r="B266">
            <v>14388.931271605972</v>
          </cell>
          <cell r="C266">
            <v>22286.98361064908</v>
          </cell>
          <cell r="D266">
            <v>21008.5046002788</v>
          </cell>
          <cell r="E266">
            <v>19471.966491994968</v>
          </cell>
          <cell r="F266">
            <v>18450.620904757143</v>
          </cell>
          <cell r="G266">
            <v>17165.668309731154</v>
          </cell>
          <cell r="H266">
            <v>16149.490662084252</v>
          </cell>
          <cell r="I266">
            <v>15454.550441623222</v>
          </cell>
          <cell r="J266">
            <v>14848.281482182902</v>
          </cell>
          <cell r="K266">
            <v>14075.919286294418</v>
          </cell>
          <cell r="L266">
            <v>13402.141468818852</v>
          </cell>
          <cell r="M266">
            <v>12697.370576788882</v>
          </cell>
          <cell r="N266">
            <v>12081.568335950615</v>
          </cell>
          <cell r="O266">
            <v>13057.988828982903</v>
          </cell>
          <cell r="P266">
            <v>14277.420246474179</v>
          </cell>
          <cell r="Q266">
            <v>12825.945994934529</v>
          </cell>
          <cell r="R266">
            <v>9370.7783406629896</v>
          </cell>
          <cell r="S266">
            <v>8839.6566986158196</v>
          </cell>
          <cell r="T266">
            <v>8308.5611608418185</v>
          </cell>
          <cell r="U266">
            <v>7777.4925104691538</v>
          </cell>
          <cell r="V266">
            <v>11014.82219565034</v>
          </cell>
          <cell r="W266">
            <v>10483.809764145182</v>
          </cell>
          <cell r="X266">
            <v>9952.8267132294495</v>
          </cell>
          <cell r="Y266">
            <v>9421.8739243208183</v>
          </cell>
          <cell r="Z266">
            <v>8890.9523052795048</v>
          </cell>
        </row>
        <row r="267">
          <cell r="A267">
            <v>-92952.379917881248</v>
          </cell>
          <cell r="B267">
            <v>13227.840528980134</v>
          </cell>
          <cell r="C267">
            <v>20500.437302339171</v>
          </cell>
          <cell r="D267">
            <v>19326.246218127402</v>
          </cell>
          <cell r="E267">
            <v>17903.129923819644</v>
          </cell>
          <cell r="F267">
            <v>16972.704933388486</v>
          </cell>
          <cell r="G267">
            <v>15800.882575797863</v>
          </cell>
          <cell r="H267">
            <v>14874.611731328041</v>
          </cell>
          <cell r="I267">
            <v>14241.15667910067</v>
          </cell>
          <cell r="J267">
            <v>13689.101127362988</v>
          </cell>
          <cell r="K267">
            <v>12984.500574318383</v>
          </cell>
          <cell r="L267">
            <v>12370.335571355252</v>
          </cell>
          <cell r="M267">
            <v>11727.919620925695</v>
          </cell>
          <cell r="N267">
            <v>11167.193286247151</v>
          </cell>
          <cell r="O267">
            <v>12056.632000857004</v>
          </cell>
          <cell r="P267">
            <v>13168.173640715158</v>
          </cell>
          <cell r="Q267">
            <v>11845.119267483185</v>
          </cell>
          <cell r="R267">
            <v>8695.6492232268029</v>
          </cell>
          <cell r="S267">
            <v>8211.5188223717632</v>
          </cell>
          <cell r="T267">
            <v>7727.4122162018321</v>
          </cell>
          <cell r="U267">
            <v>7243.3301185575874</v>
          </cell>
          <cell r="V267">
            <v>10194.235512180156</v>
          </cell>
          <cell r="W267">
            <v>9710.2046594122148</v>
          </cell>
          <cell r="X267">
            <v>9226.2005877720057</v>
          </cell>
          <cell r="Y267">
            <v>8742.2241006933546</v>
          </cell>
          <cell r="Z267">
            <v>8258.2760257131085</v>
          </cell>
        </row>
        <row r="268">
          <cell r="A268">
            <v>-98121.798682480352</v>
          </cell>
          <cell r="B268">
            <v>13860.084077904499</v>
          </cell>
          <cell r="C268">
            <v>21529.495017825004</v>
          </cell>
          <cell r="D268">
            <v>20308.566414614972</v>
          </cell>
          <cell r="E268">
            <v>18802.015359124041</v>
          </cell>
          <cell r="F268">
            <v>17819.496223326438</v>
          </cell>
          <cell r="G268">
            <v>16582.85441622397</v>
          </cell>
          <cell r="H268">
            <v>15605.070292710268</v>
          </cell>
          <cell r="I268">
            <v>14936.386508992589</v>
          </cell>
          <cell r="J268">
            <v>14353.268676090156</v>
          </cell>
          <cell r="K268">
            <v>13609.843203318305</v>
          </cell>
          <cell r="L268">
            <v>12961.522258423563</v>
          </cell>
          <cell r="M268">
            <v>12283.379228474791</v>
          </cell>
          <cell r="N268">
            <v>11691.096432857343</v>
          </cell>
          <cell r="O268">
            <v>12630.372495312611</v>
          </cell>
          <cell r="P268">
            <v>13803.730994683068</v>
          </cell>
          <cell r="Q268">
            <v>12407.096772181907</v>
          </cell>
          <cell r="R268">
            <v>9082.4732831217825</v>
          </cell>
          <cell r="S268">
            <v>8571.4186358848492</v>
          </cell>
          <cell r="T268">
            <v>8060.3891066417073</v>
          </cell>
          <cell r="U268">
            <v>7549.3854489321893</v>
          </cell>
          <cell r="V268">
            <v>10664.401387414684</v>
          </cell>
          <cell r="W268">
            <v>10153.451824494787</v>
          </cell>
          <cell r="X268">
            <v>9642.5305320982116</v>
          </cell>
          <cell r="Y268">
            <v>9131.6383583406496</v>
          </cell>
          <cell r="Z268">
            <v>8620.7761767812608</v>
          </cell>
        </row>
        <row r="269">
          <cell r="A269">
            <v>-108906.31526461526</v>
          </cell>
          <cell r="B269">
            <v>15168.653209381962</v>
          </cell>
          <cell r="C269">
            <v>23610.460607720161</v>
          </cell>
          <cell r="D269">
            <v>22290.219846769076</v>
          </cell>
          <cell r="E269">
            <v>20677.28322267305</v>
          </cell>
          <cell r="F269">
            <v>19586.084523442882</v>
          </cell>
          <cell r="G269">
            <v>18214.215438393352</v>
          </cell>
          <cell r="H269">
            <v>17128.963563214165</v>
          </cell>
          <cell r="I269">
            <v>16386.785087689525</v>
          </cell>
          <cell r="J269">
            <v>15738.864672223404</v>
          </cell>
          <cell r="K269">
            <v>14914.442087461564</v>
          </cell>
          <cell r="L269">
            <v>14194.864519934119</v>
          </cell>
          <cell r="M269">
            <v>13442.187137275323</v>
          </cell>
          <cell r="N269">
            <v>12784.070794064548</v>
          </cell>
          <cell r="O269">
            <v>13827.318256153667</v>
          </cell>
          <cell r="P269">
            <v>15129.639986561077</v>
          </cell>
          <cell r="Q269">
            <v>13579.502412776252</v>
          </cell>
          <cell r="R269">
            <v>9889.4712607038819</v>
          </cell>
          <cell r="S269">
            <v>9322.2468592277346</v>
          </cell>
          <cell r="T269">
            <v>8755.0503364512242</v>
          </cell>
          <cell r="U269">
            <v>8187.8825287353066</v>
          </cell>
          <cell r="V269">
            <v>11645.268271820412</v>
          </cell>
          <cell r="W269">
            <v>11078.160504424719</v>
          </cell>
          <cell r="X269">
            <v>10511.084114751065</v>
          </cell>
          <cell r="Y269">
            <v>9944.0400441311067</v>
          </cell>
          <cell r="Z269">
            <v>9377.0292621364515</v>
          </cell>
        </row>
        <row r="270">
          <cell r="A270">
            <v>-98146.743253734661</v>
          </cell>
          <cell r="B270">
            <v>13827.583301882551</v>
          </cell>
          <cell r="C270">
            <v>21541.756340576372</v>
          </cell>
          <cell r="D270">
            <v>20291.366055942126</v>
          </cell>
          <cell r="E270">
            <v>18806.352850979765</v>
          </cell>
          <cell r="F270">
            <v>17823.582339509197</v>
          </cell>
          <cell r="G270">
            <v>16586.627751908429</v>
          </cell>
          <cell r="H270">
            <v>15608.595055640588</v>
          </cell>
          <cell r="I270">
            <v>14939.741278807036</v>
          </cell>
          <cell r="J270">
            <v>14356.473557624944</v>
          </cell>
          <cell r="K270">
            <v>13612.860738650161</v>
          </cell>
          <cell r="L270">
            <v>12964.374977290383</v>
          </cell>
          <cell r="M270">
            <v>12286.059549491594</v>
          </cell>
          <cell r="N270">
            <v>11693.624480973773</v>
          </cell>
          <cell r="O270">
            <v>12633.141029126036</v>
          </cell>
          <cell r="P270">
            <v>13806.797820263298</v>
          </cell>
          <cell r="Q270">
            <v>12409.808544732685</v>
          </cell>
          <cell r="R270">
            <v>9084.3398682765783</v>
          </cell>
          <cell r="S270">
            <v>8573.1553004793423</v>
          </cell>
          <cell r="T270">
            <v>8061.9958570614162</v>
          </cell>
          <cell r="U270">
            <v>7550.8622917541652</v>
          </cell>
          <cell r="V270">
            <v>10666.670131099452</v>
          </cell>
          <cell r="W270">
            <v>10155.590674333846</v>
          </cell>
          <cell r="X270">
            <v>9644.5394952784955</v>
          </cell>
          <cell r="Y270">
            <v>9133.5174422647142</v>
          </cell>
          <cell r="Z270">
            <v>8622.5253890737422</v>
          </cell>
        </row>
        <row r="271">
          <cell r="A271">
            <v>-92292.64508471181</v>
          </cell>
          <cell r="B271">
            <v>13133.592338184706</v>
          </cell>
          <cell r="C271">
            <v>20284.719436193191</v>
          </cell>
          <cell r="D271">
            <v>19170.120253523208</v>
          </cell>
          <cell r="E271">
            <v>17788.41179791345</v>
          </cell>
          <cell r="F271">
            <v>16864.635199471355</v>
          </cell>
          <cell r="G271">
            <v>15701.085270688869</v>
          </cell>
          <cell r="H271">
            <v>14781.388686518672</v>
          </cell>
          <cell r="I271">
            <v>14152.42961775693</v>
          </cell>
          <cell r="J271">
            <v>13604.338316124555</v>
          </cell>
          <cell r="K271">
            <v>12904.692701556694</v>
          </cell>
          <cell r="L271">
            <v>12294.886769831191</v>
          </cell>
          <cell r="M271">
            <v>11657.030403354802</v>
          </cell>
          <cell r="N271">
            <v>11100.331387305483</v>
          </cell>
          <cell r="O271">
            <v>11983.409728367813</v>
          </cell>
          <cell r="P271">
            <v>13087.062137858968</v>
          </cell>
          <cell r="Q271">
            <v>11773.398218717255</v>
          </cell>
          <cell r="R271">
            <v>8646.2817182437611</v>
          </cell>
          <cell r="S271">
            <v>8165.5874606001526</v>
          </cell>
          <cell r="T271">
            <v>7684.9168287575103</v>
          </cell>
          <cell r="U271">
            <v>7204.2705314898813</v>
          </cell>
          <cell r="V271">
            <v>10134.231705294944</v>
          </cell>
          <cell r="W271">
            <v>9653.6362891901808</v>
          </cell>
          <cell r="X271">
            <v>9173.0674641325677</v>
          </cell>
          <cell r="Y271">
            <v>8692.5260278535097</v>
          </cell>
          <cell r="Z271">
            <v>8212.0128020163611</v>
          </cell>
        </row>
        <row r="272">
          <cell r="A272">
            <v>-117813.45532367835</v>
          </cell>
          <cell r="B272">
            <v>16256.440407338916</v>
          </cell>
          <cell r="C272">
            <v>25354.379642874788</v>
          </cell>
          <cell r="D272">
            <v>23921.344313595946</v>
          </cell>
          <cell r="E272">
            <v>22226.103086936673</v>
          </cell>
          <cell r="F272">
            <v>21045.143842050245</v>
          </cell>
          <cell r="G272">
            <v>19561.587942361664</v>
          </cell>
          <cell r="H272">
            <v>18387.5763802158</v>
          </cell>
          <cell r="I272">
            <v>17584.697222510738</v>
          </cell>
          <cell r="J272">
            <v>16883.255105381995</v>
          </cell>
          <cell r="K272">
            <v>15991.935445041549</v>
          </cell>
          <cell r="L272">
            <v>15213.50565979143</v>
          </cell>
          <cell r="M272">
            <v>14399.2689189784</v>
          </cell>
          <cell r="N272">
            <v>13686.779380220785</v>
          </cell>
          <cell r="O272">
            <v>14815.898824760141</v>
          </cell>
          <cell r="P272">
            <v>16224.733772757514</v>
          </cell>
          <cell r="Q272">
            <v>14547.814823191406</v>
          </cell>
          <cell r="R272">
            <v>10555.986440958826</v>
          </cell>
          <cell r="S272">
            <v>9942.3703570849339</v>
          </cell>
          <cell r="T272">
            <v>9328.7844320307831</v>
          </cell>
          <cell r="U272">
            <v>8715.2295705609849</v>
          </cell>
          <cell r="V272">
            <v>12455.385132614269</v>
          </cell>
          <cell r="W272">
            <v>11841.895221992974</v>
          </cell>
          <cell r="X272">
            <v>11228.439255389017</v>
          </cell>
          <cell r="Y272">
            <v>10615.018251122907</v>
          </cell>
          <cell r="Z272">
            <v>10001.63325806479</v>
          </cell>
        </row>
        <row r="273">
          <cell r="A273">
            <v>-117448.96533122867</v>
          </cell>
          <cell r="B273">
            <v>16205.913626063011</v>
          </cell>
          <cell r="C273">
            <v>25305.020068801183</v>
          </cell>
          <cell r="D273">
            <v>23883.817663149232</v>
          </cell>
          <cell r="E273">
            <v>22162.723670323918</v>
          </cell>
          <cell r="F273">
            <v>20985.437525937952</v>
          </cell>
          <cell r="G273">
            <v>19506.451973853029</v>
          </cell>
          <cell r="H273">
            <v>18336.072555966482</v>
          </cell>
          <cell r="I273">
            <v>17535.677337106303</v>
          </cell>
          <cell r="J273">
            <v>16836.425387023959</v>
          </cell>
          <cell r="K273">
            <v>15947.843228778547</v>
          </cell>
          <cell r="L273">
            <v>15171.821741169588</v>
          </cell>
          <cell r="M273">
            <v>14360.104077169075</v>
          </cell>
          <cell r="N273">
            <v>13649.839549526459</v>
          </cell>
          <cell r="O273">
            <v>14775.445017859398</v>
          </cell>
          <cell r="P273">
            <v>16179.921327548858</v>
          </cell>
          <cell r="Q273">
            <v>14508.190411672011</v>
          </cell>
          <cell r="R273">
            <v>10528.711904866666</v>
          </cell>
          <cell r="S273">
            <v>9916.9942197890996</v>
          </cell>
          <cell r="T273">
            <v>9305.3066002262658</v>
          </cell>
          <cell r="U273">
            <v>8693.6499481435876</v>
          </cell>
          <cell r="V273">
            <v>12422.234257415701</v>
          </cell>
          <cell r="W273">
            <v>11810.6423552373</v>
          </cell>
          <cell r="X273">
            <v>11199.084292060597</v>
          </cell>
          <cell r="Y273">
            <v>10587.561083055643</v>
          </cell>
          <cell r="Z273">
            <v>9976.0737738475946</v>
          </cell>
        </row>
        <row r="274">
          <cell r="A274">
            <v>-117433.60497619229</v>
          </cell>
          <cell r="B274">
            <v>16241.136849168666</v>
          </cell>
          <cell r="C274">
            <v>25338.501745138914</v>
          </cell>
          <cell r="D274">
            <v>23899.644764253811</v>
          </cell>
          <cell r="E274">
            <v>22160.052731858308</v>
          </cell>
          <cell r="F274">
            <v>20982.921379452742</v>
          </cell>
          <cell r="G274">
            <v>19504.128431179408</v>
          </cell>
          <cell r="H274">
            <v>18333.902079293341</v>
          </cell>
          <cell r="I274">
            <v>17533.611538705132</v>
          </cell>
          <cell r="J274">
            <v>16834.451886749201</v>
          </cell>
          <cell r="K274">
            <v>15945.985092450632</v>
          </cell>
          <cell r="L274">
            <v>15170.065095438244</v>
          </cell>
          <cell r="M274">
            <v>14358.453590495661</v>
          </cell>
          <cell r="N274">
            <v>13648.282829379939</v>
          </cell>
          <cell r="O274">
            <v>14773.740211556236</v>
          </cell>
          <cell r="P274">
            <v>16178.032839297572</v>
          </cell>
          <cell r="Q274">
            <v>14506.52055778947</v>
          </cell>
          <cell r="R274">
            <v>10527.56250003662</v>
          </cell>
          <cell r="S274">
            <v>9915.9248173737069</v>
          </cell>
          <cell r="T274">
            <v>9304.3171962934593</v>
          </cell>
          <cell r="U274">
            <v>8692.7405386433347</v>
          </cell>
          <cell r="V274">
            <v>12420.837211616465</v>
          </cell>
          <cell r="W274">
            <v>11809.325295402425</v>
          </cell>
          <cell r="X274">
            <v>11197.847213764504</v>
          </cell>
          <cell r="Y274">
            <v>10586.40398173999</v>
          </cell>
          <cell r="Z274">
            <v>9974.9966448172891</v>
          </cell>
        </row>
        <row r="275">
          <cell r="A275">
            <v>-109206.03455908094</v>
          </cell>
          <cell r="B275">
            <v>15234.962482457147</v>
          </cell>
          <cell r="C275">
            <v>23740.168734809406</v>
          </cell>
          <cell r="D275">
            <v>22318.395793213494</v>
          </cell>
          <cell r="E275">
            <v>20729.399973267904</v>
          </cell>
          <cell r="F275">
            <v>19635.180891823395</v>
          </cell>
          <cell r="G275">
            <v>18259.553620300656</v>
          </cell>
          <cell r="H275">
            <v>17171.315041131384</v>
          </cell>
          <cell r="I275">
            <v>16427.094028325901</v>
          </cell>
          <cell r="J275">
            <v>15777.372643462742</v>
          </cell>
          <cell r="K275">
            <v>14950.699016934326</v>
          </cell>
          <cell r="L275">
            <v>14229.141111716326</v>
          </cell>
          <cell r="M275">
            <v>13474.392297905542</v>
          </cell>
          <cell r="N275">
            <v>12814.446333099149</v>
          </cell>
          <cell r="O275">
            <v>13860.583329856396</v>
          </cell>
          <cell r="P275">
            <v>15166.489158663015</v>
          </cell>
          <cell r="Q275">
            <v>13612.085476537173</v>
          </cell>
          <cell r="R275">
            <v>9911.8990498990734</v>
          </cell>
          <cell r="S275">
            <v>9343.1135993965145</v>
          </cell>
          <cell r="T275">
            <v>8774.3561043180962</v>
          </cell>
          <cell r="U275">
            <v>8205.627403326529</v>
          </cell>
          <cell r="V275">
            <v>11672.528161340702</v>
          </cell>
          <cell r="W275">
            <v>11103.859665905351</v>
          </cell>
          <cell r="X275">
            <v>10535.222634546153</v>
          </cell>
          <cell r="Y275">
            <v>9966.6180111853864</v>
          </cell>
          <cell r="Z275">
            <v>9398.0467680630099</v>
          </cell>
        </row>
        <row r="276">
          <cell r="A276">
            <v>-99375.089233676292</v>
          </cell>
          <cell r="B276">
            <v>14057.255107350662</v>
          </cell>
          <cell r="C276">
            <v>21787.378103243609</v>
          </cell>
          <cell r="D276">
            <v>20503.24060591709</v>
          </cell>
          <cell r="E276">
            <v>19019.944042013769</v>
          </cell>
          <cell r="F276">
            <v>18024.795033665054</v>
          </cell>
          <cell r="G276">
            <v>16772.438190248766</v>
          </cell>
          <cell r="H276">
            <v>15782.165021287856</v>
          </cell>
          <cell r="I276">
            <v>15104.940270332248</v>
          </cell>
          <cell r="J276">
            <v>14514.291597841308</v>
          </cell>
          <cell r="K276">
            <v>13761.453286361422</v>
          </cell>
          <cell r="L276">
            <v>13104.851464788037</v>
          </cell>
          <cell r="M276">
            <v>12418.04664649858</v>
          </cell>
          <cell r="N276">
            <v>11818.113200754899</v>
          </cell>
          <cell r="O276">
            <v>12769.47199049456</v>
          </cell>
          <cell r="P276">
            <v>13957.817568579125</v>
          </cell>
          <cell r="Q276">
            <v>12543.344410203972</v>
          </cell>
          <cell r="R276">
            <v>9176.2561553010746</v>
          </cell>
          <cell r="S276">
            <v>8658.6739069691066</v>
          </cell>
          <cell r="T276">
            <v>8141.1170974581528</v>
          </cell>
          <cell r="U276">
            <v>7623.5864899328553</v>
          </cell>
          <cell r="V276">
            <v>10778.389917994074</v>
          </cell>
          <cell r="W276">
            <v>10260.914096200584</v>
          </cell>
          <cell r="X276">
            <v>9743.4669060242741</v>
          </cell>
          <cell r="Y276">
            <v>9226.0492064136597</v>
          </cell>
          <cell r="Z276">
            <v>8708.6618820857038</v>
          </cell>
        </row>
        <row r="277">
          <cell r="A277">
            <v>-117482.72883572633</v>
          </cell>
          <cell r="B277">
            <v>16175.254225144068</v>
          </cell>
          <cell r="C277">
            <v>25387.114372095923</v>
          </cell>
          <cell r="D277">
            <v>23830.756217506263</v>
          </cell>
          <cell r="E277">
            <v>22168.594644183846</v>
          </cell>
          <cell r="F277">
            <v>20990.968252471874</v>
          </cell>
          <cell r="G277">
            <v>19511.559339101164</v>
          </cell>
          <cell r="H277">
            <v>18340.843467754741</v>
          </cell>
          <cell r="I277">
            <v>17540.218156211402</v>
          </cell>
          <cell r="J277">
            <v>16840.76332616949</v>
          </cell>
          <cell r="K277">
            <v>15951.927587122929</v>
          </cell>
          <cell r="L277">
            <v>15175.683013640744</v>
          </cell>
          <cell r="M277">
            <v>14363.732002050347</v>
          </cell>
          <cell r="N277">
            <v>13653.261366765968</v>
          </cell>
          <cell r="O277">
            <v>14779.192342393773</v>
          </cell>
          <cell r="P277">
            <v>16184.072402274342</v>
          </cell>
          <cell r="Q277">
            <v>14511.860907499795</v>
          </cell>
          <cell r="R277">
            <v>10531.238404746213</v>
          </cell>
          <cell r="S277">
            <v>9919.3448668396886</v>
          </cell>
          <cell r="T277">
            <v>9307.4814030909565</v>
          </cell>
          <cell r="U277">
            <v>8695.6489157246979</v>
          </cell>
          <cell r="V277">
            <v>12425.305095427862</v>
          </cell>
          <cell r="W277">
            <v>11813.537376579796</v>
          </cell>
          <cell r="X277">
            <v>11201.803506461265</v>
          </cell>
          <cell r="Y277">
            <v>10590.104500534138</v>
          </cell>
          <cell r="Z277">
            <v>9978.4414047241698</v>
          </cell>
        </row>
        <row r="278">
          <cell r="A278">
            <v>-107122.62971555899</v>
          </cell>
          <cell r="B278">
            <v>14930.2752008645</v>
          </cell>
          <cell r="C278">
            <v>23259.206296821198</v>
          </cell>
          <cell r="D278">
            <v>21976.13925368202</v>
          </cell>
          <cell r="E278">
            <v>20367.12669749666</v>
          </cell>
          <cell r="F278">
            <v>19293.90285743578</v>
          </cell>
          <cell r="G278">
            <v>17944.399442620514</v>
          </cell>
          <cell r="H278">
            <v>16876.922001202503</v>
          </cell>
          <cell r="I278">
            <v>16146.899046855833</v>
          </cell>
          <cell r="J278">
            <v>15509.696536933308</v>
          </cell>
          <cell r="K278">
            <v>14698.670322520684</v>
          </cell>
          <cell r="L278">
            <v>13990.878114781663</v>
          </cell>
          <cell r="M278">
            <v>13250.52820612918</v>
          </cell>
          <cell r="N278">
            <v>12603.30028305214</v>
          </cell>
          <cell r="O278">
            <v>13629.351584179436</v>
          </cell>
          <cell r="P278">
            <v>14910.343675023632</v>
          </cell>
          <cell r="Q278">
            <v>13385.594509456387</v>
          </cell>
          <cell r="R278">
            <v>9755.9992946896327</v>
          </cell>
          <cell r="S278">
            <v>9198.0649877826345</v>
          </cell>
          <cell r="T278">
            <v>8640.1581029733406</v>
          </cell>
          <cell r="U278">
            <v>8082.2794629246346</v>
          </cell>
          <cell r="V278">
            <v>11483.039573488159</v>
          </cell>
          <cell r="W278">
            <v>10925.219990409456</v>
          </cell>
          <cell r="X278">
            <v>10367.43127114329</v>
          </cell>
          <cell r="Y278">
            <v>9809.6743416040408</v>
          </cell>
          <cell r="Z278">
            <v>9251.9501554835151</v>
          </cell>
        </row>
        <row r="279">
          <cell r="A279">
            <v>-94818.785878675029</v>
          </cell>
          <cell r="B279">
            <v>13484.923530339605</v>
          </cell>
          <cell r="C279">
            <v>20898.726414487795</v>
          </cell>
          <cell r="D279">
            <v>19674.963709086878</v>
          </cell>
          <cell r="E279">
            <v>18227.670304647716</v>
          </cell>
          <cell r="F279">
            <v>17278.436850855047</v>
          </cell>
          <cell r="G279">
            <v>16083.21159006517</v>
          </cell>
          <cell r="H279">
            <v>15138.342002594312</v>
          </cell>
          <cell r="I279">
            <v>14492.167703302825</v>
          </cell>
          <cell r="J279">
            <v>13928.897191167918</v>
          </cell>
          <cell r="K279">
            <v>13210.278996120207</v>
          </cell>
          <cell r="L279">
            <v>12583.782074130835</v>
          </cell>
          <cell r="M279">
            <v>11928.466949304158</v>
          </cell>
          <cell r="N279">
            <v>11356.347231833461</v>
          </cell>
          <cell r="O279">
            <v>12263.779598597393</v>
          </cell>
          <cell r="P279">
            <v>13397.640063902894</v>
          </cell>
          <cell r="Q279">
            <v>12048.019866634613</v>
          </cell>
          <cell r="R279">
            <v>8835.3111009045479</v>
          </cell>
          <cell r="S279">
            <v>8341.4597669571667</v>
          </cell>
          <cell r="T279">
            <v>7847.6327054722315</v>
          </cell>
          <cell r="U279">
            <v>7353.8306446236438</v>
          </cell>
          <cell r="V279">
            <v>10363.987747791045</v>
          </cell>
          <cell r="W279">
            <v>9870.237960772989</v>
          </cell>
          <cell r="X279">
            <v>9376.5154926252835</v>
          </cell>
          <cell r="Y279">
            <v>8882.8211629140314</v>
          </cell>
          <cell r="Z279">
            <v>8389.1558157923355</v>
          </cell>
        </row>
        <row r="280">
          <cell r="A280">
            <v>-117217.96215720513</v>
          </cell>
          <cell r="B280">
            <v>16248.822571519675</v>
          </cell>
          <cell r="C280">
            <v>25305.62238649607</v>
          </cell>
          <cell r="D280">
            <v>23795.674136058093</v>
          </cell>
          <cell r="E280">
            <v>22122.555636335135</v>
          </cell>
          <cell r="F280">
            <v>20947.597396395577</v>
          </cell>
          <cell r="G280">
            <v>19471.508397919046</v>
          </cell>
          <cell r="H280">
            <v>18303.430927602461</v>
          </cell>
          <cell r="I280">
            <v>17504.609957059522</v>
          </cell>
          <cell r="J280">
            <v>16806.746071258305</v>
          </cell>
          <cell r="K280">
            <v>15919.89886235568</v>
          </cell>
          <cell r="L280">
            <v>15145.40368386525</v>
          </cell>
          <cell r="M280">
            <v>14335.282537605588</v>
          </cell>
          <cell r="N280">
            <v>13626.428157403094</v>
          </cell>
          <cell r="O280">
            <v>14749.806569646833</v>
          </cell>
          <cell r="P280">
            <v>16151.520500932525</v>
          </cell>
          <cell r="Q280">
            <v>14483.077610170163</v>
          </cell>
          <cell r="R280">
            <v>10511.426095824379</v>
          </cell>
          <cell r="S280">
            <v>9900.9115607827553</v>
          </cell>
          <cell r="T280">
            <v>9290.4270321218246</v>
          </cell>
          <cell r="U280">
            <v>8679.9734100330297</v>
          </cell>
          <cell r="V280">
            <v>12401.224195270886</v>
          </cell>
          <cell r="W280">
            <v>11790.835195733745</v>
          </cell>
          <cell r="X280">
            <v>11180.479968642441</v>
          </cell>
          <cell r="Y280">
            <v>10570.159527170359</v>
          </cell>
          <cell r="Z280">
            <v>9959.8749148860625</v>
          </cell>
        </row>
        <row r="281">
          <cell r="A281">
            <v>-93858.183654362831</v>
          </cell>
          <cell r="B281">
            <v>13316.13280355536</v>
          </cell>
          <cell r="C281">
            <v>20617.506714724019</v>
          </cell>
          <cell r="D281">
            <v>19507.297250261036</v>
          </cell>
          <cell r="E281">
            <v>18060.635791122033</v>
          </cell>
          <cell r="F281">
            <v>17121.082681327705</v>
          </cell>
          <cell r="G281">
            <v>15937.902431827308</v>
          </cell>
          <cell r="H281">
            <v>15002.6052494342</v>
          </cell>
          <cell r="I281">
            <v>14362.97729497766</v>
          </cell>
          <cell r="J281">
            <v>13805.478901090049</v>
          </cell>
          <cell r="K281">
            <v>13094.075309065818</v>
          </cell>
          <cell r="L281">
            <v>12473.925381832949</v>
          </cell>
          <cell r="M281">
            <v>11825.249206879944</v>
          </cell>
          <cell r="N281">
            <v>11258.993438133424</v>
          </cell>
          <cell r="O281">
            <v>12157.164828107838</v>
          </cell>
          <cell r="P281">
            <v>13279.538235496089</v>
          </cell>
          <cell r="Q281">
            <v>11943.590942299077</v>
          </cell>
          <cell r="R281">
            <v>8763.4298954395726</v>
          </cell>
          <cell r="S281">
            <v>8274.5817334424792</v>
          </cell>
          <cell r="T281">
            <v>7785.7575980053007</v>
          </cell>
          <cell r="U281">
            <v>7296.9582099248255</v>
          </cell>
          <cell r="V281">
            <v>10276.619630385099</v>
          </cell>
          <cell r="W281">
            <v>9787.8719865527819</v>
          </cell>
          <cell r="X281">
            <v>9299.1513848253253</v>
          </cell>
          <cell r="Y281">
            <v>8810.4586364658735</v>
          </cell>
          <cell r="Z281">
            <v>8321.7945770754668</v>
          </cell>
        </row>
        <row r="282">
          <cell r="A282">
            <v>-103425.95031818299</v>
          </cell>
          <cell r="B282">
            <v>14467.698302084034</v>
          </cell>
          <cell r="C282">
            <v>22531.153749790359</v>
          </cell>
          <cell r="D282">
            <v>21298.975800647371</v>
          </cell>
          <cell r="E282">
            <v>19724.328847176064</v>
          </cell>
          <cell r="F282">
            <v>18688.357813024246</v>
          </cell>
          <cell r="G282">
            <v>17385.207138134137</v>
          </cell>
          <cell r="H282">
            <v>16354.567121967219</v>
          </cell>
          <cell r="I282">
            <v>15649.736424589235</v>
          </cell>
          <cell r="J282">
            <v>15034.746720408602</v>
          </cell>
          <cell r="K282">
            <v>14251.484416678526</v>
          </cell>
          <cell r="L282">
            <v>13568.117308275781</v>
          </cell>
          <cell r="M282">
            <v>12853.316027970421</v>
          </cell>
          <cell r="N282">
            <v>12228.65430127229</v>
          </cell>
          <cell r="O282">
            <v>13219.066644638649</v>
          </cell>
          <cell r="P282">
            <v>14455.853163952357</v>
          </cell>
          <cell r="Q282">
            <v>12983.721347692968</v>
          </cell>
          <cell r="R282">
            <v>9479.3793113336869</v>
          </cell>
          <cell r="S282">
            <v>8940.6986790509054</v>
          </cell>
          <cell r="T282">
            <v>8402.0445225605727</v>
          </cell>
          <cell r="U282">
            <v>7863.4176361364935</v>
          </cell>
          <cell r="V282">
            <v>11146.821405938786</v>
          </cell>
          <cell r="W282">
            <v>10608.251538496224</v>
          </cell>
          <cell r="X282">
            <v>10069.711469791335</v>
          </cell>
          <cell r="Y282">
            <v>9531.2020937862544</v>
          </cell>
          <cell r="Z282">
            <v>8992.7243312619757</v>
          </cell>
        </row>
        <row r="283">
          <cell r="A283">
            <v>-99644.877390274283</v>
          </cell>
          <cell r="B283">
            <v>14100.828039903776</v>
          </cell>
          <cell r="C283">
            <v>21785.833395011345</v>
          </cell>
          <cell r="D283">
            <v>20566.416971151946</v>
          </cell>
          <cell r="E283">
            <v>19066.85621060112</v>
          </cell>
          <cell r="F283">
            <v>18068.988447187687</v>
          </cell>
          <cell r="G283">
            <v>16813.248724459096</v>
          </cell>
          <cell r="H283">
            <v>15820.28711541884</v>
          </cell>
          <cell r="I283">
            <v>15141.223802922577</v>
          </cell>
          <cell r="J283">
            <v>14548.954012863745</v>
          </cell>
          <cell r="K283">
            <v>13794.089457428712</v>
          </cell>
          <cell r="L283">
            <v>13135.705062411376</v>
          </cell>
          <cell r="M283">
            <v>12447.035674164796</v>
          </cell>
          <cell r="N283">
            <v>11845.45531997491</v>
          </cell>
          <cell r="O283">
            <v>12799.415084179444</v>
          </cell>
          <cell r="P283">
            <v>13990.986838616525</v>
          </cell>
          <cell r="Q283">
            <v>12572.673602120194</v>
          </cell>
          <cell r="R283">
            <v>9196.4442179826256</v>
          </cell>
          <cell r="S283">
            <v>8677.4568130692405</v>
          </cell>
          <cell r="T283">
            <v>8158.494916039388</v>
          </cell>
          <cell r="U283">
            <v>7639.5592921295611</v>
          </cell>
          <cell r="V283">
            <v>10802.927528613574</v>
          </cell>
          <cell r="W283">
            <v>10284.046839170431</v>
          </cell>
          <cell r="X283">
            <v>9765.1948590749271</v>
          </cell>
          <cell r="Y283">
            <v>9246.3724496074919</v>
          </cell>
          <cell r="Z283">
            <v>8727.5804978869601</v>
          </cell>
        </row>
        <row r="284">
          <cell r="A284">
            <v>-115517.97954199075</v>
          </cell>
          <cell r="B284">
            <v>15937.762919035995</v>
          </cell>
          <cell r="C284">
            <v>24932.273863486225</v>
          </cell>
          <cell r="D284">
            <v>23448.220585972194</v>
          </cell>
          <cell r="E284">
            <v>21826.953812866774</v>
          </cell>
          <cell r="F284">
            <v>20669.126926665504</v>
          </cell>
          <cell r="G284">
            <v>19214.354045593198</v>
          </cell>
          <cell r="H284">
            <v>18063.216908961134</v>
          </cell>
          <cell r="I284">
            <v>17275.981037984842</v>
          </cell>
          <cell r="J284">
            <v>16588.33209904196</v>
          </cell>
          <cell r="K284">
            <v>15714.252609602412</v>
          </cell>
          <cell r="L284">
            <v>14950.989739836412</v>
          </cell>
          <cell r="M284">
            <v>14152.617576748908</v>
          </cell>
          <cell r="N284">
            <v>13454.140656264175</v>
          </cell>
          <cell r="O284">
            <v>14561.12987104035</v>
          </cell>
          <cell r="P284">
            <v>15942.515097826839</v>
          </cell>
          <cell r="Q284">
            <v>14298.269214558703</v>
          </cell>
          <cell r="R284">
            <v>10384.217562928687</v>
          </cell>
          <cell r="S284">
            <v>9782.5571665941989</v>
          </cell>
          <cell r="T284">
            <v>9180.9263414654051</v>
          </cell>
          <cell r="U284">
            <v>8579.3259746784915</v>
          </cell>
          <cell r="V284">
            <v>12246.608395978465</v>
          </cell>
          <cell r="W284">
            <v>11645.07171453861</v>
          </cell>
          <cell r="X284">
            <v>11043.568315751316</v>
          </cell>
          <cell r="Y284">
            <v>10442.099198096144</v>
          </cell>
          <cell r="Z284">
            <v>9840.6653900070705</v>
          </cell>
        </row>
        <row r="285">
          <cell r="A285">
            <v>-118000.22571490245</v>
          </cell>
          <cell r="B285">
            <v>16254.65641002576</v>
          </cell>
          <cell r="C285">
            <v>25432.828463303878</v>
          </cell>
          <cell r="D285">
            <v>23917.839938573787</v>
          </cell>
          <cell r="E285">
            <v>22258.579694474669</v>
          </cell>
          <cell r="F285">
            <v>21075.738295258405</v>
          </cell>
          <cell r="G285">
            <v>19589.840477745875</v>
          </cell>
          <cell r="H285">
            <v>18413.96774789074</v>
          </cell>
          <cell r="I285">
            <v>17609.815780946908</v>
          </cell>
          <cell r="J285">
            <v>16907.251387858381</v>
          </cell>
          <cell r="K285">
            <v>16014.528988491198</v>
          </cell>
          <cell r="L285">
            <v>15234.865153741954</v>
          </cell>
          <cell r="M285">
            <v>14419.337598444174</v>
          </cell>
          <cell r="N285">
            <v>13705.707929079301</v>
          </cell>
          <cell r="O285">
            <v>14836.627990163484</v>
          </cell>
          <cell r="P285">
            <v>16247.696372819759</v>
          </cell>
          <cell r="Q285">
            <v>14568.118993387565</v>
          </cell>
          <cell r="R285">
            <v>10569.962341208215</v>
          </cell>
          <cell r="S285">
            <v>9955.3734880039228</v>
          </cell>
          <cell r="T285">
            <v>9340.8148414303469</v>
          </cell>
          <cell r="U285">
            <v>8726.2873076864034</v>
          </cell>
          <cell r="V285">
            <v>12472.372161225501</v>
          </cell>
          <cell r="W285">
            <v>11857.909681297042</v>
          </cell>
          <cell r="X285">
            <v>11243.48119919758</v>
          </cell>
          <cell r="Y285">
            <v>10629.087734861972</v>
          </cell>
          <cell r="Z285">
            <v>10014.730338823145</v>
          </cell>
        </row>
        <row r="286">
          <cell r="A286">
            <v>-89364.890778995614</v>
          </cell>
          <cell r="B286">
            <v>12804.190419210496</v>
          </cell>
          <cell r="C286">
            <v>19810.572117092957</v>
          </cell>
          <cell r="D286">
            <v>18683.121263476278</v>
          </cell>
          <cell r="E286">
            <v>17279.318643847393</v>
          </cell>
          <cell r="F286">
            <v>16385.046108694514</v>
          </cell>
          <cell r="G286">
            <v>15258.207352104575</v>
          </cell>
          <cell r="H286">
            <v>14367.685851515322</v>
          </cell>
          <cell r="I286">
            <v>13758.678942755039</v>
          </cell>
          <cell r="J286">
            <v>13228.180088468609</v>
          </cell>
          <cell r="K286">
            <v>12550.523372668071</v>
          </cell>
          <cell r="L286">
            <v>11960.062015373405</v>
          </cell>
          <cell r="M286">
            <v>11342.440053509279</v>
          </cell>
          <cell r="N286">
            <v>10803.613368682127</v>
          </cell>
          <cell r="O286">
            <v>11658.465807300799</v>
          </cell>
          <cell r="P286">
            <v>12727.107592804159</v>
          </cell>
          <cell r="Q286">
            <v>11455.116389749404</v>
          </cell>
          <cell r="R286">
            <v>8427.1998720084011</v>
          </cell>
          <cell r="S286">
            <v>7961.7544424946682</v>
          </cell>
          <cell r="T286">
            <v>7496.3318893122087</v>
          </cell>
          <cell r="U286">
            <v>7030.9328987509925</v>
          </cell>
          <cell r="V286">
            <v>9867.9483515366137</v>
          </cell>
          <cell r="W286">
            <v>9402.5986280600955</v>
          </cell>
          <cell r="X286">
            <v>8937.2746520959681</v>
          </cell>
          <cell r="Y286">
            <v>8471.9771960696125</v>
          </cell>
          <cell r="Z286">
            <v>8006.7070555791561</v>
          </cell>
        </row>
        <row r="287">
          <cell r="A287">
            <v>-107355.60665476856</v>
          </cell>
          <cell r="B287">
            <v>15000.852362278336</v>
          </cell>
          <cell r="C287">
            <v>23334.909633350424</v>
          </cell>
          <cell r="D287">
            <v>21938.478998707989</v>
          </cell>
          <cell r="E287">
            <v>20407.637940047069</v>
          </cell>
          <cell r="F287">
            <v>19332.06630517773</v>
          </cell>
          <cell r="G287">
            <v>17979.641587671362</v>
          </cell>
          <cell r="H287">
            <v>16909.842530105216</v>
          </cell>
          <cell r="I287">
            <v>16178.231876558977</v>
          </cell>
          <cell r="J287">
            <v>15539.629442289013</v>
          </cell>
          <cell r="K287">
            <v>14726.853454570122</v>
          </cell>
          <cell r="L287">
            <v>14017.521896438098</v>
          </cell>
          <cell r="M287">
            <v>13275.561828885278</v>
          </cell>
          <cell r="N287">
            <v>12626.911709616255</v>
          </cell>
          <cell r="O287">
            <v>13655.209095514005</v>
          </cell>
          <cell r="P287">
            <v>14938.987167408803</v>
          </cell>
          <cell r="Q287">
            <v>13410.921882786221</v>
          </cell>
          <cell r="R287">
            <v>9773.4327992267536</v>
          </cell>
          <cell r="S287">
            <v>9214.2850621841444</v>
          </cell>
          <cell r="T287">
            <v>8655.164806878498</v>
          </cell>
          <cell r="U287">
            <v>8096.0728577619302</v>
          </cell>
          <cell r="V287">
            <v>11504.229152340429</v>
          </cell>
          <cell r="W287">
            <v>10945.196388634602</v>
          </cell>
          <cell r="X287">
            <v>10386.194555865857</v>
          </cell>
          <cell r="Y287">
            <v>9827.2245819622949</v>
          </cell>
          <cell r="Z287">
            <v>9268.2874226898712</v>
          </cell>
        </row>
        <row r="288">
          <cell r="A288">
            <v>-106506.74255069155</v>
          </cell>
          <cell r="B288">
            <v>14862.507306175481</v>
          </cell>
          <cell r="C288">
            <v>23175.965926435823</v>
          </cell>
          <cell r="D288">
            <v>21800.567905952077</v>
          </cell>
          <cell r="E288">
            <v>20260.033032328458</v>
          </cell>
          <cell r="F288">
            <v>19193.015715081237</v>
          </cell>
          <cell r="G288">
            <v>17851.234922248437</v>
          </cell>
          <cell r="H288">
            <v>16789.894798936806</v>
          </cell>
          <cell r="I288">
            <v>16064.069013468801</v>
          </cell>
          <cell r="J288">
            <v>15430.567279426868</v>
          </cell>
          <cell r="K288">
            <v>14624.166685577384</v>
          </cell>
          <cell r="L288">
            <v>13920.443834026704</v>
          </cell>
          <cell r="M288">
            <v>13184.350467688921</v>
          </cell>
          <cell r="N288">
            <v>12540.882197320603</v>
          </cell>
          <cell r="O288">
            <v>13560.995851631717</v>
          </cell>
          <cell r="P288">
            <v>14834.623050583883</v>
          </cell>
          <cell r="Q288">
            <v>13318.640225454757</v>
          </cell>
          <cell r="R288">
            <v>9709.9128806457884</v>
          </cell>
          <cell r="S288">
            <v>9155.1863420635163</v>
          </cell>
          <cell r="T288">
            <v>8600.4870679192718</v>
          </cell>
          <cell r="U288">
            <v>8045.8158761461818</v>
          </cell>
          <cell r="V288">
            <v>11427.02377343367</v>
          </cell>
          <cell r="W288">
            <v>10872.411299090456</v>
          </cell>
          <cell r="X288">
            <v>10317.829511112443</v>
          </cell>
          <cell r="Y288">
            <v>9763.279330090576</v>
          </cell>
          <cell r="Z288">
            <v>9208.7617042335514</v>
          </cell>
        </row>
        <row r="289">
          <cell r="A289">
            <v>-102172.41901015083</v>
          </cell>
          <cell r="B289">
            <v>14380.409684645347</v>
          </cell>
          <cell r="C289">
            <v>22326.301845285732</v>
          </cell>
          <cell r="D289">
            <v>21017.853278095539</v>
          </cell>
          <cell r="E289">
            <v>19506.358300234813</v>
          </cell>
          <cell r="F289">
            <v>18483.019564829796</v>
          </cell>
          <cell r="G289">
            <v>17195.58694510848</v>
          </cell>
          <cell r="H289">
            <v>16177.438373531724</v>
          </cell>
          <cell r="I289">
            <v>15481.150284109419</v>
          </cell>
          <cell r="J289">
            <v>14873.692866190053</v>
          </cell>
          <cell r="K289">
            <v>14099.84520937211</v>
          </cell>
          <cell r="L289">
            <v>13424.760568402686</v>
          </cell>
          <cell r="M289">
            <v>12718.622740365572</v>
          </cell>
          <cell r="N289">
            <v>12101.61313348186</v>
          </cell>
          <cell r="O289">
            <v>13079.940428474616</v>
          </cell>
          <cell r="P289">
            <v>14301.736990059715</v>
          </cell>
          <cell r="Q289">
            <v>12847.447536529919</v>
          </cell>
          <cell r="R289">
            <v>9385.5784234855055</v>
          </cell>
          <cell r="S289">
            <v>8853.4266462484738</v>
          </cell>
          <cell r="T289">
            <v>8321.301023915039</v>
          </cell>
          <cell r="U289">
            <v>7789.2023411323426</v>
          </cell>
          <cell r="V289">
            <v>11032.810978188016</v>
          </cell>
          <cell r="W289">
            <v>10500.768623311929</v>
          </cell>
          <cell r="X289">
            <v>9968.7557060102827</v>
          </cell>
          <cell r="Y289">
            <v>9436.7731094103256</v>
          </cell>
          <cell r="Z289">
            <v>8904.821743133085</v>
          </cell>
        </row>
        <row r="290">
          <cell r="A290">
            <v>-105532.19093728671</v>
          </cell>
          <cell r="B290">
            <v>14709.699219912538</v>
          </cell>
          <cell r="C290">
            <v>22931.999499357764</v>
          </cell>
          <cell r="D290">
            <v>21617.801151737422</v>
          </cell>
          <cell r="E290">
            <v>20090.572926437824</v>
          </cell>
          <cell r="F290">
            <v>19033.37652634352</v>
          </cell>
          <cell r="G290">
            <v>17703.815656480478</v>
          </cell>
          <cell r="H290">
            <v>16652.186943965669</v>
          </cell>
          <cell r="I290">
            <v>15933.002566105697</v>
          </cell>
          <cell r="J290">
            <v>15305.356770149509</v>
          </cell>
          <cell r="K290">
            <v>14506.275546210643</v>
          </cell>
          <cell r="L290">
            <v>13808.991857326404</v>
          </cell>
          <cell r="M290">
            <v>13079.633848399906</v>
          </cell>
          <cell r="N290">
            <v>12442.114680110866</v>
          </cell>
          <cell r="O290">
            <v>13452.832874320531</v>
          </cell>
          <cell r="P290">
            <v>14714.80620599732</v>
          </cell>
          <cell r="Q290">
            <v>13212.694836071358</v>
          </cell>
          <cell r="R290">
            <v>9636.9878519643971</v>
          </cell>
          <cell r="S290">
            <v>9087.3371389141776</v>
          </cell>
          <cell r="T290">
            <v>8537.7134408285456</v>
          </cell>
          <cell r="U290">
            <v>7988.1175681564564</v>
          </cell>
          <cell r="V290">
            <v>11338.386939556809</v>
          </cell>
          <cell r="W290">
            <v>10788.849247041875</v>
          </cell>
          <cell r="X290">
            <v>10239.341960107602</v>
          </cell>
          <cell r="Y290">
            <v>9689.8659909214039</v>
          </cell>
          <cell r="Z290">
            <v>9140.4222790157219</v>
          </cell>
        </row>
        <row r="291">
          <cell r="A291">
            <v>-101568.22471940174</v>
          </cell>
          <cell r="B291">
            <v>14251.43505670892</v>
          </cell>
          <cell r="C291">
            <v>22181.093787374462</v>
          </cell>
          <cell r="D291">
            <v>20932.325812484345</v>
          </cell>
          <cell r="E291">
            <v>19401.297852865417</v>
          </cell>
          <cell r="F291">
            <v>18384.04780685572</v>
          </cell>
          <cell r="G291">
            <v>17104.191191924881</v>
          </cell>
          <cell r="H291">
            <v>16092.06341891623</v>
          </cell>
          <cell r="I291">
            <v>15399.892813374896</v>
          </cell>
          <cell r="J291">
            <v>14796.065910565936</v>
          </cell>
          <cell r="K291">
            <v>14026.756054979949</v>
          </cell>
          <cell r="L291">
            <v>13355.663511778097</v>
          </cell>
          <cell r="M291">
            <v>12653.70141382861</v>
          </cell>
          <cell r="N291">
            <v>12040.380081082425</v>
          </cell>
          <cell r="O291">
            <v>13012.882457954696</v>
          </cell>
          <cell r="P291">
            <v>14227.453953185108</v>
          </cell>
          <cell r="Q291">
            <v>12781.764407472245</v>
          </cell>
          <cell r="R291">
            <v>9340.3669791905631</v>
          </cell>
          <cell r="S291">
            <v>8811.3620694617421</v>
          </cell>
          <cell r="T291">
            <v>8282.3831599700934</v>
          </cell>
          <cell r="U291">
            <v>7753.4310307227533</v>
          </cell>
          <cell r="V291">
            <v>10977.858661407823</v>
          </cell>
          <cell r="W291">
            <v>10448.96252697329</v>
          </cell>
          <cell r="X291">
            <v>9920.0956560347695</v>
          </cell>
          <cell r="Y291">
            <v>9391.2589264971466</v>
          </cell>
          <cell r="Z291">
            <v>8862.4532426024416</v>
          </cell>
        </row>
        <row r="292">
          <cell r="A292">
            <v>-105563.19082884898</v>
          </cell>
          <cell r="B292">
            <v>14825.308926076999</v>
          </cell>
          <cell r="C292">
            <v>22933.152002380157</v>
          </cell>
          <cell r="D292">
            <v>21620.782159990562</v>
          </cell>
          <cell r="E292">
            <v>20095.963348899255</v>
          </cell>
          <cell r="F292">
            <v>19038.454551428986</v>
          </cell>
          <cell r="G292">
            <v>17708.504973280265</v>
          </cell>
          <cell r="H292">
            <v>16656.567346719774</v>
          </cell>
          <cell r="I292">
            <v>15937.171709740378</v>
          </cell>
          <cell r="J292">
            <v>15309.339639970523</v>
          </cell>
          <cell r="K292">
            <v>14510.025591345478</v>
          </cell>
          <cell r="L292">
            <v>13812.537076629917</v>
          </cell>
          <cell r="M292">
            <v>13082.964820098143</v>
          </cell>
          <cell r="N292">
            <v>12445.256414505726</v>
          </cell>
          <cell r="O292">
            <v>13456.273472562407</v>
          </cell>
          <cell r="P292">
            <v>14718.617506639028</v>
          </cell>
          <cell r="Q292">
            <v>13216.064894195766</v>
          </cell>
          <cell r="R292">
            <v>9639.3075525838722</v>
          </cell>
          <cell r="S292">
            <v>9089.4953806238063</v>
          </cell>
          <cell r="T292">
            <v>8539.7102315639404</v>
          </cell>
          <cell r="U292">
            <v>7989.9529160912643</v>
          </cell>
          <cell r="V292">
            <v>11341.206423102696</v>
          </cell>
          <cell r="W292">
            <v>10791.507304877508</v>
          </cell>
          <cell r="X292">
            <v>10241.838601164563</v>
          </cell>
          <cell r="Y292">
            <v>9692.2012243992212</v>
          </cell>
          <cell r="Z292">
            <v>9142.5961143899185</v>
          </cell>
        </row>
        <row r="293">
          <cell r="A293">
            <v>-93708.622738487902</v>
          </cell>
          <cell r="B293">
            <v>13362.032519309862</v>
          </cell>
          <cell r="C293">
            <v>20638.944575430429</v>
          </cell>
          <cell r="D293">
            <v>19459.402387689497</v>
          </cell>
          <cell r="E293">
            <v>18034.629360787672</v>
          </cell>
          <cell r="F293">
            <v>17096.583431674073</v>
          </cell>
          <cell r="G293">
            <v>15915.278529611576</v>
          </cell>
          <cell r="H293">
            <v>14981.471722354308</v>
          </cell>
          <cell r="I293">
            <v>14342.863000733549</v>
          </cell>
          <cell r="J293">
            <v>13786.26329651137</v>
          </cell>
          <cell r="K293">
            <v>13075.982981748599</v>
          </cell>
          <cell r="L293">
            <v>12456.821249550885</v>
          </cell>
          <cell r="M293">
            <v>11809.178725570622</v>
          </cell>
          <cell r="N293">
            <v>11243.835944031129</v>
          </cell>
          <cell r="O293">
            <v>12140.565446681649</v>
          </cell>
          <cell r="P293">
            <v>13261.15037715475</v>
          </cell>
          <cell r="Q293">
            <v>11927.331886081874</v>
          </cell>
          <cell r="R293">
            <v>8752.2383547045665</v>
          </cell>
          <cell r="S293">
            <v>8264.1691613171824</v>
          </cell>
          <cell r="T293">
            <v>7776.1239562039391</v>
          </cell>
          <cell r="U293">
            <v>7288.1034590130384</v>
          </cell>
          <cell r="V293">
            <v>10263.016855660255</v>
          </cell>
          <cell r="W293">
            <v>9775.0480202642102</v>
          </cell>
          <cell r="X293">
            <v>9287.1061838820387</v>
          </cell>
          <cell r="Y293">
            <v>8799.1921564841487</v>
          </cell>
          <cell r="Z293">
            <v>8311.3067723400745</v>
          </cell>
        </row>
        <row r="294">
          <cell r="A294">
            <v>-94033.125534784587</v>
          </cell>
          <cell r="B294">
            <v>13405.050970881573</v>
          </cell>
          <cell r="C294">
            <v>20661.767147578703</v>
          </cell>
          <cell r="D294">
            <v>19488.681547691369</v>
          </cell>
          <cell r="E294">
            <v>18091.055595648781</v>
          </cell>
          <cell r="F294">
            <v>17149.739531803985</v>
          </cell>
          <cell r="G294">
            <v>15964.365682422867</v>
          </cell>
          <cell r="H294">
            <v>15027.325203478857</v>
          </cell>
          <cell r="I294">
            <v>14386.505049122763</v>
          </cell>
          <cell r="J294">
            <v>13827.955455066491</v>
          </cell>
          <cell r="K294">
            <v>13115.237962046125</v>
          </cell>
          <cell r="L294">
            <v>12493.932139928133</v>
          </cell>
          <cell r="M294">
            <v>11844.046900134828</v>
          </cell>
          <cell r="N294">
            <v>11276.723207339688</v>
          </cell>
          <cell r="O294">
            <v>12176.581177516709</v>
          </cell>
          <cell r="P294">
            <v>13301.046572058105</v>
          </cell>
          <cell r="Q294">
            <v>11962.609212225274</v>
          </cell>
          <cell r="R294">
            <v>8776.5206763400856</v>
          </cell>
          <cell r="S294">
            <v>8286.7613522751726</v>
          </cell>
          <cell r="T294">
            <v>7797.0260995531771</v>
          </cell>
          <cell r="U294">
            <v>7307.3156403143803</v>
          </cell>
          <cell r="V294">
            <v>10292.53083937573</v>
          </cell>
          <cell r="W294">
            <v>9802.8722208309846</v>
          </cell>
          <cell r="X294">
            <v>9313.2406947947693</v>
          </cell>
          <cell r="Y294">
            <v>8823.6370740423299</v>
          </cell>
          <cell r="Z294">
            <v>8334.0621957321891</v>
          </cell>
        </row>
        <row r="295">
          <cell r="A295">
            <v>-116843.93326179845</v>
          </cell>
          <cell r="B295">
            <v>16180.528749591591</v>
          </cell>
          <cell r="C295">
            <v>25206.591198877999</v>
          </cell>
          <cell r="D295">
            <v>23757.886673909132</v>
          </cell>
          <cell r="E295">
            <v>22057.517545637827</v>
          </cell>
          <cell r="F295">
            <v>20886.328533252905</v>
          </cell>
          <cell r="G295">
            <v>19414.929490882765</v>
          </cell>
          <cell r="H295">
            <v>18250.579220032356</v>
          </cell>
          <cell r="I295">
            <v>17454.307194375811</v>
          </cell>
          <cell r="J295">
            <v>16758.690793493526</v>
          </cell>
          <cell r="K295">
            <v>15874.65272861674</v>
          </cell>
          <cell r="L295">
            <v>15102.628874237213</v>
          </cell>
          <cell r="M295">
            <v>14295.092730411554</v>
          </cell>
          <cell r="N295">
            <v>13588.521591084929</v>
          </cell>
          <cell r="O295">
            <v>14708.294064438174</v>
          </cell>
          <cell r="P295">
            <v>16105.535289461543</v>
          </cell>
          <cell r="Q295">
            <v>14442.416206074762</v>
          </cell>
          <cell r="R295">
            <v>10483.437770167746</v>
          </cell>
          <cell r="S295">
            <v>9874.8713160598691</v>
          </cell>
          <cell r="T295">
            <v>9266.3347725858184</v>
          </cell>
          <cell r="U295">
            <v>8657.8290370646191</v>
          </cell>
          <cell r="V295">
            <v>12367.205743491339</v>
          </cell>
          <cell r="W295">
            <v>11758.764424318744</v>
          </cell>
          <cell r="X295">
            <v>11150.356769828035</v>
          </cell>
          <cell r="Y295">
            <v>10541.983789959675</v>
          </cell>
          <cell r="Z295">
            <v>9933.646524952328</v>
          </cell>
        </row>
        <row r="296">
          <cell r="A296">
            <v>-101943.22668574321</v>
          </cell>
          <cell r="B296">
            <v>14281.268135704799</v>
          </cell>
          <cell r="C296">
            <v>22273.881818248174</v>
          </cell>
          <cell r="D296">
            <v>21012.689789173201</v>
          </cell>
          <cell r="E296">
            <v>19466.505146200492</v>
          </cell>
          <cell r="F296">
            <v>18445.476066640367</v>
          </cell>
          <cell r="G296">
            <v>17160.917294246432</v>
          </cell>
          <cell r="H296">
            <v>16145.052625115804</v>
          </cell>
          <cell r="I296">
            <v>15450.326443370977</v>
          </cell>
          <cell r="J296">
            <v>14844.246208602282</v>
          </cell>
          <cell r="K296">
            <v>14072.119900741091</v>
          </cell>
          <cell r="L296">
            <v>13398.549604049007</v>
          </cell>
          <cell r="M296">
            <v>12693.995778541463</v>
          </cell>
          <cell r="N296">
            <v>12078.385264856028</v>
          </cell>
          <cell r="O296">
            <v>13054.502961803988</v>
          </cell>
          <cell r="P296">
            <v>14273.558799457762</v>
          </cell>
          <cell r="Q296">
            <v>12822.531595989618</v>
          </cell>
          <cell r="R296">
            <v>9368.4281190777419</v>
          </cell>
          <cell r="S296">
            <v>8837.4700603015553</v>
          </cell>
          <cell r="T296">
            <v>8306.5380977585264</v>
          </cell>
          <cell r="U296">
            <v>7775.633014335639</v>
          </cell>
          <cell r="V296">
            <v>11011.965615351473</v>
          </cell>
          <cell r="W296">
            <v>10481.116733480903</v>
          </cell>
          <cell r="X296">
            <v>9950.2972231506592</v>
          </cell>
          <cell r="Y296">
            <v>9419.5079655069439</v>
          </cell>
          <cell r="Z296">
            <v>8888.749868130355</v>
          </cell>
        </row>
        <row r="297">
          <cell r="A297">
            <v>-98395.716669562404</v>
          </cell>
          <cell r="B297">
            <v>13916.876670431338</v>
          </cell>
          <cell r="C297">
            <v>21533.933459443524</v>
          </cell>
          <cell r="D297">
            <v>20374.217378894406</v>
          </cell>
          <cell r="E297">
            <v>18849.645644126704</v>
          </cell>
          <cell r="F297">
            <v>17864.366135434706</v>
          </cell>
          <cell r="G297">
            <v>16624.289664989494</v>
          </cell>
          <cell r="H297">
            <v>15643.775947618877</v>
          </cell>
          <cell r="I297">
            <v>14973.225458250767</v>
          </cell>
          <cell r="J297">
            <v>14388.461692233221</v>
          </cell>
          <cell r="K297">
            <v>13642.978958414238</v>
          </cell>
          <cell r="L297">
            <v>12992.848153013583</v>
          </cell>
          <cell r="M297">
            <v>12312.812010869446</v>
          </cell>
          <cell r="N297">
            <v>11718.857096460022</v>
          </cell>
          <cell r="O297">
            <v>12660.773948262224</v>
          </cell>
          <cell r="P297">
            <v>13837.408009256993</v>
          </cell>
          <cell r="Q297">
            <v>12436.874925951666</v>
          </cell>
          <cell r="R297">
            <v>9102.9703781853495</v>
          </cell>
          <cell r="S297">
            <v>8590.4890646811891</v>
          </cell>
          <cell r="T297">
            <v>8078.0329392905223</v>
          </cell>
          <cell r="U297">
            <v>7565.6027576567431</v>
          </cell>
          <cell r="V297">
            <v>10689.314611899586</v>
          </cell>
          <cell r="W297">
            <v>10176.938676067108</v>
          </cell>
          <cell r="X297">
            <v>9664.5910896782716</v>
          </cell>
          <cell r="Y297">
            <v>9152.2727032163857</v>
          </cell>
          <cell r="Z297">
            <v>8639.9843926792601</v>
          </cell>
        </row>
        <row r="298">
          <cell r="A298">
            <v>-114092.77068558268</v>
          </cell>
          <cell r="B298">
            <v>15806.729316688514</v>
          </cell>
          <cell r="C298">
            <v>24661.043278924983</v>
          </cell>
          <cell r="D298">
            <v>23215.042702935167</v>
          </cell>
          <cell r="E298">
            <v>21579.131080441766</v>
          </cell>
          <cell r="F298">
            <v>20435.666551156064</v>
          </cell>
          <cell r="G298">
            <v>18998.764393605808</v>
          </cell>
          <cell r="H298">
            <v>17861.8294690326</v>
          </cell>
          <cell r="I298">
            <v>17084.306160030192</v>
          </cell>
          <cell r="J298">
            <v>16405.221092623397</v>
          </cell>
          <cell r="K298">
            <v>15541.84563432627</v>
          </cell>
          <cell r="L298">
            <v>14787.999558431427</v>
          </cell>
          <cell r="M298">
            <v>13999.477351879308</v>
          </cell>
          <cell r="N298">
            <v>13309.700548304223</v>
          </cell>
          <cell r="O298">
            <v>14402.94960528634</v>
          </cell>
          <cell r="P298">
            <v>15767.291922673499</v>
          </cell>
          <cell r="Q298">
            <v>14143.33200531506</v>
          </cell>
          <cell r="R298">
            <v>10277.570161907624</v>
          </cell>
          <cell r="S298">
            <v>9683.3327808371141</v>
          </cell>
          <cell r="T298">
            <v>9089.1246061360889</v>
          </cell>
          <cell r="U298">
            <v>8494.9465139956301</v>
          </cell>
          <cell r="V298">
            <v>12116.983654807576</v>
          </cell>
          <cell r="W298">
            <v>11522.868462293012</v>
          </cell>
          <cell r="X298">
            <v>10928.786141804612</v>
          </cell>
          <cell r="Y298">
            <v>10334.737679503145</v>
          </cell>
          <cell r="Z298">
            <v>9740.7240911342451</v>
          </cell>
        </row>
        <row r="299">
          <cell r="A299">
            <v>-114202.43477005936</v>
          </cell>
          <cell r="B299">
            <v>15809.171680670381</v>
          </cell>
          <cell r="C299">
            <v>24665.096142712857</v>
          </cell>
          <cell r="D299">
            <v>23256.754126862528</v>
          </cell>
          <cell r="E299">
            <v>21598.200042118293</v>
          </cell>
          <cell r="F299">
            <v>20453.630387282072</v>
          </cell>
          <cell r="G299">
            <v>19015.353149493436</v>
          </cell>
          <cell r="H299">
            <v>17877.325421871759</v>
          </cell>
          <cell r="I299">
            <v>17099.054770322346</v>
          </cell>
          <cell r="J299">
            <v>16419.31074747377</v>
          </cell>
          <cell r="K299">
            <v>15555.111657068155</v>
          </cell>
          <cell r="L299">
            <v>14800.540996791224</v>
          </cell>
          <cell r="M299">
            <v>14011.260875733649</v>
          </cell>
          <cell r="N299">
            <v>13320.814633183734</v>
          </cell>
          <cell r="O299">
            <v>14415.120939998582</v>
          </cell>
          <cell r="P299">
            <v>15780.774640659638</v>
          </cell>
          <cell r="Q299">
            <v>14155.253799883405</v>
          </cell>
          <cell r="R299">
            <v>10285.776250118648</v>
          </cell>
          <cell r="S299">
            <v>9690.9676979041087</v>
          </cell>
          <cell r="T299">
            <v>9096.188380131749</v>
          </cell>
          <cell r="U299">
            <v>8501.4391738348095</v>
          </cell>
          <cell r="V299">
            <v>12126.957756850332</v>
          </cell>
          <cell r="W299">
            <v>11532.271510637365</v>
          </cell>
          <cell r="X299">
            <v>10937.618168046603</v>
          </cell>
          <cell r="Y299">
            <v>10342.998716186723</v>
          </cell>
          <cell r="Z299">
            <v>9748.4141717796374</v>
          </cell>
        </row>
        <row r="300">
          <cell r="A300">
            <v>-95833.247894035128</v>
          </cell>
          <cell r="B300">
            <v>13584.159358075689</v>
          </cell>
          <cell r="C300">
            <v>20958.449335219841</v>
          </cell>
          <cell r="D300">
            <v>19850.400817293164</v>
          </cell>
          <cell r="E300">
            <v>18404.070238915276</v>
          </cell>
          <cell r="F300">
            <v>17444.613676083947</v>
          </cell>
          <cell r="G300">
            <v>16236.66805496328</v>
          </cell>
          <cell r="H300">
            <v>15281.689349377597</v>
          </cell>
          <cell r="I300">
            <v>14628.60165970822</v>
          </cell>
          <cell r="J300">
            <v>14059.235393720359</v>
          </cell>
          <cell r="K300">
            <v>13332.998081687445</v>
          </cell>
          <cell r="L300">
            <v>12699.798296713656</v>
          </cell>
          <cell r="M300">
            <v>12037.471984219163</v>
          </cell>
          <cell r="N300">
            <v>11459.159533596179</v>
          </cell>
          <cell r="O300">
            <v>12376.372128783754</v>
          </cell>
          <cell r="P300">
            <v>13522.363717285069</v>
          </cell>
          <cell r="Q300">
            <v>12158.303992948346</v>
          </cell>
          <cell r="R300">
            <v>8911.2225975854035</v>
          </cell>
          <cell r="S300">
            <v>8412.0875699597746</v>
          </cell>
          <cell r="T300">
            <v>7912.9770744866237</v>
          </cell>
          <cell r="U300">
            <v>7413.8918471305187</v>
          </cell>
          <cell r="V300">
            <v>10456.254488611163</v>
          </cell>
          <cell r="W300">
            <v>9957.2220943609991</v>
          </cell>
          <cell r="X300">
            <v>9458.2173112645796</v>
          </cell>
          <cell r="Y300">
            <v>8959.2409676565076</v>
          </cell>
          <cell r="Z300">
            <v>8460.2939167214372</v>
          </cell>
        </row>
        <row r="301">
          <cell r="A301">
            <v>-90294.474099188534</v>
          </cell>
          <cell r="B301">
            <v>12884.825674634914</v>
          </cell>
          <cell r="C301">
            <v>19981.547307863348</v>
          </cell>
          <cell r="D301">
            <v>18818.338392794602</v>
          </cell>
          <cell r="E301">
            <v>17440.959428909242</v>
          </cell>
          <cell r="F301">
            <v>16537.31913873064</v>
          </cell>
          <cell r="G301">
            <v>15398.824317535702</v>
          </cell>
          <cell r="H301">
            <v>14499.03951537461</v>
          </cell>
          <cell r="I301">
            <v>13883.697650466202</v>
          </cell>
          <cell r="J301">
            <v>13347.613065989826</v>
          </cell>
          <cell r="K301">
            <v>12662.974714645778</v>
          </cell>
          <cell r="L301">
            <v>12066.371314047807</v>
          </cell>
          <cell r="M301">
            <v>11442.324781315536</v>
          </cell>
          <cell r="N301">
            <v>10897.823501128838</v>
          </cell>
          <cell r="O301">
            <v>11761.637869393653</v>
          </cell>
          <cell r="P301">
            <v>12841.395783058804</v>
          </cell>
          <cell r="Q301">
            <v>11556.173189068697</v>
          </cell>
          <cell r="R301">
            <v>8496.759954157289</v>
          </cell>
          <cell r="S301">
            <v>8026.4729106275408</v>
          </cell>
          <cell r="T301">
            <v>7556.208981391148</v>
          </cell>
          <cell r="U301">
            <v>7085.9688598769353</v>
          </cell>
          <cell r="V301">
            <v>9952.4952561779828</v>
          </cell>
          <cell r="W301">
            <v>9482.3049142300461</v>
          </cell>
          <cell r="X301">
            <v>9012.1405876229401</v>
          </cell>
          <cell r="Y301">
            <v>8542.003056816875</v>
          </cell>
          <cell r="Z301">
            <v>8071.8931256858932</v>
          </cell>
        </row>
        <row r="302">
          <cell r="A302">
            <v>-97134.615456842774</v>
          </cell>
          <cell r="B302">
            <v>13730.340597103848</v>
          </cell>
          <cell r="C302">
            <v>21329.712247463551</v>
          </cell>
          <cell r="D302">
            <v>20157.673159464233</v>
          </cell>
          <cell r="E302">
            <v>18630.358802766244</v>
          </cell>
          <cell r="F302">
            <v>17657.7878775512</v>
          </cell>
          <cell r="G302">
            <v>16433.524381467261</v>
          </cell>
          <cell r="H302">
            <v>15465.577542817773</v>
          </cell>
          <cell r="I302">
            <v>14803.621249050331</v>
          </cell>
          <cell r="J302">
            <v>14226.435255743938</v>
          </cell>
          <cell r="K302">
            <v>13490.424022606432</v>
          </cell>
          <cell r="L302">
            <v>12848.625701330788</v>
          </cell>
          <cell r="M302">
            <v>12177.305328862167</v>
          </cell>
          <cell r="N302">
            <v>11591.048744375588</v>
          </cell>
          <cell r="O302">
            <v>12520.807567844524</v>
          </cell>
          <cell r="P302">
            <v>13682.36114879938</v>
          </cell>
          <cell r="Q302">
            <v>12299.778175819913</v>
          </cell>
          <cell r="R302">
            <v>9008.6030395624184</v>
          </cell>
          <cell r="S302">
            <v>8502.6900079696206</v>
          </cell>
          <cell r="T302">
            <v>7996.8018416636623</v>
          </cell>
          <cell r="U302">
            <v>7490.9392866031249</v>
          </cell>
          <cell r="V302">
            <v>10574.615690717566</v>
          </cell>
          <cell r="W302">
            <v>10068.806686210122</v>
          </cell>
          <cell r="X302">
            <v>9563.0256678020742</v>
          </cell>
          <cell r="Y302">
            <v>9057.2734750763993</v>
          </cell>
          <cell r="Z302">
            <v>8551.5509728035722</v>
          </cell>
        </row>
        <row r="303">
          <cell r="A303">
            <v>-99540.266099484637</v>
          </cell>
          <cell r="B303">
            <v>13994.373992053057</v>
          </cell>
          <cell r="C303">
            <v>21769.908786483189</v>
          </cell>
          <cell r="D303">
            <v>20580.886894585896</v>
          </cell>
          <cell r="E303">
            <v>19048.66585498456</v>
          </cell>
          <cell r="F303">
            <v>18051.852298250316</v>
          </cell>
          <cell r="G303">
            <v>16797.424298674821</v>
          </cell>
          <cell r="H303">
            <v>15805.505141573398</v>
          </cell>
          <cell r="I303">
            <v>15127.154737673205</v>
          </cell>
          <cell r="J303">
            <v>14535.513541558015</v>
          </cell>
          <cell r="K303">
            <v>13781.434669224393</v>
          </cell>
          <cell r="L303">
            <v>13123.741473225047</v>
          </cell>
          <cell r="M303">
            <v>12435.795078427975</v>
          </cell>
          <cell r="N303">
            <v>11834.853318683992</v>
          </cell>
          <cell r="O303">
            <v>12787.804546044223</v>
          </cell>
          <cell r="P303">
            <v>13978.125339442802</v>
          </cell>
          <cell r="Q303">
            <v>12561.301106518964</v>
          </cell>
          <cell r="R303">
            <v>9188.6162268569533</v>
          </cell>
          <cell r="S303">
            <v>8670.173676267781</v>
          </cell>
          <cell r="T303">
            <v>8151.756606782903</v>
          </cell>
          <cell r="U303">
            <v>7633.3657828354608</v>
          </cell>
          <cell r="V303">
            <v>10793.412985231946</v>
          </cell>
          <cell r="W303">
            <v>10275.077038078718</v>
          </cell>
          <cell r="X303">
            <v>9756.7697701328871</v>
          </cell>
          <cell r="Y303">
            <v>9238.4920417706508</v>
          </cell>
          <cell r="Z303">
            <v>8720.2447391795286</v>
          </cell>
        </row>
        <row r="304">
          <cell r="A304">
            <v>-95088.464699292905</v>
          </cell>
          <cell r="B304">
            <v>13520.07232597073</v>
          </cell>
          <cell r="C304">
            <v>20859.678579580454</v>
          </cell>
          <cell r="D304">
            <v>19682.047385150774</v>
          </cell>
          <cell r="E304">
            <v>18274.563461325892</v>
          </cell>
          <cell r="F304">
            <v>17322.612354287623</v>
          </cell>
          <cell r="G304">
            <v>16124.005585151528</v>
          </cell>
          <cell r="H304">
            <v>15176.448647134861</v>
          </cell>
          <cell r="I304">
            <v>14528.436531409305</v>
          </cell>
          <cell r="J304">
            <v>13963.545558690381</v>
          </cell>
          <cell r="K304">
            <v>13242.901940855449</v>
          </cell>
          <cell r="L304">
            <v>12614.623167838581</v>
          </cell>
          <cell r="M304">
            <v>11957.444228701697</v>
          </cell>
          <cell r="N304">
            <v>11383.678270220873</v>
          </cell>
          <cell r="O304">
            <v>12293.710557363011</v>
          </cell>
          <cell r="P304">
            <v>13430.795891561283</v>
          </cell>
          <cell r="Q304">
            <v>12077.337172425123</v>
          </cell>
          <cell r="R304">
            <v>8855.4909820496941</v>
          </cell>
          <cell r="S304">
            <v>8360.2350609831446</v>
          </cell>
          <cell r="T304">
            <v>7865.0034814135779</v>
          </cell>
          <cell r="U304">
            <v>7369.7969735859042</v>
          </cell>
          <cell r="V304">
            <v>10388.515414150042</v>
          </cell>
          <cell r="W304">
            <v>9893.3613288274901</v>
          </cell>
          <cell r="X304">
            <v>9398.2346400742517</v>
          </cell>
          <cell r="Y304">
            <v>8903.136169787389</v>
          </cell>
          <cell r="Z304">
            <v>8408.0667645209069</v>
          </cell>
        </row>
        <row r="305">
          <cell r="A305">
            <v>-100819.19489094471</v>
          </cell>
          <cell r="B305">
            <v>14183.195912761039</v>
          </cell>
          <cell r="C305">
            <v>22037.514424920235</v>
          </cell>
          <cell r="D305">
            <v>20771.38834871248</v>
          </cell>
          <cell r="E305">
            <v>19271.052648507182</v>
          </cell>
          <cell r="F305">
            <v>18261.350853189564</v>
          </cell>
          <cell r="G305">
            <v>16990.88633887182</v>
          </cell>
          <cell r="H305">
            <v>15986.222651154494</v>
          </cell>
          <cell r="I305">
            <v>15299.156559661358</v>
          </cell>
          <cell r="J305">
            <v>14699.83046752221</v>
          </cell>
          <cell r="K305">
            <v>13936.146200476687</v>
          </cell>
          <cell r="L305">
            <v>13270.002728048748</v>
          </cell>
          <cell r="M305">
            <v>12573.217352949934</v>
          </cell>
          <cell r="N305">
            <v>11964.468435711206</v>
          </cell>
          <cell r="O305">
            <v>12929.749563579062</v>
          </cell>
          <cell r="P305">
            <v>14135.364022480095</v>
          </cell>
          <cell r="Q305">
            <v>12700.33592719051</v>
          </cell>
          <cell r="R305">
            <v>9284.3175909672063</v>
          </cell>
          <cell r="S305">
            <v>8759.2139058377252</v>
          </cell>
          <cell r="T305">
            <v>8234.1360292028476</v>
          </cell>
          <cell r="U305">
            <v>7709.0847353174231</v>
          </cell>
          <cell r="V305">
            <v>10909.733349663893</v>
          </cell>
          <cell r="W305">
            <v>10384.737637649287</v>
          </cell>
          <cell r="X305">
            <v>9859.7709733227275</v>
          </cell>
          <cell r="Y305">
            <v>9334.8342281148653</v>
          </cell>
          <cell r="Z305">
            <v>8809.928299599258</v>
          </cell>
        </row>
        <row r="306">
          <cell r="A306">
            <v>-91675.207597368557</v>
          </cell>
          <cell r="B306">
            <v>13064.103832738463</v>
          </cell>
          <cell r="C306">
            <v>20200.538644728073</v>
          </cell>
          <cell r="D306">
            <v>19104.859755667909</v>
          </cell>
          <cell r="E306">
            <v>17681.048554605619</v>
          </cell>
          <cell r="F306">
            <v>16763.49410215034</v>
          </cell>
          <cell r="G306">
            <v>15607.686234876139</v>
          </cell>
          <cell r="H306">
            <v>14694.14241778207</v>
          </cell>
          <cell r="I306">
            <v>14069.391083089504</v>
          </cell>
          <cell r="J306">
            <v>13525.009872998751</v>
          </cell>
          <cell r="K306">
            <v>12830.001522691004</v>
          </cell>
          <cell r="L306">
            <v>12224.275190611883</v>
          </cell>
          <cell r="M306">
            <v>11590.686081096672</v>
          </cell>
          <cell r="N306">
            <v>11037.756181622892</v>
          </cell>
          <cell r="O306">
            <v>11914.881929515512</v>
          </cell>
          <cell r="P306">
            <v>13011.15090807357</v>
          </cell>
          <cell r="Q306">
            <v>11706.275396163051</v>
          </cell>
          <cell r="R306">
            <v>8600.0792946326146</v>
          </cell>
          <cell r="S306">
            <v>8122.6008799670381</v>
          </cell>
          <cell r="T306">
            <v>7645.1459330459074</v>
          </cell>
          <cell r="U306">
            <v>7167.7151579015554</v>
          </cell>
          <cell r="V306">
            <v>10078.07490124043</v>
          </cell>
          <cell r="W306">
            <v>9600.6946668641431</v>
          </cell>
          <cell r="X306">
            <v>9123.3408456409816</v>
          </cell>
          <cell r="Y306">
            <v>8646.0142299655363</v>
          </cell>
          <cell r="Z306">
            <v>8168.7156360042409</v>
          </cell>
        </row>
        <row r="307">
          <cell r="A307">
            <v>-100822.4730690919</v>
          </cell>
          <cell r="B307">
            <v>14186.868169708046</v>
          </cell>
          <cell r="C307">
            <v>22059.95145270248</v>
          </cell>
          <cell r="D307">
            <v>20830.011243827772</v>
          </cell>
          <cell r="E307">
            <v>19271.622675182301</v>
          </cell>
          <cell r="F307">
            <v>18261.887844450706</v>
          </cell>
          <cell r="G307">
            <v>16991.382224988956</v>
          </cell>
          <cell r="H307">
            <v>15986.685870213045</v>
          </cell>
          <cell r="I307">
            <v>15299.597438479512</v>
          </cell>
          <cell r="J307">
            <v>14700.251648247453</v>
          </cell>
          <cell r="K307">
            <v>13936.542760444871</v>
          </cell>
          <cell r="L307">
            <v>13270.377628084269</v>
          </cell>
          <cell r="M307">
            <v>12573.56959671852</v>
          </cell>
          <cell r="N307">
            <v>11964.800668003598</v>
          </cell>
          <cell r="O307">
            <v>12930.113400141097</v>
          </cell>
          <cell r="P307">
            <v>14135.767060098813</v>
          </cell>
          <cell r="Q307">
            <v>12700.692304272539</v>
          </cell>
          <cell r="R307">
            <v>9284.5628947891</v>
          </cell>
          <cell r="S307">
            <v>8759.4421356944185</v>
          </cell>
          <cell r="T307">
            <v>8234.3471859335114</v>
          </cell>
          <cell r="U307">
            <v>7709.2788197863956</v>
          </cell>
          <cell r="V307">
            <v>10910.03150455672</v>
          </cell>
          <cell r="W307">
            <v>10385.018722087694</v>
          </cell>
          <cell r="X307">
            <v>9860.0349882512219</v>
          </cell>
          <cell r="Y307">
            <v>9335.0811745062765</v>
          </cell>
          <cell r="Z307">
            <v>8810.1581784556074</v>
          </cell>
        </row>
        <row r="308">
          <cell r="A308">
            <v>-95465.126682297909</v>
          </cell>
          <cell r="B308">
            <v>13560.083997177848</v>
          </cell>
          <cell r="C308">
            <v>21016.306719132244</v>
          </cell>
          <cell r="D308">
            <v>19779.147503761771</v>
          </cell>
          <cell r="E308">
            <v>18340.059406996748</v>
          </cell>
          <cell r="F308">
            <v>17384.312537806065</v>
          </cell>
          <cell r="G308">
            <v>16180.982796223303</v>
          </cell>
          <cell r="H308">
            <v>15229.67242001187</v>
          </cell>
          <cell r="I308">
            <v>14579.093415344614</v>
          </cell>
          <cell r="J308">
            <v>14011.939135868619</v>
          </cell>
          <cell r="K308">
            <v>13288.466598203322</v>
          </cell>
          <cell r="L308">
            <v>12657.699103454845</v>
          </cell>
          <cell r="M308">
            <v>11997.916963990901</v>
          </cell>
          <cell r="N308">
            <v>11421.85169108129</v>
          </cell>
          <cell r="O308">
            <v>12335.515302192718</v>
          </cell>
          <cell r="P308">
            <v>13477.104829598622</v>
          </cell>
          <cell r="Q308">
            <v>12118.284824562241</v>
          </cell>
          <cell r="R308">
            <v>8883.676339845013</v>
          </cell>
          <cell r="S308">
            <v>8386.458623749857</v>
          </cell>
          <cell r="T308">
            <v>7889.2653455725977</v>
          </cell>
          <cell r="U308">
            <v>7392.0972384507804</v>
          </cell>
          <cell r="V308">
            <v>10422.773348933702</v>
          </cell>
          <cell r="W308">
            <v>9925.6578719716927</v>
          </cell>
          <cell r="X308">
            <v>9428.5699001015655</v>
          </cell>
          <cell r="Y308">
            <v>8931.5102584760953</v>
          </cell>
          <cell r="Z308">
            <v>8434.4797970026029</v>
          </cell>
        </row>
        <row r="309">
          <cell r="A309">
            <v>-91953.000343571824</v>
          </cell>
          <cell r="B309">
            <v>13113.61421478058</v>
          </cell>
          <cell r="C309">
            <v>20298.447025626316</v>
          </cell>
          <cell r="D309">
            <v>19127.026370705084</v>
          </cell>
          <cell r="E309">
            <v>17729.352602887669</v>
          </cell>
          <cell r="F309">
            <v>16808.998730156811</v>
          </cell>
          <cell r="G309">
            <v>15649.707613854596</v>
          </cell>
          <cell r="H309">
            <v>14733.395590913213</v>
          </cell>
          <cell r="I309">
            <v>14106.751144729446</v>
          </cell>
          <cell r="J309">
            <v>13560.700718662774</v>
          </cell>
          <cell r="K309">
            <v>12863.606005929531</v>
          </cell>
          <cell r="L309">
            <v>12256.044211617525</v>
          </cell>
          <cell r="M309">
            <v>11620.535210527392</v>
          </cell>
          <cell r="N309">
            <v>11065.909538986398</v>
          </cell>
          <cell r="O309">
            <v>11945.71343201524</v>
          </cell>
          <cell r="P309">
            <v>13045.304307279199</v>
          </cell>
          <cell r="Q309">
            <v>11736.474782485504</v>
          </cell>
          <cell r="R309">
            <v>8620.8663352631047</v>
          </cell>
          <cell r="S309">
            <v>8141.9410731505523</v>
          </cell>
          <cell r="T309">
            <v>7663.0393498940284</v>
          </cell>
          <cell r="U309">
            <v>7184.1618716592166</v>
          </cell>
          <cell r="V309">
            <v>10103.340540493118</v>
          </cell>
          <cell r="W309">
            <v>9624.5137561742031</v>
          </cell>
          <cell r="X309">
            <v>9145.7134650451226</v>
          </cell>
          <cell r="Y309">
            <v>8666.940461901575</v>
          </cell>
          <cell r="Z309">
            <v>8188.1955653831283</v>
          </cell>
        </row>
        <row r="310">
          <cell r="A310">
            <v>-98567.328514398861</v>
          </cell>
          <cell r="B310">
            <v>13936.630815774159</v>
          </cell>
          <cell r="C310">
            <v>21556.419566287957</v>
          </cell>
          <cell r="D310">
            <v>20371.056121016089</v>
          </cell>
          <cell r="E310">
            <v>18879.486404737087</v>
          </cell>
          <cell r="F310">
            <v>17892.477499995242</v>
          </cell>
          <cell r="G310">
            <v>16650.249185054825</v>
          </cell>
          <cell r="H310">
            <v>15668.025354951456</v>
          </cell>
          <cell r="I310">
            <v>14996.305359323997</v>
          </cell>
          <cell r="J310">
            <v>14410.510402834509</v>
          </cell>
          <cell r="K310">
            <v>13663.738778251733</v>
          </cell>
          <cell r="L310">
            <v>13012.474080536675</v>
          </cell>
          <cell r="M310">
            <v>12331.251888218194</v>
          </cell>
          <cell r="N310">
            <v>11736.249377797547</v>
          </cell>
          <cell r="O310">
            <v>12679.820705585345</v>
          </cell>
          <cell r="P310">
            <v>13858.506932555818</v>
          </cell>
          <cell r="Q310">
            <v>12455.531181273505</v>
          </cell>
          <cell r="R310">
            <v>9115.8119748074423</v>
          </cell>
          <cell r="S310">
            <v>8602.4368432933989</v>
          </cell>
          <cell r="T310">
            <v>8089.0869438233985</v>
          </cell>
          <cell r="U310">
            <v>7575.763033358764</v>
          </cell>
          <cell r="V310">
            <v>10704.922949490774</v>
          </cell>
          <cell r="W310">
            <v>10191.653379437474</v>
          </cell>
          <cell r="X310">
            <v>9678.412208272046</v>
          </cell>
          <cell r="Y310">
            <v>9165.2002879611209</v>
          </cell>
          <cell r="Z310">
            <v>8652.018496030345</v>
          </cell>
        </row>
        <row r="311">
          <cell r="A311">
            <v>-98189.533906529497</v>
          </cell>
          <cell r="B311">
            <v>13862.093954157132</v>
          </cell>
          <cell r="C311">
            <v>21574.173748214205</v>
          </cell>
          <cell r="D311">
            <v>20264.559242388488</v>
          </cell>
          <cell r="E311">
            <v>18813.793512360848</v>
          </cell>
          <cell r="F311">
            <v>17830.591783651278</v>
          </cell>
          <cell r="G311">
            <v>16593.100643164216</v>
          </cell>
          <cell r="H311">
            <v>15614.641537867032</v>
          </cell>
          <cell r="I311">
            <v>14945.496149831844</v>
          </cell>
          <cell r="J311">
            <v>14361.971305876599</v>
          </cell>
          <cell r="K311">
            <v>13618.037107703218</v>
          </cell>
          <cell r="L311">
            <v>12969.268615321107</v>
          </cell>
          <cell r="M311">
            <v>12290.657451168852</v>
          </cell>
          <cell r="N311">
            <v>11697.961169229391</v>
          </cell>
          <cell r="O311">
            <v>12637.890253634738</v>
          </cell>
          <cell r="P311">
            <v>13812.058743261292</v>
          </cell>
          <cell r="Q311">
            <v>12414.460399298372</v>
          </cell>
          <cell r="R311">
            <v>9087.5418634705165</v>
          </cell>
          <cell r="S311">
            <v>8576.1344261146005</v>
          </cell>
          <cell r="T311">
            <v>8064.7521240918795</v>
          </cell>
          <cell r="U311">
            <v>7553.3957114623499</v>
          </cell>
          <cell r="V311">
            <v>10670.562000889713</v>
          </cell>
          <cell r="W311">
            <v>10159.259720392416</v>
          </cell>
          <cell r="X311">
            <v>9647.9857299340802</v>
          </cell>
          <cell r="Y311">
            <v>9136.7408782158673</v>
          </cell>
          <cell r="Z311">
            <v>8625.5260393999815</v>
          </cell>
        </row>
        <row r="312">
          <cell r="A312">
            <v>-93705.199045393412</v>
          </cell>
          <cell r="B312">
            <v>13382.728622233859</v>
          </cell>
          <cell r="C312">
            <v>20566.435089882965</v>
          </cell>
          <cell r="D312">
            <v>19431.384972879765</v>
          </cell>
          <cell r="E312">
            <v>18034.034031216259</v>
          </cell>
          <cell r="F312">
            <v>17096.022603924601</v>
          </cell>
          <cell r="G312">
            <v>15914.760631621102</v>
          </cell>
          <cell r="H312">
            <v>14980.987941479445</v>
          </cell>
          <cell r="I312">
            <v>14342.402551759293</v>
          </cell>
          <cell r="J312">
            <v>13785.823420008102</v>
          </cell>
          <cell r="K312">
            <v>13075.568818892374</v>
          </cell>
          <cell r="L312">
            <v>12456.429708089425</v>
          </cell>
          <cell r="M312">
            <v>11808.810846064393</v>
          </cell>
          <cell r="N312">
            <v>11243.488964289896</v>
          </cell>
          <cell r="O312">
            <v>12140.185459789809</v>
          </cell>
          <cell r="P312">
            <v>13260.729449111786</v>
          </cell>
          <cell r="Q312">
            <v>11926.95968978869</v>
          </cell>
          <cell r="R312">
            <v>8751.9821620989824</v>
          </cell>
          <cell r="S312">
            <v>8263.9308005725215</v>
          </cell>
          <cell r="T312">
            <v>7775.9034264437541</v>
          </cell>
          <cell r="U312">
            <v>7287.9007593346359</v>
          </cell>
          <cell r="V312">
            <v>10262.705465979212</v>
          </cell>
          <cell r="W312">
            <v>9774.7544587774464</v>
          </cell>
          <cell r="X312">
            <v>9286.8304496031342</v>
          </cell>
          <cell r="Y312">
            <v>8798.9342483970922</v>
          </cell>
          <cell r="Z312">
            <v>8311.0666893983653</v>
          </cell>
        </row>
        <row r="313">
          <cell r="A313">
            <v>-110692.73191237899</v>
          </cell>
          <cell r="B313">
            <v>15326.779427140158</v>
          </cell>
          <cell r="C313">
            <v>24044.230037447094</v>
          </cell>
          <cell r="D313">
            <v>22593.65427169999</v>
          </cell>
          <cell r="E313">
            <v>20987.914645504723</v>
          </cell>
          <cell r="F313">
            <v>19878.713564813243</v>
          </cell>
          <cell r="G313">
            <v>18484.444564225814</v>
          </cell>
          <cell r="H313">
            <v>17381.391039875733</v>
          </cell>
          <cell r="I313">
            <v>16627.038431188408</v>
          </cell>
          <cell r="J313">
            <v>15968.383699406066</v>
          </cell>
          <cell r="K313">
            <v>15130.544232378117</v>
          </cell>
          <cell r="L313">
            <v>14399.163259851935</v>
          </cell>
          <cell r="M313">
            <v>13634.139527915664</v>
          </cell>
          <cell r="N313">
            <v>12965.118092714347</v>
          </cell>
          <cell r="O313">
            <v>14025.588045749872</v>
          </cell>
          <cell r="P313">
            <v>15349.272074700679</v>
          </cell>
          <cell r="Q313">
            <v>13773.707219114938</v>
          </cell>
          <cell r="R313">
            <v>10023.147592960846</v>
          </cell>
          <cell r="S313">
            <v>9446.6188723425876</v>
          </cell>
          <cell r="T313">
            <v>8870.1184877249998</v>
          </cell>
          <cell r="U313">
            <v>8293.6472891881094</v>
          </cell>
          <cell r="V313">
            <v>11807.745367404381</v>
          </cell>
          <cell r="W313">
            <v>11231.335194043619</v>
          </cell>
          <cell r="X313">
            <v>10654.956913101263</v>
          </cell>
          <cell r="Y313">
            <v>10078.611481349857</v>
          </cell>
          <cell r="Z313">
            <v>9502.2998842651268</v>
          </cell>
        </row>
        <row r="314">
          <cell r="A314">
            <v>-106690.75558383595</v>
          </cell>
          <cell r="B314">
            <v>14928.448241715028</v>
          </cell>
          <cell r="C314">
            <v>23176.200264346407</v>
          </cell>
          <cell r="D314">
            <v>21822.629712050817</v>
          </cell>
          <cell r="E314">
            <v>20292.03017609485</v>
          </cell>
          <cell r="F314">
            <v>19223.158491435293</v>
          </cell>
          <cell r="G314">
            <v>17879.07035534894</v>
          </cell>
          <cell r="H314">
            <v>16815.896541412501</v>
          </cell>
          <cell r="I314">
            <v>16088.816737643698</v>
          </cell>
          <cell r="J314">
            <v>15454.209296203338</v>
          </cell>
          <cell r="K314">
            <v>14646.426672465062</v>
          </cell>
          <cell r="L314">
            <v>13941.487990129292</v>
          </cell>
          <cell r="M314">
            <v>13204.122866062673</v>
          </cell>
          <cell r="N314">
            <v>12559.531297242978</v>
          </cell>
          <cell r="O314">
            <v>13581.418984952947</v>
          </cell>
          <cell r="P314">
            <v>14857.246645569394</v>
          </cell>
          <cell r="Q314">
            <v>13338.644637925019</v>
          </cell>
          <cell r="R314">
            <v>9723.6824496816698</v>
          </cell>
          <cell r="S314">
            <v>9167.9975031105187</v>
          </cell>
          <cell r="T314">
            <v>8612.3398680824976</v>
          </cell>
          <cell r="U314">
            <v>8056.7103639439156</v>
          </cell>
          <cell r="V314">
            <v>11443.76001646652</v>
          </cell>
          <cell r="W314">
            <v>10888.189331204641</v>
          </cell>
          <cell r="X314">
            <v>10332.649385325181</v>
          </cell>
          <cell r="Y314">
            <v>9777.1411010095981</v>
          </cell>
          <cell r="Z314">
            <v>9221.6654281048286</v>
          </cell>
        </row>
        <row r="315">
          <cell r="A315">
            <v>-113953.20416117762</v>
          </cell>
          <cell r="B315">
            <v>15777.135111688498</v>
          </cell>
          <cell r="C315">
            <v>24646.841550311859</v>
          </cell>
          <cell r="D315">
            <v>23221.859554241266</v>
          </cell>
          <cell r="E315">
            <v>21554.862526904781</v>
          </cell>
          <cell r="F315">
            <v>20412.8044611195</v>
          </cell>
          <cell r="G315">
            <v>18977.652331124369</v>
          </cell>
          <cell r="H315">
            <v>17842.108187535308</v>
          </cell>
          <cell r="I315">
            <v>17065.536001248474</v>
          </cell>
          <cell r="J315">
            <v>16387.289568670771</v>
          </cell>
          <cell r="K315">
            <v>15524.96232475782</v>
          </cell>
          <cell r="L315">
            <v>14772.038407875443</v>
          </cell>
          <cell r="M315">
            <v>13984.480778685444</v>
          </cell>
          <cell r="N315">
            <v>13295.555952049421</v>
          </cell>
          <cell r="O315">
            <v>14387.459475666732</v>
          </cell>
          <cell r="P315">
            <v>15750.1328309085</v>
          </cell>
          <cell r="Q315">
            <v>14128.15945871043</v>
          </cell>
          <cell r="R315">
            <v>10267.126494630063</v>
          </cell>
          <cell r="S315">
            <v>9673.6160276790852</v>
          </cell>
          <cell r="T315">
            <v>9080.1347313702481</v>
          </cell>
          <cell r="U315">
            <v>8486.6834808228105</v>
          </cell>
          <cell r="V315">
            <v>12104.28988398179</v>
          </cell>
          <cell r="W315">
            <v>11510.901456116877</v>
          </cell>
          <cell r="X315">
            <v>10917.545860066683</v>
          </cell>
          <cell r="Y315">
            <v>10324.224080785658</v>
          </cell>
          <cell r="Z315">
            <v>9730.9371327768713</v>
          </cell>
        </row>
        <row r="316">
          <cell r="A316">
            <v>-112569.24040200503</v>
          </cell>
          <cell r="B316">
            <v>15621.753720669542</v>
          </cell>
          <cell r="C316">
            <v>24346.746640247286</v>
          </cell>
          <cell r="D316">
            <v>22939.479929769757</v>
          </cell>
          <cell r="E316">
            <v>21314.211706617483</v>
          </cell>
          <cell r="F316">
            <v>20186.100355643892</v>
          </cell>
          <cell r="G316">
            <v>18768.301776037875</v>
          </cell>
          <cell r="H316">
            <v>17646.548836945803</v>
          </cell>
          <cell r="I316">
            <v>16879.408134135971</v>
          </cell>
          <cell r="J316">
            <v>16209.477737338464</v>
          </cell>
          <cell r="K316">
            <v>15357.544753264414</v>
          </cell>
          <cell r="L316">
            <v>14613.76511119249</v>
          </cell>
          <cell r="M316">
            <v>13835.772383885531</v>
          </cell>
          <cell r="N316">
            <v>13155.295895504914</v>
          </cell>
          <cell r="O316">
            <v>14233.856897184614</v>
          </cell>
          <cell r="P316">
            <v>15579.98055947894</v>
          </cell>
          <cell r="Q316">
            <v>13977.706083700596</v>
          </cell>
          <cell r="R316">
            <v>10163.565435940694</v>
          </cell>
          <cell r="S316">
            <v>9577.2631645204729</v>
          </cell>
          <cell r="T316">
            <v>8990.989709464402</v>
          </cell>
          <cell r="U316">
            <v>8404.7459352634105</v>
          </cell>
          <cell r="V316">
            <v>11978.41644215885</v>
          </cell>
          <cell r="W316">
            <v>11392.234727657746</v>
          </cell>
          <cell r="X316">
            <v>10806.085446228375</v>
          </cell>
          <cell r="Y316">
            <v>10219.969570862884</v>
          </cell>
          <cell r="Z316">
            <v>9633.8881037431929</v>
          </cell>
        </row>
        <row r="317">
          <cell r="A317">
            <v>-102492.14490149557</v>
          </cell>
          <cell r="B317">
            <v>14352.89647385772</v>
          </cell>
          <cell r="C317">
            <v>22306.526171261823</v>
          </cell>
          <cell r="D317">
            <v>21166.479519561231</v>
          </cell>
          <cell r="E317">
            <v>19561.953902004898</v>
          </cell>
          <cell r="F317">
            <v>18535.393170507195</v>
          </cell>
          <cell r="G317">
            <v>17243.951501177886</v>
          </cell>
          <cell r="H317">
            <v>16222.616859791637</v>
          </cell>
          <cell r="I317">
            <v>15524.149891449018</v>
          </cell>
          <cell r="J317">
            <v>14914.771287418618</v>
          </cell>
          <cell r="K317">
            <v>14138.522329287811</v>
          </cell>
          <cell r="L317">
            <v>13461.325160880369</v>
          </cell>
          <cell r="M317">
            <v>12752.977631353664</v>
          </cell>
          <cell r="N317">
            <v>12134.016273594108</v>
          </cell>
          <cell r="O317">
            <v>13115.425982913861</v>
          </cell>
          <cell r="P317">
            <v>14341.045885460026</v>
          </cell>
          <cell r="Q317">
            <v>12882.205556103785</v>
          </cell>
          <cell r="R317">
            <v>9409.5032926004897</v>
          </cell>
          <cell r="S317">
            <v>8875.6862645750534</v>
          </cell>
          <cell r="T317">
            <v>8341.8954732992006</v>
          </cell>
          <cell r="U317">
            <v>7808.131705875423</v>
          </cell>
          <cell r="V317">
            <v>11061.890495709144</v>
          </cell>
          <cell r="W317">
            <v>10528.183232457648</v>
          </cell>
          <cell r="X317">
            <v>9994.5054988989468</v>
          </cell>
          <cell r="Y317">
            <v>9460.858180923824</v>
          </cell>
          <cell r="Z317">
            <v>8927.2421909997847</v>
          </cell>
        </row>
        <row r="318">
          <cell r="A318">
            <v>-108663.98022084418</v>
          </cell>
          <cell r="B318">
            <v>15162.881750129753</v>
          </cell>
          <cell r="C318">
            <v>23610.674779809066</v>
          </cell>
          <cell r="D318">
            <v>22273.576692218448</v>
          </cell>
          <cell r="E318">
            <v>20635.144744203957</v>
          </cell>
          <cell r="F318">
            <v>19546.388144864046</v>
          </cell>
          <cell r="G318">
            <v>18177.557703973536</v>
          </cell>
          <cell r="H318">
            <v>17094.720698492551</v>
          </cell>
          <cell r="I318">
            <v>16354.193696097966</v>
          </cell>
          <cell r="J318">
            <v>15707.729436460635</v>
          </cell>
          <cell r="K318">
            <v>14885.126909049563</v>
          </cell>
          <cell r="L318">
            <v>14167.150523794222</v>
          </cell>
          <cell r="M318">
            <v>13416.147976116568</v>
          </cell>
          <cell r="N318">
            <v>12759.510955183792</v>
          </cell>
          <cell r="O318">
            <v>13800.422112860084</v>
          </cell>
          <cell r="P318">
            <v>15099.845956282912</v>
          </cell>
          <cell r="Q318">
            <v>13553.157701813343</v>
          </cell>
          <cell r="R318">
            <v>9871.3374956221123</v>
          </cell>
          <cell r="S318">
            <v>9305.3752647540459</v>
          </cell>
          <cell r="T318">
            <v>8739.4408505507472</v>
          </cell>
          <cell r="U318">
            <v>8173.535087512173</v>
          </cell>
          <cell r="V318">
            <v>11623.227560254345</v>
          </cell>
          <cell r="W318">
            <v>11057.381703936091</v>
          </cell>
          <cell r="X318">
            <v>10491.567155519107</v>
          </cell>
          <cell r="Y318">
            <v>9925.7848542404317</v>
          </cell>
          <cell r="Z318">
            <v>9360.0357675142222</v>
          </cell>
        </row>
        <row r="319">
          <cell r="A319">
            <v>-96039.988813388802</v>
          </cell>
          <cell r="B319">
            <v>13581.842627839505</v>
          </cell>
          <cell r="C319">
            <v>21015.443026378078</v>
          </cell>
          <cell r="D319">
            <v>19892.236271101512</v>
          </cell>
          <cell r="E319">
            <v>18440.019425806666</v>
          </cell>
          <cell r="F319">
            <v>17478.479458245249</v>
          </cell>
          <cell r="G319">
            <v>16267.941508432661</v>
          </cell>
          <cell r="H319">
            <v>15310.902628743534</v>
          </cell>
          <cell r="I319">
            <v>14656.406033998475</v>
          </cell>
          <cell r="J319">
            <v>14085.797492068617</v>
          </cell>
          <cell r="K319">
            <v>13358.007452357084</v>
          </cell>
          <cell r="L319">
            <v>12723.441666453989</v>
          </cell>
          <cell r="M319">
            <v>12059.686518416867</v>
          </cell>
          <cell r="N319">
            <v>11480.112028086289</v>
          </cell>
          <cell r="O319">
            <v>12399.317771745875</v>
          </cell>
          <cell r="P319">
            <v>13547.781606151249</v>
          </cell>
          <cell r="Q319">
            <v>12180.779197853997</v>
          </cell>
          <cell r="R319">
            <v>8926.6928787548277</v>
          </cell>
          <cell r="S319">
            <v>8426.4810678962276</v>
          </cell>
          <cell r="T319">
            <v>7926.2938421132967</v>
          </cell>
          <cell r="U319">
            <v>7426.1319389582732</v>
          </cell>
          <cell r="V319">
            <v>10475.057864719975</v>
          </cell>
          <cell r="W319">
            <v>9974.9489086476788</v>
          </cell>
          <cell r="X319">
            <v>9474.8676232946127</v>
          </cell>
          <cell r="Y319">
            <v>8974.8148387823676</v>
          </cell>
          <cell r="Z319">
            <v>8474.7914101361603</v>
          </cell>
        </row>
        <row r="320">
          <cell r="A320">
            <v>-109301.54237580104</v>
          </cell>
          <cell r="B320">
            <v>15249.247781771195</v>
          </cell>
          <cell r="C320">
            <v>23720.895836225602</v>
          </cell>
          <cell r="D320">
            <v>22333.291286906995</v>
          </cell>
          <cell r="E320">
            <v>20746.007369440795</v>
          </cell>
          <cell r="F320">
            <v>19650.825820393224</v>
          </cell>
          <cell r="G320">
            <v>18274.000974368231</v>
          </cell>
          <cell r="H320">
            <v>17184.810659416333</v>
          </cell>
          <cell r="I320">
            <v>16439.938776680658</v>
          </cell>
          <cell r="J320">
            <v>15789.643499317928</v>
          </cell>
          <cell r="K320">
            <v>14962.252561330206</v>
          </cell>
          <cell r="L320">
            <v>14240.06360655127</v>
          </cell>
          <cell r="M320">
            <v>13484.654715560006</v>
          </cell>
          <cell r="N320">
            <v>12824.125728014536</v>
          </cell>
          <cell r="O320">
            <v>13871.183496816091</v>
          </cell>
          <cell r="P320">
            <v>15178.231425645445</v>
          </cell>
          <cell r="Q320">
            <v>13622.468315878268</v>
          </cell>
          <cell r="R320">
            <v>9919.0458343051596</v>
          </cell>
          <cell r="S320">
            <v>9349.7629437409978</v>
          </cell>
          <cell r="T320">
            <v>8780.508033049804</v>
          </cell>
          <cell r="U320">
            <v>8211.2819416277853</v>
          </cell>
          <cell r="V320">
            <v>11681.214731008356</v>
          </cell>
          <cell r="W320">
            <v>11112.048897796245</v>
          </cell>
          <cell r="X320">
            <v>10542.914556177677</v>
          </cell>
          <cell r="Y320">
            <v>9973.8126509004542</v>
          </cell>
          <cell r="Z320">
            <v>9404.7441550548192</v>
          </cell>
        </row>
        <row r="321">
          <cell r="A321">
            <v>-102761.98663768359</v>
          </cell>
          <cell r="B321">
            <v>14439.110951041497</v>
          </cell>
          <cell r="C321">
            <v>22393.409713234698</v>
          </cell>
          <cell r="D321">
            <v>21087.737321478471</v>
          </cell>
          <cell r="E321">
            <v>19608.875387290205</v>
          </cell>
          <cell r="F321">
            <v>18579.595360786392</v>
          </cell>
          <cell r="G321">
            <v>17284.770140309189</v>
          </cell>
          <cell r="H321">
            <v>16260.746524922775</v>
          </cell>
          <cell r="I321">
            <v>15560.440629903496</v>
          </cell>
          <cell r="J321">
            <v>14949.440586353267</v>
          </cell>
          <cell r="K321">
            <v>14171.164981857826</v>
          </cell>
          <cell r="L321">
            <v>13492.184885989522</v>
          </cell>
          <cell r="M321">
            <v>12781.972416204495</v>
          </cell>
          <cell r="N321">
            <v>12161.363822924781</v>
          </cell>
          <cell r="O321">
            <v>13145.375023259658</v>
          </cell>
          <cell r="P321">
            <v>14374.221742872913</v>
          </cell>
          <cell r="Q321">
            <v>12911.540572760798</v>
          </cell>
          <cell r="R321">
            <v>9429.6953646059865</v>
          </cell>
          <cell r="S321">
            <v>8894.4729009368148</v>
          </cell>
          <cell r="T321">
            <v>8359.2767430934364</v>
          </cell>
          <cell r="U321">
            <v>7824.1076802506286</v>
          </cell>
          <cell r="V321">
            <v>11086.432979467379</v>
          </cell>
          <cell r="W321">
            <v>10551.320569561271</v>
          </cell>
          <cell r="X321">
            <v>10016.237767093864</v>
          </cell>
          <cell r="Y321">
            <v>9481.1854602882977</v>
          </cell>
          <cell r="Z321">
            <v>8946.1645640144416</v>
          </cell>
        </row>
        <row r="322">
          <cell r="A322">
            <v>-93525.145666570519</v>
          </cell>
          <cell r="B322">
            <v>13282.553039697785</v>
          </cell>
          <cell r="C322">
            <v>20569.731641832415</v>
          </cell>
          <cell r="D322">
            <v>19439.814973700413</v>
          </cell>
          <cell r="E322">
            <v>18002.725412748427</v>
          </cell>
          <cell r="F322">
            <v>17066.528449967642</v>
          </cell>
          <cell r="G322">
            <v>15887.524170729732</v>
          </cell>
          <cell r="H322">
            <v>14955.545713241405</v>
          </cell>
          <cell r="I322">
            <v>14318.187357434563</v>
          </cell>
          <cell r="J322">
            <v>13762.690140098239</v>
          </cell>
          <cell r="K322">
            <v>13053.787829887468</v>
          </cell>
          <cell r="L322">
            <v>12435.838387213917</v>
          </cell>
          <cell r="M322">
            <v>11789.463916807326</v>
          </cell>
          <cell r="N322">
            <v>11225.241161970389</v>
          </cell>
          <cell r="O322">
            <v>12120.201798318689</v>
          </cell>
          <cell r="P322">
            <v>13238.592676250315</v>
          </cell>
          <cell r="Q322">
            <v>11907.385738992431</v>
          </cell>
          <cell r="R322">
            <v>8738.5088912796164</v>
          </cell>
          <cell r="S322">
            <v>8251.3953143966646</v>
          </cell>
          <cell r="T322">
            <v>7764.3056788199265</v>
          </cell>
          <cell r="U322">
            <v>7277.2407027885893</v>
          </cell>
          <cell r="V322">
            <v>10246.329359051491</v>
          </cell>
          <cell r="W322">
            <v>9759.3159436636488</v>
          </cell>
          <cell r="X322">
            <v>9272.3294744268769</v>
          </cell>
          <cell r="Y322">
            <v>8785.3707597257053</v>
          </cell>
          <cell r="Z322">
            <v>8298.4406321962124</v>
          </cell>
        </row>
        <row r="323">
          <cell r="A323">
            <v>-113899.4439931731</v>
          </cell>
          <cell r="B323">
            <v>15827.891747903734</v>
          </cell>
          <cell r="C323">
            <v>24628.832812679524</v>
          </cell>
          <cell r="D323">
            <v>23151.398688235549</v>
          </cell>
          <cell r="E323">
            <v>21545.514429136103</v>
          </cell>
          <cell r="F323">
            <v>20403.998124452861</v>
          </cell>
          <cell r="G323">
            <v>18969.520094323587</v>
          </cell>
          <cell r="H323">
            <v>17834.511671027671</v>
          </cell>
          <cell r="I323">
            <v>17058.305851369183</v>
          </cell>
          <cell r="J323">
            <v>16380.382455776897</v>
          </cell>
          <cell r="K323">
            <v>15518.458977606748</v>
          </cell>
          <cell r="L323">
            <v>14765.890270712232</v>
          </cell>
          <cell r="M323">
            <v>13978.704190797849</v>
          </cell>
          <cell r="N323">
            <v>13290.107540446013</v>
          </cell>
          <cell r="O323">
            <v>14381.492772875285</v>
          </cell>
          <cell r="P323">
            <v>15743.52325414916</v>
          </cell>
          <cell r="Q323">
            <v>14122.315086945804</v>
          </cell>
          <cell r="R323">
            <v>10263.103658138169</v>
          </cell>
          <cell r="S323">
            <v>9669.8731940414382</v>
          </cell>
          <cell r="T323">
            <v>9076.6718868248918</v>
          </cell>
          <cell r="U323">
            <v>8483.5006111949315</v>
          </cell>
          <cell r="V323">
            <v>12099.400321422901</v>
          </cell>
          <cell r="W323">
            <v>11506.291838837355</v>
          </cell>
          <cell r="X323">
            <v>10913.216172577339</v>
          </cell>
          <cell r="Y323">
            <v>10320.174307132609</v>
          </cell>
          <cell r="Z323">
            <v>9727.1672565276313</v>
          </cell>
        </row>
        <row r="324">
          <cell r="A324">
            <v>-110272.40478161944</v>
          </cell>
          <cell r="B324">
            <v>15372.640557346647</v>
          </cell>
          <cell r="C324">
            <v>23922.490281429862</v>
          </cell>
          <cell r="D324">
            <v>22626.931307015635</v>
          </cell>
          <cell r="E324">
            <v>20914.825976718483</v>
          </cell>
          <cell r="F324">
            <v>19809.860688027689</v>
          </cell>
          <cell r="G324">
            <v>18420.862178083706</v>
          </cell>
          <cell r="H324">
            <v>17321.997215303571</v>
          </cell>
          <cell r="I324">
            <v>16570.509066297698</v>
          </cell>
          <cell r="J324">
            <v>15914.380018757893</v>
          </cell>
          <cell r="K324">
            <v>15079.69741865329</v>
          </cell>
          <cell r="L324">
            <v>14351.093676938592</v>
          </cell>
          <cell r="M324">
            <v>13588.974925525024</v>
          </cell>
          <cell r="N324">
            <v>12922.519356485296</v>
          </cell>
          <cell r="O324">
            <v>13978.937018464818</v>
          </cell>
          <cell r="P324">
            <v>15297.59469834726</v>
          </cell>
          <cell r="Q324">
            <v>13728.0126443749</v>
          </cell>
          <cell r="R324">
            <v>9991.6948021136504</v>
          </cell>
          <cell r="S324">
            <v>9417.355300776102</v>
          </cell>
          <cell r="T324">
            <v>8843.0440278405713</v>
          </cell>
          <cell r="U324">
            <v>8268.7618301591101</v>
          </cell>
          <cell r="V324">
            <v>11769.516026289319</v>
          </cell>
          <cell r="W324">
            <v>11195.294622056601</v>
          </cell>
          <cell r="X324">
            <v>10621.104989139054</v>
          </cell>
          <cell r="Y324">
            <v>10046.948080676113</v>
          </cell>
          <cell r="Z324">
            <v>9472.8248784014322</v>
          </cell>
        </row>
        <row r="325">
          <cell r="A325">
            <v>-90670.386587907589</v>
          </cell>
          <cell r="B325">
            <v>12953.379290172248</v>
          </cell>
          <cell r="C325">
            <v>20015.806555811385</v>
          </cell>
          <cell r="D325">
            <v>18904.497965496259</v>
          </cell>
          <cell r="E325">
            <v>17506.32504861346</v>
          </cell>
          <cell r="F325">
            <v>16598.896549213605</v>
          </cell>
          <cell r="G325">
            <v>15455.6881534965</v>
          </cell>
          <cell r="H325">
            <v>14552.157381854264</v>
          </cell>
          <cell r="I325">
            <v>13934.253735683396</v>
          </cell>
          <cell r="J325">
            <v>13395.910348051468</v>
          </cell>
          <cell r="K325">
            <v>12708.448705953906</v>
          </cell>
          <cell r="L325">
            <v>12109.361535763892</v>
          </cell>
          <cell r="M325">
            <v>11482.716982637394</v>
          </cell>
          <cell r="N325">
            <v>10935.920963272689</v>
          </cell>
          <cell r="O325">
            <v>11803.35942978003</v>
          </cell>
          <cell r="P325">
            <v>12887.612574062457</v>
          </cell>
          <cell r="Q325">
            <v>11597.039362233505</v>
          </cell>
          <cell r="R325">
            <v>8524.8892278093736</v>
          </cell>
          <cell r="S325">
            <v>8052.6442928946981</v>
          </cell>
          <cell r="T325">
            <v>7580.4225685024339</v>
          </cell>
          <cell r="U325">
            <v>7108.2247509482586</v>
          </cell>
          <cell r="V325">
            <v>9986.6850234068625</v>
          </cell>
          <cell r="W325">
            <v>9514.537192660453</v>
          </cell>
          <cell r="X325">
            <v>9042.4154855615197</v>
          </cell>
          <cell r="Y325">
            <v>8570.3206858194717</v>
          </cell>
          <cell r="Z325">
            <v>8098.2536006550272</v>
          </cell>
        </row>
        <row r="326">
          <cell r="A326">
            <v>-101372.32334100925</v>
          </cell>
          <cell r="B326">
            <v>14263.456864003529</v>
          </cell>
          <cell r="C326">
            <v>22118.485476483245</v>
          </cell>
          <cell r="D326">
            <v>20836.151399602008</v>
          </cell>
          <cell r="E326">
            <v>19367.233501762941</v>
          </cell>
          <cell r="F326">
            <v>18351.957626418869</v>
          </cell>
          <cell r="G326">
            <v>17074.557422950187</v>
          </cell>
          <cell r="H326">
            <v>16064.381807975107</v>
          </cell>
          <cell r="I326">
            <v>15373.546237835642</v>
          </cell>
          <cell r="J326">
            <v>14770.896477752682</v>
          </cell>
          <cell r="K326">
            <v>14003.057939472692</v>
          </cell>
          <cell r="L326">
            <v>13333.259777014526</v>
          </cell>
          <cell r="M326">
            <v>12632.651599968402</v>
          </cell>
          <cell r="N326">
            <v>12020.526137488603</v>
          </cell>
          <cell r="O326">
            <v>12991.139867767735</v>
          </cell>
          <cell r="P326">
            <v>14203.368738316756</v>
          </cell>
          <cell r="Q326">
            <v>12760.46759001377</v>
          </cell>
          <cell r="R326">
            <v>9325.7078134352687</v>
          </cell>
          <cell r="S326">
            <v>8797.723230597825</v>
          </cell>
          <cell r="T326">
            <v>8269.7645978492001</v>
          </cell>
          <cell r="U326">
            <v>7741.8326936920275</v>
          </cell>
          <cell r="V326">
            <v>10960.041156727733</v>
          </cell>
          <cell r="W326">
            <v>10432.165139382461</v>
          </cell>
          <cell r="X326">
            <v>9904.3183290907527</v>
          </cell>
          <cell r="Y326">
            <v>9376.5016020642215</v>
          </cell>
          <cell r="Z326">
            <v>8848.7158608008212</v>
          </cell>
        </row>
        <row r="327">
          <cell r="A327">
            <v>-111045.06201066833</v>
          </cell>
          <cell r="B327">
            <v>15404.714316671292</v>
          </cell>
          <cell r="C327">
            <v>23969.75047470571</v>
          </cell>
          <cell r="D327">
            <v>22655.863049261934</v>
          </cell>
          <cell r="E327">
            <v>21049.179636443419</v>
          </cell>
          <cell r="F327">
            <v>19936.427995003643</v>
          </cell>
          <cell r="G327">
            <v>18537.741119978593</v>
          </cell>
          <cell r="H327">
            <v>17431.176624764012</v>
          </cell>
          <cell r="I327">
            <v>16674.422944893704</v>
          </cell>
          <cell r="J327">
            <v>16013.6511130902</v>
          </cell>
          <cell r="K327">
            <v>15173.165470852546</v>
          </cell>
          <cell r="L327">
            <v>14439.456544851102</v>
          </cell>
          <cell r="M327">
            <v>13671.997776015796</v>
          </cell>
          <cell r="N327">
            <v>13000.825559171361</v>
          </cell>
          <cell r="O327">
            <v>14064.692257269446</v>
          </cell>
          <cell r="P327">
            <v>15392.589514279283</v>
          </cell>
          <cell r="Q327">
            <v>13812.009705039025</v>
          </cell>
          <cell r="R327">
            <v>10049.512212514755</v>
          </cell>
          <cell r="S327">
            <v>9471.1484263299099</v>
          </cell>
          <cell r="T327">
            <v>8892.8130663379961</v>
          </cell>
          <cell r="U327">
            <v>8314.506985324786</v>
          </cell>
          <cell r="V327">
            <v>11839.79028320189</v>
          </cell>
          <cell r="W327">
            <v>11261.545421605268</v>
          </cell>
          <cell r="X327">
            <v>10683.332553939208</v>
          </cell>
          <cell r="Y327">
            <v>10105.152640021639</v>
          </cell>
          <cell r="Z327">
            <v>9527.006668465001</v>
          </cell>
        </row>
        <row r="328">
          <cell r="A328">
            <v>-107394.54172632578</v>
          </cell>
          <cell r="B328">
            <v>15024.280146021672</v>
          </cell>
          <cell r="C328">
            <v>23318.733615714922</v>
          </cell>
          <cell r="D328">
            <v>21989.970310744684</v>
          </cell>
          <cell r="E328">
            <v>20414.408172898933</v>
          </cell>
          <cell r="F328">
            <v>19338.444174909146</v>
          </cell>
          <cell r="G328">
            <v>17985.531249729953</v>
          </cell>
          <cell r="H328">
            <v>16915.34420401715</v>
          </cell>
          <cell r="I328">
            <v>16183.46821441596</v>
          </cell>
          <cell r="J328">
            <v>15544.631824996479</v>
          </cell>
          <cell r="K328">
            <v>14731.563415421981</v>
          </cell>
          <cell r="L328">
            <v>14021.974601280341</v>
          </cell>
          <cell r="M328">
            <v>13279.745444210723</v>
          </cell>
          <cell r="N328">
            <v>12630.857647724795</v>
          </cell>
          <cell r="O328">
            <v>13659.530398976567</v>
          </cell>
          <cell r="P328">
            <v>14943.774063611698</v>
          </cell>
          <cell r="Q328">
            <v>13415.154589663987</v>
          </cell>
          <cell r="R328">
            <v>9776.3462839216263</v>
          </cell>
          <cell r="S328">
            <v>9216.995758614552</v>
          </cell>
          <cell r="T328">
            <v>8657.6727250113618</v>
          </cell>
          <cell r="U328">
            <v>8098.3780078631644</v>
          </cell>
          <cell r="V328">
            <v>11507.770351618259</v>
          </cell>
          <cell r="W328">
            <v>10948.534841345809</v>
          </cell>
          <cell r="X328">
            <v>10389.330273228266</v>
          </cell>
          <cell r="Y328">
            <v>9830.1575755302874</v>
          </cell>
          <cell r="Z328">
            <v>9271.0177043644635</v>
          </cell>
        </row>
        <row r="329">
          <cell r="A329">
            <v>-103517.04680835735</v>
          </cell>
          <cell r="B329">
            <v>14509.372672091413</v>
          </cell>
          <cell r="C329">
            <v>22599.834666674789</v>
          </cell>
          <cell r="D329">
            <v>21264.394564666567</v>
          </cell>
          <cell r="E329">
            <v>19740.169178933647</v>
          </cell>
          <cell r="F329">
            <v>18703.280131748303</v>
          </cell>
          <cell r="G329">
            <v>17398.987196071379</v>
          </cell>
          <cell r="H329">
            <v>16367.439403008873</v>
          </cell>
          <cell r="I329">
            <v>15661.987898159361</v>
          </cell>
          <cell r="J329">
            <v>15046.450808495098</v>
          </cell>
          <cell r="K329">
            <v>14262.504324573827</v>
          </cell>
          <cell r="L329">
            <v>13578.535313603315</v>
          </cell>
          <cell r="M329">
            <v>12863.104443841821</v>
          </cell>
          <cell r="N329">
            <v>12237.886623129107</v>
          </cell>
          <cell r="O329">
            <v>13229.177209809703</v>
          </cell>
          <cell r="P329">
            <v>14467.053077692661</v>
          </cell>
          <cell r="Q329">
            <v>12993.624623199616</v>
          </cell>
          <cell r="R329">
            <v>9486.1959992005886</v>
          </cell>
          <cell r="S329">
            <v>8947.0409026776888</v>
          </cell>
          <cell r="T329">
            <v>8407.9123052668401</v>
          </cell>
          <cell r="U329">
            <v>7868.8110019414344</v>
          </cell>
          <cell r="V329">
            <v>11155.106759280059</v>
          </cell>
          <cell r="W329">
            <v>10616.062525157893</v>
          </cell>
          <cell r="X329">
            <v>10077.048116019809</v>
          </cell>
          <cell r="Y329">
            <v>9538.0644266153431</v>
          </cell>
          <cell r="Z329">
            <v>8999.1123785365089</v>
          </cell>
        </row>
        <row r="330">
          <cell r="A330">
            <v>-110912.44591224496</v>
          </cell>
          <cell r="B330">
            <v>15427.578515849418</v>
          </cell>
          <cell r="C330">
            <v>24045.62410966833</v>
          </cell>
          <cell r="D330">
            <v>22645.093506790246</v>
          </cell>
          <cell r="E330">
            <v>21026.119659144639</v>
          </cell>
          <cell r="F330">
            <v>19914.704439191228</v>
          </cell>
          <cell r="G330">
            <v>18517.68044018525</v>
          </cell>
          <cell r="H330">
            <v>17412.437464931616</v>
          </cell>
          <cell r="I330">
            <v>16656.587541776575</v>
          </cell>
          <cell r="J330">
            <v>15996.612580709218</v>
          </cell>
          <cell r="K330">
            <v>15157.122951681165</v>
          </cell>
          <cell r="L330">
            <v>14424.290261087139</v>
          </cell>
          <cell r="M330">
            <v>13657.748033570977</v>
          </cell>
          <cell r="N330">
            <v>12987.385365134276</v>
          </cell>
          <cell r="O330">
            <v>14049.973537555099</v>
          </cell>
          <cell r="P330">
            <v>15376.284946890642</v>
          </cell>
          <cell r="Q330">
            <v>13797.59275267581</v>
          </cell>
          <cell r="R330">
            <v>10039.588640845375</v>
          </cell>
          <cell r="S330">
            <v>9461.9155683888639</v>
          </cell>
          <cell r="T330">
            <v>8884.2708881771468</v>
          </cell>
          <cell r="U330">
            <v>8306.6554519775946</v>
          </cell>
          <cell r="V330">
            <v>11827.728663351636</v>
          </cell>
          <cell r="W330">
            <v>11250.174373457074</v>
          </cell>
          <cell r="X330">
            <v>10672.65203928417</v>
          </cell>
          <cell r="Y330">
            <v>10095.162619504586</v>
          </cell>
          <cell r="Z330">
            <v>9517.707101550106</v>
          </cell>
        </row>
        <row r="331">
          <cell r="A331">
            <v>-112167.88255403512</v>
          </cell>
          <cell r="B331">
            <v>15575.97577715819</v>
          </cell>
          <cell r="C331">
            <v>24260.529881794719</v>
          </cell>
          <cell r="D331">
            <v>22869.148159279113</v>
          </cell>
          <cell r="E331">
            <v>21244.421515434711</v>
          </cell>
          <cell r="F331">
            <v>20120.354795981257</v>
          </cell>
          <cell r="G331">
            <v>18707.588850786822</v>
          </cell>
          <cell r="H331">
            <v>17589.835444284457</v>
          </cell>
          <cell r="I331">
            <v>16825.429928640075</v>
          </cell>
          <cell r="J331">
            <v>16157.911232439692</v>
          </cell>
          <cell r="K331">
            <v>15308.992646490242</v>
          </cell>
          <cell r="L331">
            <v>14567.86489933596</v>
          </cell>
          <cell r="M331">
            <v>13792.646051337888</v>
          </cell>
          <cell r="N331">
            <v>13114.619632071161</v>
          </cell>
          <cell r="O331">
            <v>14189.311221812957</v>
          </cell>
          <cell r="P331">
            <v>15530.635373208308</v>
          </cell>
          <cell r="Q331">
            <v>13934.073696354051</v>
          </cell>
          <cell r="R331">
            <v>10133.532103511583</v>
          </cell>
          <cell r="S331">
            <v>9549.3202523258442</v>
          </cell>
          <cell r="T331">
            <v>8965.1371147615064</v>
          </cell>
          <cell r="U331">
            <v>8380.9835522272042</v>
          </cell>
          <cell r="V331">
            <v>11941.912383875675</v>
          </cell>
          <cell r="W331">
            <v>11357.820659771693</v>
          </cell>
          <cell r="X331">
            <v>10773.761253101569</v>
          </cell>
          <cell r="Y331">
            <v>10189.735133388309</v>
          </cell>
          <cell r="Z331">
            <v>9605.743299240632</v>
          </cell>
        </row>
        <row r="332">
          <cell r="A332">
            <v>-94847.171805413731</v>
          </cell>
          <cell r="B332">
            <v>13446.035082930641</v>
          </cell>
          <cell r="C332">
            <v>20830.45589327523</v>
          </cell>
          <cell r="D332">
            <v>19692.339756616278</v>
          </cell>
          <cell r="E332">
            <v>18232.606197303143</v>
          </cell>
          <cell r="F332">
            <v>17283.086688025091</v>
          </cell>
          <cell r="G332">
            <v>16087.505495508856</v>
          </cell>
          <cell r="H332">
            <v>15142.35304216246</v>
          </cell>
          <cell r="I332">
            <v>14495.985297488289</v>
          </cell>
          <cell r="J332">
            <v>13932.54421847195</v>
          </cell>
          <cell r="K332">
            <v>13213.712830920926</v>
          </cell>
          <cell r="L332">
            <v>12587.028354370887</v>
          </cell>
          <cell r="M332">
            <v>11931.51704766999</v>
          </cell>
          <cell r="N332">
            <v>11359.224049714765</v>
          </cell>
          <cell r="O332">
            <v>12266.930079605845</v>
          </cell>
          <cell r="P332">
            <v>13401.129989039444</v>
          </cell>
          <cell r="Q332">
            <v>12051.105755591114</v>
          </cell>
          <cell r="R332">
            <v>8837.4352003294462</v>
          </cell>
          <cell r="S332">
            <v>8343.4360219685714</v>
          </cell>
          <cell r="T332">
            <v>7849.4611233366195</v>
          </cell>
          <cell r="U332">
            <v>7355.5112328254527</v>
          </cell>
          <cell r="V332">
            <v>10366.569487575962</v>
          </cell>
          <cell r="W332">
            <v>9872.6718865445546</v>
          </cell>
          <cell r="X332">
            <v>9378.8016125619561</v>
          </cell>
          <cell r="Y332">
            <v>8884.9594854396237</v>
          </cell>
          <cell r="Z332">
            <v>8391.1463495833741</v>
          </cell>
        </row>
        <row r="333">
          <cell r="A333">
            <v>-93143.583968516963</v>
          </cell>
          <cell r="B333">
            <v>13246.866495538998</v>
          </cell>
          <cell r="C333">
            <v>20490.691954642149</v>
          </cell>
          <cell r="D333">
            <v>19356.212688550673</v>
          </cell>
          <cell r="E333">
            <v>17936.377479127899</v>
          </cell>
          <cell r="F333">
            <v>17004.025654740763</v>
          </cell>
          <cell r="G333">
            <v>15829.805785578515</v>
          </cell>
          <cell r="H333">
            <v>14901.629591965364</v>
          </cell>
          <cell r="I333">
            <v>14266.871515845654</v>
          </cell>
          <cell r="J333">
            <v>13713.667046937375</v>
          </cell>
          <cell r="K333">
            <v>13007.630455866929</v>
          </cell>
          <cell r="L333">
            <v>12392.202108851405</v>
          </cell>
          <cell r="M333">
            <v>11748.464701865018</v>
          </cell>
          <cell r="N333">
            <v>11186.571171524836</v>
          </cell>
          <cell r="O333">
            <v>12077.853246716382</v>
          </cell>
          <cell r="P333">
            <v>13191.681339747443</v>
          </cell>
          <cell r="Q333">
            <v>11865.905429362832</v>
          </cell>
          <cell r="R333">
            <v>8709.9568911684655</v>
          </cell>
          <cell r="S333">
            <v>8224.8306288437088</v>
          </cell>
          <cell r="T333">
            <v>7739.7282101499914</v>
          </cell>
          <cell r="U333">
            <v>7254.6503503962376</v>
          </cell>
          <cell r="V333">
            <v>10211.62578832323</v>
          </cell>
          <cell r="W333">
            <v>9726.5992788570584</v>
          </cell>
          <cell r="X333">
            <v>9241.599605607691</v>
          </cell>
          <cell r="Y333">
            <v>8756.6275736616153</v>
          </cell>
          <cell r="Z333">
            <v>8271.6840122579451</v>
          </cell>
        </row>
        <row r="334">
          <cell r="A334">
            <v>-115975.50219178047</v>
          </cell>
          <cell r="B334">
            <v>16085.975727173809</v>
          </cell>
          <cell r="C334">
            <v>25036.831334675393</v>
          </cell>
          <cell r="D334">
            <v>23600.756553431529</v>
          </cell>
          <cell r="E334">
            <v>21906.510232059245</v>
          </cell>
          <cell r="F334">
            <v>20744.072720851174</v>
          </cell>
          <cell r="G334">
            <v>19283.562953747976</v>
          </cell>
          <cell r="H334">
            <v>18127.866602047274</v>
          </cell>
          <cell r="I334">
            <v>17337.512790096564</v>
          </cell>
          <cell r="J334">
            <v>16647.114664478315</v>
          </cell>
          <cell r="K334">
            <v>15769.598951169064</v>
          </cell>
          <cell r="L334">
            <v>15003.313088341285</v>
          </cell>
          <cell r="M334">
            <v>14201.778877674566</v>
          </cell>
          <cell r="N334">
            <v>13500.5090328236</v>
          </cell>
          <cell r="O334">
            <v>14611.909133326586</v>
          </cell>
          <cell r="P334">
            <v>15998.765500033016</v>
          </cell>
          <cell r="Q334">
            <v>14348.007386059304</v>
          </cell>
          <cell r="R334">
            <v>10418.453668948507</v>
          </cell>
          <cell r="S334">
            <v>9814.4103253022968</v>
          </cell>
          <cell r="T334">
            <v>9210.3966699820521</v>
          </cell>
          <cell r="U334">
            <v>8606.4135936375751</v>
          </cell>
          <cell r="V334">
            <v>12288.220721633174</v>
          </cell>
          <cell r="W334">
            <v>11684.301582869113</v>
          </cell>
          <cell r="X334">
            <v>11080.415858577493</v>
          </cell>
          <cell r="Y334">
            <v>10476.564551192481</v>
          </cell>
          <cell r="Z334">
            <v>9872.7486932212923</v>
          </cell>
        </row>
        <row r="335">
          <cell r="A335">
            <v>-115768.84306775362</v>
          </cell>
          <cell r="B335">
            <v>16005.938112798485</v>
          </cell>
          <cell r="C335">
            <v>24955.911759855087</v>
          </cell>
          <cell r="D335">
            <v>23566.540470710723</v>
          </cell>
          <cell r="E335">
            <v>21870.575268164946</v>
          </cell>
          <cell r="F335">
            <v>20710.220337405182</v>
          </cell>
          <cell r="G335">
            <v>19252.301873360611</v>
          </cell>
          <cell r="H335">
            <v>18098.664880672564</v>
          </cell>
          <cell r="I335">
            <v>17309.719416375978</v>
          </cell>
          <cell r="J335">
            <v>16620.563075203547</v>
          </cell>
          <cell r="K335">
            <v>15744.599475249102</v>
          </cell>
          <cell r="L335">
            <v>14979.679072903749</v>
          </cell>
          <cell r="M335">
            <v>14179.573132472695</v>
          </cell>
          <cell r="N335">
            <v>13479.564828013812</v>
          </cell>
          <cell r="O335">
            <v>14588.972568617446</v>
          </cell>
          <cell r="P335">
            <v>15973.357667543354</v>
          </cell>
          <cell r="Q335">
            <v>14325.541073281729</v>
          </cell>
          <cell r="R335">
            <v>10402.989508467286</v>
          </cell>
          <cell r="S335">
            <v>9800.0225220336979</v>
          </cell>
          <cell r="T335">
            <v>9197.085171023853</v>
          </cell>
          <cell r="U335">
            <v>8594.1783445004658</v>
          </cell>
          <cell r="V335">
            <v>12269.424784923875</v>
          </cell>
          <cell r="W335">
            <v>11666.581782049218</v>
          </cell>
          <cell r="X335">
            <v>11063.77213410506</v>
          </cell>
          <cell r="Y335">
            <v>10460.996841739328</v>
          </cell>
          <cell r="Z335">
            <v>9858.2569356193817</v>
          </cell>
        </row>
        <row r="336">
          <cell r="A336">
            <v>-117853.34001734998</v>
          </cell>
          <cell r="B336">
            <v>16240.203094394848</v>
          </cell>
          <cell r="C336">
            <v>25349.342344671291</v>
          </cell>
          <cell r="D336">
            <v>23912.911189067512</v>
          </cell>
          <cell r="E336">
            <v>22233.038445023438</v>
          </cell>
          <cell r="F336">
            <v>21051.677267323154</v>
          </cell>
          <cell r="G336">
            <v>19567.621252630277</v>
          </cell>
          <cell r="H336">
            <v>18393.212239349501</v>
          </cell>
          <cell r="I336">
            <v>17590.061274072308</v>
          </cell>
          <cell r="J336">
            <v>16888.37949565368</v>
          </cell>
          <cell r="K336">
            <v>15996.760281320658</v>
          </cell>
          <cell r="L336">
            <v>15218.066965615195</v>
          </cell>
          <cell r="M336">
            <v>14403.554572221619</v>
          </cell>
          <cell r="N336">
            <v>13690.821559325959</v>
          </cell>
          <cell r="O336">
            <v>14820.325524339045</v>
          </cell>
          <cell r="P336">
            <v>16229.637420832474</v>
          </cell>
          <cell r="Q336">
            <v>14552.150765324546</v>
          </cell>
          <cell r="R336">
            <v>10558.97098522508</v>
          </cell>
          <cell r="S336">
            <v>9945.1471671032486</v>
          </cell>
          <cell r="T336">
            <v>9331.3535180111903</v>
          </cell>
          <cell r="U336">
            <v>8717.5909430197571</v>
          </cell>
          <cell r="V336">
            <v>12459.012701353135</v>
          </cell>
          <cell r="W336">
            <v>11845.31509919875</v>
          </cell>
          <cell r="X336">
            <v>11231.651452553138</v>
          </cell>
          <cell r="Y336">
            <v>10618.022780081565</v>
          </cell>
          <cell r="Z336">
            <v>10004.430131009254</v>
          </cell>
        </row>
        <row r="337">
          <cell r="A337">
            <v>-97763.944843955658</v>
          </cell>
          <cell r="B337">
            <v>13787.108572595025</v>
          </cell>
          <cell r="C337">
            <v>21360.986218028687</v>
          </cell>
          <cell r="D337">
            <v>20192.041729093831</v>
          </cell>
          <cell r="E337">
            <v>18739.789871488851</v>
          </cell>
          <cell r="F337">
            <v>17760.876961213515</v>
          </cell>
          <cell r="G337">
            <v>16528.722290842463</v>
          </cell>
          <cell r="H337">
            <v>15554.504182287208</v>
          </cell>
          <cell r="I337">
            <v>14888.259113126034</v>
          </cell>
          <cell r="J337">
            <v>14307.291571591872</v>
          </cell>
          <cell r="K337">
            <v>13566.55376008082</v>
          </cell>
          <cell r="L337">
            <v>12920.597265714365</v>
          </cell>
          <cell r="M337">
            <v>12244.927448543924</v>
          </cell>
          <cell r="N337">
            <v>11654.829153968374</v>
          </cell>
          <cell r="O337">
            <v>12590.655218069776</v>
          </cell>
          <cell r="P337">
            <v>13759.734435480419</v>
          </cell>
          <cell r="Q337">
            <v>12368.193789781235</v>
          </cell>
          <cell r="R337">
            <v>9055.6953258754038</v>
          </cell>
          <cell r="S337">
            <v>8546.5045138887945</v>
          </cell>
          <cell r="T337">
            <v>8037.3387282897238</v>
          </cell>
          <cell r="U337">
            <v>7528.198719869828</v>
          </cell>
          <cell r="V337">
            <v>10631.85407970802</v>
          </cell>
          <cell r="W337">
            <v>10122.767968792061</v>
          </cell>
          <cell r="X337">
            <v>9613.7100252957589</v>
          </cell>
          <cell r="Y337">
            <v>9104.6810942417178</v>
          </cell>
          <cell r="Z337">
            <v>8595.6820460031922</v>
          </cell>
        </row>
        <row r="338">
          <cell r="A338">
            <v>-91334.665146661151</v>
          </cell>
          <cell r="B338">
            <v>13090.448745104877</v>
          </cell>
          <cell r="C338">
            <v>20145.932526594879</v>
          </cell>
          <cell r="D338">
            <v>19057.175082982874</v>
          </cell>
          <cell r="E338">
            <v>17621.833261168758</v>
          </cell>
          <cell r="F338">
            <v>16707.710580976142</v>
          </cell>
          <cell r="G338">
            <v>15556.172782581194</v>
          </cell>
          <cell r="H338">
            <v>14646.022472395398</v>
          </cell>
          <cell r="I338">
            <v>14023.591878022664</v>
          </cell>
          <cell r="J338">
            <v>13481.256937703049</v>
          </cell>
          <cell r="K338">
            <v>12788.806231477669</v>
          </cell>
          <cell r="L338">
            <v>12185.329968255646</v>
          </cell>
          <cell r="M338">
            <v>11554.094428410492</v>
          </cell>
          <cell r="N338">
            <v>11003.24335346865</v>
          </cell>
          <cell r="O338">
            <v>11877.085998686696</v>
          </cell>
          <cell r="P338">
            <v>12969.28270804159</v>
          </cell>
          <cell r="Q338">
            <v>11669.254368189253</v>
          </cell>
          <cell r="R338">
            <v>8574.5967366608547</v>
          </cell>
          <cell r="S338">
            <v>8098.8919931300552</v>
          </cell>
          <cell r="T338">
            <v>7623.2106301689528</v>
          </cell>
          <cell r="U338">
            <v>7147.5533491946262</v>
          </cell>
          <cell r="V338">
            <v>10047.102088496415</v>
          </cell>
          <cell r="W338">
            <v>9571.4951605482693</v>
          </cell>
          <cell r="X338">
            <v>9095.9145476373051</v>
          </cell>
          <cell r="Y338">
            <v>8620.3610392146293</v>
          </cell>
          <cell r="Z338">
            <v>8144.8354484148913</v>
          </cell>
        </row>
        <row r="339">
          <cell r="A339">
            <v>-99368.705271676183</v>
          </cell>
          <cell r="B339">
            <v>14011.594069651408</v>
          </cell>
          <cell r="C339">
            <v>21740.362899383381</v>
          </cell>
          <cell r="D339">
            <v>20504.642845140163</v>
          </cell>
          <cell r="E339">
            <v>19018.833965480491</v>
          </cell>
          <cell r="F339">
            <v>18023.749290678628</v>
          </cell>
          <cell r="G339">
            <v>16771.472495894759</v>
          </cell>
          <cell r="H339">
            <v>15781.262943141191</v>
          </cell>
          <cell r="I339">
            <v>15104.081697827765</v>
          </cell>
          <cell r="J339">
            <v>14513.471385630604</v>
          </cell>
          <cell r="K339">
            <v>13760.681020897478</v>
          </cell>
          <cell r="L339">
            <v>13104.121380127239</v>
          </cell>
          <cell r="M339">
            <v>12417.360682913739</v>
          </cell>
          <cell r="N339">
            <v>11817.466207750076</v>
          </cell>
          <cell r="O339">
            <v>12768.763450969818</v>
          </cell>
          <cell r="P339">
            <v>13957.032688463711</v>
          </cell>
          <cell r="Q339">
            <v>12542.650397356825</v>
          </cell>
          <cell r="R339">
            <v>9175.7784478040521</v>
          </cell>
          <cell r="S339">
            <v>8658.2294495092028</v>
          </cell>
          <cell r="T339">
            <v>8140.7058884011458</v>
          </cell>
          <cell r="U339">
            <v>7623.2085275955033</v>
          </cell>
          <cell r="V339">
            <v>10777.809287710876</v>
          </cell>
          <cell r="W339">
            <v>10260.366709117547</v>
          </cell>
          <cell r="X339">
            <v>9742.9527603020688</v>
          </cell>
          <cell r="Y339">
            <v>9225.5683001577818</v>
          </cell>
          <cell r="Z339">
            <v>8708.2142133448178</v>
          </cell>
        </row>
        <row r="340">
          <cell r="A340">
            <v>-109729.91465628758</v>
          </cell>
          <cell r="B340">
            <v>15278.682056650097</v>
          </cell>
          <cell r="C340">
            <v>23744.363119681497</v>
          </cell>
          <cell r="D340">
            <v>22466.082803349884</v>
          </cell>
          <cell r="E340">
            <v>20820.494970726726</v>
          </cell>
          <cell r="F340">
            <v>19720.996555728299</v>
          </cell>
          <cell r="G340">
            <v>18338.800340759972</v>
          </cell>
          <cell r="H340">
            <v>17245.341294288297</v>
          </cell>
          <cell r="I340">
            <v>16497.550125510141</v>
          </cell>
          <cell r="J340">
            <v>15844.68082177703</v>
          </cell>
          <cell r="K340">
            <v>15014.0725937688</v>
          </cell>
          <cell r="L340">
            <v>14289.053251396264</v>
          </cell>
          <cell r="M340">
            <v>13530.683777943861</v>
          </cell>
          <cell r="N340">
            <v>12867.539813018517</v>
          </cell>
          <cell r="O340">
            <v>13918.727434579574</v>
          </cell>
          <cell r="P340">
            <v>15230.897917856055</v>
          </cell>
          <cell r="Q340">
            <v>13669.03749439376</v>
          </cell>
          <cell r="R340">
            <v>9951.1006381873776</v>
          </cell>
          <cell r="S340">
            <v>9379.5866262248055</v>
          </cell>
          <cell r="T340">
            <v>8808.1007037933396</v>
          </cell>
          <cell r="U340">
            <v>8236.6437135789092</v>
          </cell>
          <cell r="V340">
            <v>11720.175789756475</v>
          </cell>
          <cell r="W340">
            <v>11148.779293914644</v>
          </cell>
          <cell r="X340">
            <v>10577.414413087543</v>
          </cell>
          <cell r="Y340">
            <v>10006.082095725607</v>
          </cell>
          <cell r="Z340">
            <v>9434.7833187327906</v>
          </cell>
        </row>
        <row r="341">
          <cell r="A341">
            <v>-93782.971907591069</v>
          </cell>
          <cell r="B341">
            <v>13338.479841694774</v>
          </cell>
          <cell r="C341">
            <v>20649.515085996562</v>
          </cell>
          <cell r="D341">
            <v>19510.521785822621</v>
          </cell>
          <cell r="E341">
            <v>18047.557581208021</v>
          </cell>
          <cell r="F341">
            <v>17108.762408011175</v>
          </cell>
          <cell r="G341">
            <v>15926.525240169412</v>
          </cell>
          <cell r="H341">
            <v>14991.977543139226</v>
          </cell>
          <cell r="I341">
            <v>14352.86214426245</v>
          </cell>
          <cell r="J341">
            <v>13795.815686759048</v>
          </cell>
          <cell r="K341">
            <v>13084.976972560376</v>
          </cell>
          <cell r="L341">
            <v>12465.323992503247</v>
          </cell>
          <cell r="M341">
            <v>11817.167623776069</v>
          </cell>
          <cell r="N341">
            <v>11251.37098141438</v>
          </cell>
          <cell r="O341">
            <v>12148.817269756171</v>
          </cell>
          <cell r="P341">
            <v>13270.29128125573</v>
          </cell>
          <cell r="Q341">
            <v>11935.41452794776</v>
          </cell>
          <cell r="R341">
            <v>8757.8018520244786</v>
          </cell>
          <cell r="S341">
            <v>8269.3454206441274</v>
          </cell>
          <cell r="T341">
            <v>7780.9129965703942</v>
          </cell>
          <cell r="U341">
            <v>7292.5053000224852</v>
          </cell>
          <cell r="V341">
            <v>10269.779016699282</v>
          </cell>
          <cell r="W341">
            <v>9781.4230229351015</v>
          </cell>
          <cell r="X341">
            <v>9293.0940496060284</v>
          </cell>
          <cell r="Y341">
            <v>8804.7929073250998</v>
          </cell>
          <cell r="Z341">
            <v>8316.5204310237768</v>
          </cell>
        </row>
        <row r="342">
          <cell r="A342">
            <v>-115205.06532629307</v>
          </cell>
          <cell r="B342">
            <v>15945.407556600578</v>
          </cell>
          <cell r="C342">
            <v>24901.658888694707</v>
          </cell>
          <cell r="D342">
            <v>23421.735067744085</v>
          </cell>
          <cell r="E342">
            <v>21772.542660704668</v>
          </cell>
          <cell r="F342">
            <v>20617.869126820555</v>
          </cell>
          <cell r="G342">
            <v>19167.019883613459</v>
          </cell>
          <cell r="H342">
            <v>18019.000938415287</v>
          </cell>
          <cell r="I342">
            <v>17233.897525919609</v>
          </cell>
          <cell r="J342">
            <v>16548.128842725211</v>
          </cell>
          <cell r="K342">
            <v>15676.399495508467</v>
          </cell>
          <cell r="L342">
            <v>14915.204146341486</v>
          </cell>
          <cell r="M342">
            <v>14118.994607637153</v>
          </cell>
          <cell r="N342">
            <v>13422.427856491442</v>
          </cell>
          <cell r="O342">
            <v>14526.40032696354</v>
          </cell>
          <cell r="P342">
            <v>15904.043668058053</v>
          </cell>
          <cell r="Q342">
            <v>14264.251705409162</v>
          </cell>
          <cell r="R342">
            <v>10360.802406829529</v>
          </cell>
          <cell r="S342">
            <v>9760.771783555303</v>
          </cell>
          <cell r="T342">
            <v>9160.7706513845405</v>
          </cell>
          <cell r="U342">
            <v>8560.7998950503315</v>
          </cell>
          <cell r="V342">
            <v>12218.148409895635</v>
          </cell>
          <cell r="W342">
            <v>11618.241166398098</v>
          </cell>
          <cell r="X342">
            <v>11018.367115397326</v>
          </cell>
          <cell r="Y342">
            <v>10418.527252668224</v>
          </cell>
          <cell r="Z342">
            <v>9818.7226038589324</v>
          </cell>
        </row>
        <row r="343">
          <cell r="A343">
            <v>-115845.9138706174</v>
          </cell>
          <cell r="B343">
            <v>16021.068162784031</v>
          </cell>
          <cell r="C343">
            <v>25027.540864342045</v>
          </cell>
          <cell r="D343">
            <v>23532.235244742355</v>
          </cell>
          <cell r="E343">
            <v>21883.976740426326</v>
          </cell>
          <cell r="F343">
            <v>20722.845138673081</v>
          </cell>
          <cell r="G343">
            <v>19263.960282226817</v>
          </cell>
          <cell r="H343">
            <v>18109.555278674361</v>
          </cell>
          <cell r="I343">
            <v>17320.084589639057</v>
          </cell>
          <cell r="J343">
            <v>16630.465141286266</v>
          </cell>
          <cell r="K343">
            <v>15753.922701065512</v>
          </cell>
          <cell r="L343">
            <v>14988.493068188222</v>
          </cell>
          <cell r="M343">
            <v>14187.854473153646</v>
          </cell>
          <cell r="N343">
            <v>13487.37569379402</v>
          </cell>
          <cell r="O343">
            <v>14597.526458823813</v>
          </cell>
          <cell r="P343">
            <v>15982.833184572773</v>
          </cell>
          <cell r="Q343">
            <v>14333.919589213714</v>
          </cell>
          <cell r="R343">
            <v>10408.756663774409</v>
          </cell>
          <cell r="S343">
            <v>9805.3882640718239</v>
          </cell>
          <cell r="T343">
            <v>9202.049519522152</v>
          </cell>
          <cell r="U343">
            <v>8598.7413197800142</v>
          </cell>
          <cell r="V343">
            <v>12276.434482364431</v>
          </cell>
          <cell r="W343">
            <v>11673.190148760348</v>
          </cell>
          <cell r="X343">
            <v>11069.979192292158</v>
          </cell>
          <cell r="Y343">
            <v>10466.802614273936</v>
          </cell>
          <cell r="Z343">
            <v>9863.6614460591809</v>
          </cell>
        </row>
        <row r="344">
          <cell r="A344">
            <v>-95186.160268906067</v>
          </cell>
          <cell r="B344">
            <v>13545.306260098794</v>
          </cell>
          <cell r="C344">
            <v>20885.956707277852</v>
          </cell>
          <cell r="D344">
            <v>19680.045476784246</v>
          </cell>
          <cell r="E344">
            <v>18291.55127535644</v>
          </cell>
          <cell r="F344">
            <v>17338.61565391978</v>
          </cell>
          <cell r="G344">
            <v>16138.783878002374</v>
          </cell>
          <cell r="H344">
            <v>15190.253403236602</v>
          </cell>
          <cell r="I344">
            <v>14541.575508407739</v>
          </cell>
          <cell r="J344">
            <v>13976.097497302111</v>
          </cell>
          <cell r="K344">
            <v>13254.720136889733</v>
          </cell>
          <cell r="L344">
            <v>12625.795859154765</v>
          </cell>
          <cell r="M344">
            <v>11967.941722758133</v>
          </cell>
          <cell r="N344">
            <v>11393.57938650898</v>
          </cell>
          <cell r="O344">
            <v>12304.553537390068</v>
          </cell>
          <cell r="P344">
            <v>13442.807133162169</v>
          </cell>
          <cell r="Q344">
            <v>12087.957846611413</v>
          </cell>
          <cell r="R344">
            <v>8862.8014745039618</v>
          </cell>
          <cell r="S344">
            <v>8367.0367187489392</v>
          </cell>
          <cell r="T344">
            <v>7871.2963294997753</v>
          </cell>
          <cell r="U344">
            <v>7375.5810377516573</v>
          </cell>
          <cell r="V344">
            <v>10397.400963006765</v>
          </cell>
          <cell r="W344">
            <v>9901.738147623586</v>
          </cell>
          <cell r="X344">
            <v>9406.1027569574326</v>
          </cell>
          <cell r="Y344">
            <v>8910.495613749812</v>
          </cell>
          <cell r="Z344">
            <v>8414.9175654244827</v>
          </cell>
        </row>
        <row r="345">
          <cell r="A345">
            <v>-97468.851580157905</v>
          </cell>
          <cell r="B345">
            <v>13806.387422226959</v>
          </cell>
          <cell r="C345">
            <v>21341.600129020364</v>
          </cell>
          <cell r="D345">
            <v>20106.904937551244</v>
          </cell>
          <cell r="E345">
            <v>18688.477519179378</v>
          </cell>
          <cell r="F345">
            <v>17712.538372895895</v>
          </cell>
          <cell r="G345">
            <v>16484.083883103191</v>
          </cell>
          <cell r="H345">
            <v>15512.806380123555</v>
          </cell>
          <cell r="I345">
            <v>14848.572322611562</v>
          </cell>
          <cell r="J345">
            <v>14269.377953332762</v>
          </cell>
          <cell r="K345">
            <v>13530.856439784948</v>
          </cell>
          <cell r="L345">
            <v>12886.849717499561</v>
          </cell>
          <cell r="M345">
            <v>12213.219359885683</v>
          </cell>
          <cell r="N345">
            <v>11624.922447530527</v>
          </cell>
          <cell r="O345">
            <v>12557.903575614109</v>
          </cell>
          <cell r="P345">
            <v>13723.45401355033</v>
          </cell>
          <cell r="Q345">
            <v>12336.113630754835</v>
          </cell>
          <cell r="R345">
            <v>9033.6136993816181</v>
          </cell>
          <cell r="S345">
            <v>8525.9598423413881</v>
          </cell>
          <cell r="T345">
            <v>8018.3309361483862</v>
          </cell>
          <cell r="U345">
            <v>7510.7277293280495</v>
          </cell>
          <cell r="V345">
            <v>10605.014934154689</v>
          </cell>
          <cell r="W345">
            <v>10097.465462152628</v>
          </cell>
          <cell r="X345">
            <v>9589.9440725489585</v>
          </cell>
          <cell r="Y345">
            <v>9082.4516078156194</v>
          </cell>
          <cell r="Z345">
            <v>8574.9889356987278</v>
          </cell>
        </row>
        <row r="346">
          <cell r="A346">
            <v>-95180.197738142728</v>
          </cell>
          <cell r="B346">
            <v>13521.096336904338</v>
          </cell>
          <cell r="C346">
            <v>20952.209207611777</v>
          </cell>
          <cell r="D346">
            <v>19729.051481710092</v>
          </cell>
          <cell r="E346">
            <v>18290.514479479618</v>
          </cell>
          <cell r="F346">
            <v>17337.638944671355</v>
          </cell>
          <cell r="G346">
            <v>16137.881933051322</v>
          </cell>
          <cell r="H346">
            <v>15189.410874928883</v>
          </cell>
          <cell r="I346">
            <v>14540.773613758229</v>
          </cell>
          <cell r="J346">
            <v>13975.331430627775</v>
          </cell>
          <cell r="K346">
            <v>13253.998851802819</v>
          </cell>
          <cell r="L346">
            <v>12625.113970344999</v>
          </cell>
          <cell r="M346">
            <v>11967.301042413081</v>
          </cell>
          <cell r="N346">
            <v>11392.975104137804</v>
          </cell>
          <cell r="O346">
            <v>12303.891771434526</v>
          </cell>
          <cell r="P346">
            <v>13442.074066168094</v>
          </cell>
          <cell r="Q346">
            <v>12087.309648368508</v>
          </cell>
          <cell r="R346">
            <v>8862.3553024172779</v>
          </cell>
          <cell r="S346">
            <v>8366.6216017294992</v>
          </cell>
          <cell r="T346">
            <v>7870.9122660212452</v>
          </cell>
          <cell r="U346">
            <v>7375.2280262419099</v>
          </cell>
          <cell r="V346">
            <v>10396.858662484676</v>
          </cell>
          <cell r="W346">
            <v>9901.2268957831147</v>
          </cell>
          <cell r="X346">
            <v>9405.6225520806838</v>
          </cell>
          <cell r="Y346">
            <v>8910.0464540673347</v>
          </cell>
          <cell r="Z346">
            <v>8414.4994491137586</v>
          </cell>
        </row>
        <row r="347">
          <cell r="A347">
            <v>-116917.03625422929</v>
          </cell>
          <cell r="B347">
            <v>16140.332108471644</v>
          </cell>
          <cell r="C347">
            <v>25293.257442289731</v>
          </cell>
          <cell r="D347">
            <v>23773.125424620579</v>
          </cell>
          <cell r="E347">
            <v>22070.229074373601</v>
          </cell>
          <cell r="F347">
            <v>20898.303376088734</v>
          </cell>
          <cell r="G347">
            <v>19425.987693774623</v>
          </cell>
          <cell r="H347">
            <v>18260.908951306843</v>
          </cell>
          <cell r="I347">
            <v>17464.138740881666</v>
          </cell>
          <cell r="J347">
            <v>16768.083074811442</v>
          </cell>
          <cell r="K347">
            <v>15883.495969908727</v>
          </cell>
          <cell r="L347">
            <v>15110.989101542811</v>
          </cell>
          <cell r="M347">
            <v>14302.947725592887</v>
          </cell>
          <cell r="N347">
            <v>13595.930332667907</v>
          </cell>
          <cell r="O347">
            <v>14716.407577568636</v>
          </cell>
          <cell r="P347">
            <v>16114.522981608792</v>
          </cell>
          <cell r="Q347">
            <v>14450.363373666143</v>
          </cell>
          <cell r="R347">
            <v>10488.908016942134</v>
          </cell>
          <cell r="S347">
            <v>9879.9608153906756</v>
          </cell>
          <cell r="T347">
            <v>9271.0435431865244</v>
          </cell>
          <cell r="U347">
            <v>8662.1570982100948</v>
          </cell>
          <cell r="V347">
            <v>12373.854563017017</v>
          </cell>
          <cell r="W347">
            <v>11765.032574691062</v>
          </cell>
          <cell r="X347">
            <v>11156.244272109183</v>
          </cell>
          <cell r="Y347">
            <v>10547.490665843703</v>
          </cell>
          <cell r="Z347">
            <v>9938.7727967841165</v>
          </cell>
        </row>
        <row r="348">
          <cell r="A348">
            <v>-100612.29826150446</v>
          </cell>
          <cell r="B348">
            <v>14164.113221886888</v>
          </cell>
          <cell r="C348">
            <v>22002.575897481947</v>
          </cell>
          <cell r="D348">
            <v>20726.826790938252</v>
          </cell>
          <cell r="E348">
            <v>19235.076385935656</v>
          </cell>
          <cell r="F348">
            <v>18227.459564496257</v>
          </cell>
          <cell r="G348">
            <v>16959.589331322466</v>
          </cell>
          <cell r="H348">
            <v>15956.987369360228</v>
          </cell>
          <cell r="I348">
            <v>15271.331244081171</v>
          </cell>
          <cell r="J348">
            <v>14673.24836352318</v>
          </cell>
          <cell r="K348">
            <v>13911.117993616848</v>
          </cell>
          <cell r="L348">
            <v>13246.34155094274</v>
          </cell>
          <cell r="M348">
            <v>12550.98608753589</v>
          </cell>
          <cell r="N348">
            <v>11943.500160529278</v>
          </cell>
          <cell r="O348">
            <v>12906.786638754849</v>
          </cell>
          <cell r="P348">
            <v>14109.926989742005</v>
          </cell>
          <cell r="Q348">
            <v>12677.843794740402</v>
          </cell>
          <cell r="R348">
            <v>9268.8356581188164</v>
          </cell>
          <cell r="S348">
            <v>8744.8095672180607</v>
          </cell>
          <cell r="T348">
            <v>8220.8092318488889</v>
          </cell>
          <cell r="U348">
            <v>7696.8354246772287</v>
          </cell>
          <cell r="V348">
            <v>10890.915811504663</v>
          </cell>
          <cell r="W348">
            <v>10366.997472141196</v>
          </cell>
          <cell r="X348">
            <v>9843.108120855426</v>
          </cell>
          <cell r="Y348">
            <v>9319.2486272896786</v>
          </cell>
          <cell r="Z348">
            <v>8795.4198871755489</v>
          </cell>
        </row>
        <row r="349">
          <cell r="A349">
            <v>-116332.59216638374</v>
          </cell>
          <cell r="B349">
            <v>16056.531450801536</v>
          </cell>
          <cell r="C349">
            <v>25086.67007307212</v>
          </cell>
          <cell r="D349">
            <v>23669.827405022879</v>
          </cell>
          <cell r="E349">
            <v>21968.602895060794</v>
          </cell>
          <cell r="F349">
            <v>20802.566856069814</v>
          </cell>
          <cell r="G349">
            <v>19337.579530340772</v>
          </cell>
          <cell r="H349">
            <v>18178.324775588753</v>
          </cell>
          <cell r="I349">
            <v>17385.537454687437</v>
          </cell>
          <cell r="J349">
            <v>16692.993627647535</v>
          </cell>
          <cell r="K349">
            <v>15812.795990077397</v>
          </cell>
          <cell r="L349">
            <v>15044.150723805629</v>
          </cell>
          <cell r="M349">
            <v>14240.148579605273</v>
          </cell>
          <cell r="N349">
            <v>13536.698896681926</v>
          </cell>
          <cell r="O349">
            <v>14651.541631277229</v>
          </cell>
          <cell r="P349">
            <v>16042.668145518299</v>
          </cell>
          <cell r="Q349">
            <v>14386.827327336759</v>
          </cell>
          <cell r="R349">
            <v>10445.174466781644</v>
          </cell>
          <cell r="S349">
            <v>9839.2712663711609</v>
          </cell>
          <cell r="T349">
            <v>9233.3978456973509</v>
          </cell>
          <cell r="U349">
            <v>8627.5550981523393</v>
          </cell>
          <cell r="V349">
            <v>12320.698554846545</v>
          </cell>
          <cell r="W349">
            <v>11714.919941746537</v>
          </cell>
          <cell r="X349">
            <v>11109.17484600253</v>
          </cell>
          <cell r="Y349">
            <v>10503.464273135221</v>
          </cell>
          <cell r="Z349">
            <v>9897.7892588308987</v>
          </cell>
        </row>
        <row r="350">
          <cell r="A350">
            <v>-112235.78576366963</v>
          </cell>
          <cell r="B350">
            <v>15580.055183705746</v>
          </cell>
          <cell r="C350">
            <v>24305.035797926153</v>
          </cell>
          <cell r="D350">
            <v>22895.38253850097</v>
          </cell>
          <cell r="E350">
            <v>21256.228878879283</v>
          </cell>
          <cell r="F350">
            <v>20131.477873660893</v>
          </cell>
          <cell r="G350">
            <v>18717.860488707236</v>
          </cell>
          <cell r="H350">
            <v>17599.430426444243</v>
          </cell>
          <cell r="I350">
            <v>16834.562161688518</v>
          </cell>
          <cell r="J350">
            <v>16166.635445034408</v>
          </cell>
          <cell r="K350">
            <v>15317.206872027793</v>
          </cell>
          <cell r="L350">
            <v>14575.630467453604</v>
          </cell>
          <cell r="M350">
            <v>13799.942324263804</v>
          </cell>
          <cell r="N350">
            <v>13121.501393215403</v>
          </cell>
          <cell r="O350">
            <v>14196.84762442319</v>
          </cell>
          <cell r="P350">
            <v>15538.983774877142</v>
          </cell>
          <cell r="Q350">
            <v>13941.455585508178</v>
          </cell>
          <cell r="R350">
            <v>10138.613254106429</v>
          </cell>
          <cell r="S350">
            <v>9554.0477378706055</v>
          </cell>
          <cell r="T350">
            <v>8969.5109526385804</v>
          </cell>
          <cell r="U350">
            <v>8385.0037603404635</v>
          </cell>
          <cell r="V350">
            <v>11948.088275874925</v>
          </cell>
          <cell r="W350">
            <v>11363.642959442339</v>
          </cell>
          <cell r="X350">
            <v>10779.229980007647</v>
          </cell>
          <cell r="Y350">
            <v>10194.85030768079</v>
          </cell>
          <cell r="Z350">
            <v>9610.5049416750026</v>
          </cell>
        </row>
        <row r="351">
          <cell r="A351">
            <v>-111102.00220793873</v>
          </cell>
          <cell r="B351">
            <v>15435.817334414663</v>
          </cell>
          <cell r="C351">
            <v>24033.827879452954</v>
          </cell>
          <cell r="D351">
            <v>22673.419772522029</v>
          </cell>
          <cell r="E351">
            <v>21059.08069424906</v>
          </cell>
          <cell r="F351">
            <v>19945.755245375785</v>
          </cell>
          <cell r="G351">
            <v>18546.354396031711</v>
          </cell>
          <cell r="H351">
            <v>17439.22249151946</v>
          </cell>
          <cell r="I351">
            <v>16682.080773648748</v>
          </cell>
          <cell r="J351">
            <v>16020.96679652913</v>
          </cell>
          <cell r="K351">
            <v>15180.053504938816</v>
          </cell>
          <cell r="L351">
            <v>14445.968357516758</v>
          </cell>
          <cell r="M351">
            <v>13678.116061469111</v>
          </cell>
          <cell r="N351">
            <v>13006.596256009227</v>
          </cell>
          <cell r="O351">
            <v>14071.011903330997</v>
          </cell>
          <cell r="P351">
            <v>15399.590061683048</v>
          </cell>
          <cell r="Q351">
            <v>13818.199783931097</v>
          </cell>
          <cell r="R351">
            <v>10053.773008415075</v>
          </cell>
          <cell r="S351">
            <v>9475.1126566064904</v>
          </cell>
          <cell r="T351">
            <v>8896.4807455668251</v>
          </cell>
          <cell r="U351">
            <v>8317.8781285191544</v>
          </cell>
          <cell r="V351">
            <v>11844.969073875413</v>
          </cell>
          <cell r="W351">
            <v>11266.427707635583</v>
          </cell>
          <cell r="X351">
            <v>10687.918351731751</v>
          </cell>
          <cell r="Y351">
            <v>10109.44196647398</v>
          </cell>
          <cell r="Z351">
            <v>9530.9995409816656</v>
          </cell>
        </row>
        <row r="352">
          <cell r="A352">
            <v>-109397.06705583258</v>
          </cell>
          <cell r="B352">
            <v>15210.035131106837</v>
          </cell>
          <cell r="C352">
            <v>23709.518098503766</v>
          </cell>
          <cell r="D352">
            <v>22347.399368444996</v>
          </cell>
          <cell r="E352">
            <v>20762.617697894049</v>
          </cell>
          <cell r="F352">
            <v>19666.473511305532</v>
          </cell>
          <cell r="G352">
            <v>18288.450879328917</v>
          </cell>
          <cell r="H352">
            <v>17198.308660551447</v>
          </cell>
          <cell r="I352">
            <v>16452.785792964882</v>
          </cell>
          <cell r="J352">
            <v>15801.916521773353</v>
          </cell>
          <cell r="K352">
            <v>14973.808145674499</v>
          </cell>
          <cell r="L352">
            <v>14250.988029913515</v>
          </cell>
          <cell r="M352">
            <v>13494.918945195452</v>
          </cell>
          <cell r="N352">
            <v>12833.806831969632</v>
          </cell>
          <cell r="O352">
            <v>13881.785535391347</v>
          </cell>
          <cell r="P352">
            <v>15189.975765898009</v>
          </cell>
          <cell r="Q352">
            <v>13632.852988462502</v>
          </cell>
          <cell r="R352">
            <v>9926.1938805812624</v>
          </cell>
          <cell r="S352">
            <v>9356.4134621251105</v>
          </cell>
          <cell r="T352">
            <v>8786.6610479951032</v>
          </cell>
          <cell r="U352">
            <v>8216.9374783210151</v>
          </cell>
          <cell r="V352">
            <v>11689.902834417786</v>
          </cell>
          <cell r="W352">
            <v>11120.239575616604</v>
          </cell>
          <cell r="X352">
            <v>10550.607835931216</v>
          </cell>
          <cell r="Y352">
            <v>9981.0085609350863</v>
          </cell>
          <cell r="Z352">
            <v>9411.4427245689112</v>
          </cell>
        </row>
        <row r="353">
          <cell r="A353">
            <v>-114608.51179644938</v>
          </cell>
          <cell r="B353">
            <v>15882.713894467932</v>
          </cell>
          <cell r="C353">
            <v>24799.708912430928</v>
          </cell>
          <cell r="D353">
            <v>23332.057634941306</v>
          </cell>
          <cell r="E353">
            <v>21668.81082860232</v>
          </cell>
          <cell r="F353">
            <v>20520.148985339129</v>
          </cell>
          <cell r="G353">
            <v>19076.779939262429</v>
          </cell>
          <cell r="H353">
            <v>17934.705652418888</v>
          </cell>
          <cell r="I353">
            <v>17153.6676532858</v>
          </cell>
          <cell r="J353">
            <v>16471.483572987316</v>
          </cell>
          <cell r="K353">
            <v>15604.234641067509</v>
          </cell>
          <cell r="L353">
            <v>14846.980904807577</v>
          </cell>
          <cell r="M353">
            <v>14054.89428907945</v>
          </cell>
          <cell r="N353">
            <v>13361.969169424592</v>
          </cell>
          <cell r="O353">
            <v>14460.190384846719</v>
          </cell>
          <cell r="P353">
            <v>15830.700029209507</v>
          </cell>
          <cell r="Q353">
            <v>14199.399218236613</v>
          </cell>
          <cell r="R353">
            <v>10316.162715431525</v>
          </cell>
          <cell r="S353">
            <v>9719.2391637544988</v>
          </cell>
          <cell r="T353">
            <v>9122.344950470444</v>
          </cell>
          <cell r="U353">
            <v>8525.4809557311455</v>
          </cell>
          <cell r="V353">
            <v>12163.891031018937</v>
          </cell>
          <cell r="W353">
            <v>11567.090220234877</v>
          </cell>
          <cell r="X353">
            <v>10970.322430070577</v>
          </cell>
          <cell r="Y353">
            <v>10373.588651144626</v>
          </cell>
          <cell r="Z353">
            <v>9776.8899037941846</v>
          </cell>
        </row>
        <row r="354">
          <cell r="A354">
            <v>-96276.998687927698</v>
          </cell>
          <cell r="B354">
            <v>13664.296234254718</v>
          </cell>
          <cell r="C354">
            <v>21121.495127752045</v>
          </cell>
          <cell r="D354">
            <v>19940.403085603186</v>
          </cell>
          <cell r="E354">
            <v>18481.231936138618</v>
          </cell>
          <cell r="F354">
            <v>17517.30353238745</v>
          </cell>
          <cell r="G354">
            <v>16303.793710823702</v>
          </cell>
          <cell r="H354">
            <v>15344.393026769449</v>
          </cell>
          <cell r="I354">
            <v>14688.28124903945</v>
          </cell>
          <cell r="J354">
            <v>14116.248549443691</v>
          </cell>
          <cell r="K354">
            <v>13386.678447065064</v>
          </cell>
          <cell r="L354">
            <v>12750.54666392308</v>
          </cell>
          <cell r="M354">
            <v>12085.153484412775</v>
          </cell>
          <cell r="N354">
            <v>11504.132179036133</v>
          </cell>
          <cell r="O354">
            <v>12425.622888201142</v>
          </cell>
          <cell r="P354">
            <v>13576.920930238834</v>
          </cell>
          <cell r="Q354">
            <v>12206.544999377849</v>
          </cell>
          <cell r="R354">
            <v>8944.4281650759967</v>
          </cell>
          <cell r="S354">
            <v>8442.9819190618127</v>
          </cell>
          <cell r="T354">
            <v>7941.5603187949437</v>
          </cell>
          <cell r="U354">
            <v>7440.164103647794</v>
          </cell>
          <cell r="V354">
            <v>10496.614244687657</v>
          </cell>
          <cell r="W354">
            <v>9995.2711072873535</v>
          </cell>
          <cell r="X354">
            <v>9493.9557088927832</v>
          </cell>
          <cell r="Y354">
            <v>8992.6688816741116</v>
          </cell>
          <cell r="Z354">
            <v>8491.4114827666162</v>
          </cell>
        </row>
        <row r="355">
          <cell r="A355">
            <v>-115524.28614492736</v>
          </cell>
          <cell r="B355">
            <v>15994.811675414538</v>
          </cell>
          <cell r="C355">
            <v>25005.505289956716</v>
          </cell>
          <cell r="D355">
            <v>23544.757643377816</v>
          </cell>
          <cell r="E355">
            <v>21828.050437803573</v>
          </cell>
          <cell r="F355">
            <v>20670.159997631301</v>
          </cell>
          <cell r="G355">
            <v>19215.308037933479</v>
          </cell>
          <cell r="H355">
            <v>18064.108055977478</v>
          </cell>
          <cell r="I355">
            <v>17276.829206548151</v>
          </cell>
          <cell r="J355">
            <v>16589.142372150782</v>
          </cell>
          <cell r="K355">
            <v>15715.015516969765</v>
          </cell>
          <cell r="L355">
            <v>14951.710977535757</v>
          </cell>
          <cell r="M355">
            <v>14153.295228019146</v>
          </cell>
          <cell r="N355">
            <v>13454.779809188964</v>
          </cell>
          <cell r="O355">
            <v>14561.829824681539</v>
          </cell>
          <cell r="P355">
            <v>15943.290466984847</v>
          </cell>
          <cell r="Q355">
            <v>14298.954817552531</v>
          </cell>
          <cell r="R355">
            <v>10384.689481700045</v>
          </cell>
          <cell r="S355">
            <v>9782.9962382430786</v>
          </cell>
          <cell r="T355">
            <v>9181.3325676062177</v>
          </cell>
          <cell r="U355">
            <v>8579.6993569740971</v>
          </cell>
          <cell r="V355">
            <v>12247.181990346504</v>
          </cell>
          <cell r="W355">
            <v>11645.612468538277</v>
          </cell>
          <cell r="X355">
            <v>11044.076231199644</v>
          </cell>
          <cell r="Y355">
            <v>10442.574276864691</v>
          </cell>
          <cell r="Z355">
            <v>9841.1076340235195</v>
          </cell>
        </row>
        <row r="356">
          <cell r="A356">
            <v>-90401.763267303191</v>
          </cell>
          <cell r="B356">
            <v>12900.694154647026</v>
          </cell>
          <cell r="C356">
            <v>20028.778496362102</v>
          </cell>
          <cell r="D356">
            <v>18816.225176867109</v>
          </cell>
          <cell r="E356">
            <v>17459.615427770223</v>
          </cell>
          <cell r="F356">
            <v>16554.89394495184</v>
          </cell>
          <cell r="G356">
            <v>15415.053822644251</v>
          </cell>
          <cell r="H356">
            <v>14514.199883485962</v>
          </cell>
          <cell r="I356">
            <v>13898.126860691624</v>
          </cell>
          <cell r="J356">
            <v>13361.397591298497</v>
          </cell>
          <cell r="K356">
            <v>12675.953444655333</v>
          </cell>
          <cell r="L356">
            <v>12078.641151479122</v>
          </cell>
          <cell r="M356">
            <v>11453.853117851806</v>
          </cell>
          <cell r="N356">
            <v>10908.696896249668</v>
          </cell>
          <cell r="O356">
            <v>11773.545618246455</v>
          </cell>
          <cell r="P356">
            <v>12854.586515499239</v>
          </cell>
          <cell r="Q356">
            <v>11567.836801889385</v>
          </cell>
          <cell r="R356">
            <v>8504.7883290061473</v>
          </cell>
          <cell r="S356">
            <v>8033.9424837758506</v>
          </cell>
          <cell r="T356">
            <v>7563.1197803036666</v>
          </cell>
          <cell r="U356">
            <v>7092.3209128423168</v>
          </cell>
          <cell r="V356">
            <v>9962.2533562520657</v>
          </cell>
          <cell r="W356">
            <v>9491.5043275057888</v>
          </cell>
          <cell r="X356">
            <v>9020.781345012123</v>
          </cell>
          <cell r="Y356">
            <v>8550.0851901586539</v>
          </cell>
          <cell r="Z356">
            <v>8079.4166677745898</v>
          </cell>
        </row>
        <row r="357">
          <cell r="A357">
            <v>-95476.916768446943</v>
          </cell>
          <cell r="B357">
            <v>13512.808823060608</v>
          </cell>
          <cell r="C357">
            <v>20950.454711971834</v>
          </cell>
          <cell r="D357">
            <v>19755.515922626419</v>
          </cell>
          <cell r="E357">
            <v>18342.109528529356</v>
          </cell>
          <cell r="F357">
            <v>17386.24384627867</v>
          </cell>
          <cell r="G357">
            <v>16182.766268560274</v>
          </cell>
          <cell r="H357">
            <v>15231.338404092319</v>
          </cell>
          <cell r="I357">
            <v>14580.679051943454</v>
          </cell>
          <cell r="J357">
            <v>14013.453927564449</v>
          </cell>
          <cell r="K357">
            <v>13289.892840456894</v>
          </cell>
          <cell r="L357">
            <v>12659.047444977972</v>
          </cell>
          <cell r="M357">
            <v>11999.18382143147</v>
          </cell>
          <cell r="N357">
            <v>11423.046576524604</v>
          </cell>
          <cell r="O357">
            <v>12336.823853533777</v>
          </cell>
          <cell r="P357">
            <v>13478.554368956386</v>
          </cell>
          <cell r="Q357">
            <v>12119.566547613907</v>
          </cell>
          <cell r="R357">
            <v>8884.5585839034829</v>
          </cell>
          <cell r="S357">
            <v>8387.2794606755779</v>
          </cell>
          <cell r="T357">
            <v>7890.0247783836785</v>
          </cell>
          <cell r="U357">
            <v>7392.7952702558941</v>
          </cell>
          <cell r="V357">
            <v>10423.845673778307</v>
          </cell>
          <cell r="W357">
            <v>9926.6688023102251</v>
          </cell>
          <cell r="X357">
            <v>9429.5194393309612</v>
          </cell>
          <cell r="Y357">
            <v>8932.3984100951639</v>
          </cell>
          <cell r="Z357">
            <v>8435.3065646151517</v>
          </cell>
        </row>
        <row r="358">
          <cell r="A358">
            <v>-89888.302960641231</v>
          </cell>
          <cell r="B358">
            <v>12890.924275892248</v>
          </cell>
          <cell r="C358">
            <v>19881.320502058756</v>
          </cell>
          <cell r="D358">
            <v>18750.596768351439</v>
          </cell>
          <cell r="E358">
            <v>17370.332277713558</v>
          </cell>
          <cell r="F358">
            <v>16470.785124364957</v>
          </cell>
          <cell r="G358">
            <v>15337.383291532373</v>
          </cell>
          <cell r="H358">
            <v>14441.645986421241</v>
          </cell>
          <cell r="I358">
            <v>13829.072110455189</v>
          </cell>
          <cell r="J358">
            <v>13295.428148934952</v>
          </cell>
          <cell r="K358">
            <v>12613.840345934441</v>
          </cell>
          <cell r="L358">
            <v>12019.920643147452</v>
          </cell>
          <cell r="M358">
            <v>11398.681255517189</v>
          </cell>
          <cell r="N358">
            <v>10856.659426938455</v>
          </cell>
          <cell r="O358">
            <v>11716.557979279201</v>
          </cell>
          <cell r="P358">
            <v>12791.458823832161</v>
          </cell>
          <cell r="Q358">
            <v>11512.017539601</v>
          </cell>
          <cell r="R358">
            <v>8466.3664464962603</v>
          </cell>
          <cell r="S358">
            <v>7998.1948925999386</v>
          </cell>
          <cell r="T358">
            <v>7530.0463490221118</v>
          </cell>
          <cell r="U358">
            <v>7061.9215060722927</v>
          </cell>
          <cell r="V358">
            <v>9915.55342237689</v>
          </cell>
          <cell r="W358">
            <v>9447.4781350702124</v>
          </cell>
          <cell r="X358">
            <v>8979.4287460796913</v>
          </cell>
          <cell r="Y358">
            <v>8511.406032354811</v>
          </cell>
          <cell r="Z358">
            <v>8043.4107941535412</v>
          </cell>
        </row>
        <row r="359">
          <cell r="A359">
            <v>-92770.460787239732</v>
          </cell>
          <cell r="B359">
            <v>13309.586440729086</v>
          </cell>
          <cell r="C359">
            <v>20408.88963252135</v>
          </cell>
          <cell r="D359">
            <v>19287.839556896546</v>
          </cell>
          <cell r="E359">
            <v>17871.496878716622</v>
          </cell>
          <cell r="F359">
            <v>16942.905154667667</v>
          </cell>
          <cell r="G359">
            <v>15773.363884843537</v>
          </cell>
          <cell r="H359">
            <v>14848.905865251534</v>
          </cell>
          <cell r="I359">
            <v>14216.690561726689</v>
          </cell>
          <cell r="J359">
            <v>13665.728135433572</v>
          </cell>
          <cell r="K359">
            <v>12962.49388602301</v>
          </cell>
          <cell r="L359">
            <v>12349.530878786176</v>
          </cell>
          <cell r="M359">
            <v>11708.372214628533</v>
          </cell>
          <cell r="N359">
            <v>11148.756396277182</v>
          </cell>
          <cell r="O359">
            <v>12036.441264389672</v>
          </cell>
          <cell r="P359">
            <v>13145.807481854441</v>
          </cell>
          <cell r="Q359">
            <v>11825.342487200858</v>
          </cell>
          <cell r="R359">
            <v>8682.0363394787746</v>
          </cell>
          <cell r="S359">
            <v>8198.8534407933403</v>
          </cell>
          <cell r="T359">
            <v>7715.6942902239061</v>
          </cell>
          <cell r="U359">
            <v>7232.5596002139737</v>
          </cell>
          <cell r="V359">
            <v>10177.689712511983</v>
          </cell>
          <cell r="W359">
            <v>9694.6061670858962</v>
          </cell>
          <cell r="X359">
            <v>9211.5493503736161</v>
          </cell>
          <cell r="Y359">
            <v>8728.5200642365471</v>
          </cell>
          <cell r="Z359">
            <v>8245.5191345919447</v>
          </cell>
        </row>
        <row r="360">
          <cell r="A360">
            <v>-92759.153551152995</v>
          </cell>
          <cell r="B360">
            <v>13225.603506271258</v>
          </cell>
          <cell r="C360">
            <v>20453.843556892432</v>
          </cell>
          <cell r="D360">
            <v>19308.005360908763</v>
          </cell>
          <cell r="E360">
            <v>17869.530717665479</v>
          </cell>
          <cell r="F360">
            <v>16941.052940817826</v>
          </cell>
          <cell r="G360">
            <v>15771.653452662358</v>
          </cell>
          <cell r="H360">
            <v>14847.30810972401</v>
          </cell>
          <cell r="I360">
            <v>14215.169863137722</v>
          </cell>
          <cell r="J360">
            <v>13664.275380372193</v>
          </cell>
          <cell r="K360">
            <v>12961.126053958473</v>
          </cell>
          <cell r="L360">
            <v>12348.237757113035</v>
          </cell>
          <cell r="M360">
            <v>11707.15723994662</v>
          </cell>
          <cell r="N360">
            <v>11147.610446058181</v>
          </cell>
          <cell r="O360">
            <v>12035.186303335307</v>
          </cell>
          <cell r="P360">
            <v>13144.417306793111</v>
          </cell>
          <cell r="Q360">
            <v>11824.113255712664</v>
          </cell>
          <cell r="R360">
            <v>8681.1902267592486</v>
          </cell>
          <cell r="S360">
            <v>8198.0662203447027</v>
          </cell>
          <cell r="T360">
            <v>7714.9659591516684</v>
          </cell>
          <cell r="U360">
            <v>7231.8901555367629</v>
          </cell>
          <cell r="V360">
            <v>10176.661303556673</v>
          </cell>
          <cell r="W360">
            <v>9693.6366382919223</v>
          </cell>
          <cell r="X360">
            <v>9210.6386984831679</v>
          </cell>
          <cell r="Y360">
            <v>8727.6682858940821</v>
          </cell>
          <cell r="Z360">
            <v>8244.7262263412649</v>
          </cell>
        </row>
        <row r="361">
          <cell r="A361">
            <v>-109471.84214754471</v>
          </cell>
          <cell r="B361">
            <v>15217.898480345295</v>
          </cell>
          <cell r="C361">
            <v>23744.327164419286</v>
          </cell>
          <cell r="D361">
            <v>22347.371338766599</v>
          </cell>
          <cell r="E361">
            <v>20775.619979954081</v>
          </cell>
          <cell r="F361">
            <v>19678.722257102596</v>
          </cell>
          <cell r="G361">
            <v>18299.762018694262</v>
          </cell>
          <cell r="H361">
            <v>17208.87466582331</v>
          </cell>
          <cell r="I361">
            <v>16462.842218388818</v>
          </cell>
          <cell r="J361">
            <v>15811.523634609388</v>
          </cell>
          <cell r="K361">
            <v>14982.853660182875</v>
          </cell>
          <cell r="L361">
            <v>14259.539482360589</v>
          </cell>
          <cell r="M361">
            <v>13502.953609243403</v>
          </cell>
          <cell r="N361">
            <v>12841.385035171937</v>
          </cell>
          <cell r="O361">
            <v>13890.084630520898</v>
          </cell>
          <cell r="P361">
            <v>15199.169035314797</v>
          </cell>
          <cell r="Q361">
            <v>13640.981933198356</v>
          </cell>
          <cell r="R361">
            <v>9931.7892493977924</v>
          </cell>
          <cell r="S361">
            <v>9361.6193745860674</v>
          </cell>
          <cell r="T361">
            <v>8791.4775232420143</v>
          </cell>
          <cell r="U361">
            <v>8221.3645360696391</v>
          </cell>
          <cell r="V361">
            <v>11696.703733714487</v>
          </cell>
          <cell r="W361">
            <v>11126.651098638713</v>
          </cell>
          <cell r="X361">
            <v>10556.63000422267</v>
          </cell>
          <cell r="Y361">
            <v>9986.6413966861619</v>
          </cell>
          <cell r="Z361">
            <v>9416.6862506355792</v>
          </cell>
        </row>
        <row r="362">
          <cell r="A362">
            <v>-94701.128253919669</v>
          </cell>
          <cell r="B362">
            <v>13487.354042582279</v>
          </cell>
          <cell r="C362">
            <v>20820.620793274757</v>
          </cell>
          <cell r="D362">
            <v>19663.93594930067</v>
          </cell>
          <cell r="E362">
            <v>18207.211384590886</v>
          </cell>
          <cell r="F362">
            <v>17259.163610211457</v>
          </cell>
          <cell r="G362">
            <v>16065.413660827893</v>
          </cell>
          <cell r="H362">
            <v>15121.716532066974</v>
          </cell>
          <cell r="I362">
            <v>14476.34404997369</v>
          </cell>
          <cell r="J362">
            <v>13913.78052529478</v>
          </cell>
          <cell r="K362">
            <v>13196.045997839938</v>
          </cell>
          <cell r="L362">
            <v>12570.326476015311</v>
          </cell>
          <cell r="M362">
            <v>11915.82451094739</v>
          </cell>
          <cell r="N362">
            <v>11344.423028622434</v>
          </cell>
          <cell r="O362">
            <v>12250.721081406642</v>
          </cell>
          <cell r="P362">
            <v>13383.174575214729</v>
          </cell>
          <cell r="Q362">
            <v>12035.229078853656</v>
          </cell>
          <cell r="R362">
            <v>8826.5068615581094</v>
          </cell>
          <cell r="S362">
            <v>8333.2683320713004</v>
          </cell>
          <cell r="T362">
            <v>7840.0540449280361</v>
          </cell>
          <cell r="U362">
            <v>7346.8647273986226</v>
          </cell>
          <cell r="V362">
            <v>10353.286622066818</v>
          </cell>
          <cell r="W362">
            <v>9860.1495135029872</v>
          </cell>
          <cell r="X362">
            <v>9367.0396899103853</v>
          </cell>
          <cell r="Y362">
            <v>8873.9579698381476</v>
          </cell>
          <cell r="Z362">
            <v>8380.9051963918901</v>
          </cell>
        </row>
        <row r="363">
          <cell r="A363">
            <v>-88967.621154319771</v>
          </cell>
          <cell r="B363">
            <v>12746.821026355057</v>
          </cell>
          <cell r="C363">
            <v>19657.776800668122</v>
          </cell>
          <cell r="D363">
            <v>18556.877628325699</v>
          </cell>
          <cell r="E363">
            <v>17210.239334205166</v>
          </cell>
          <cell r="F363">
            <v>16319.970232033866</v>
          </cell>
          <cell r="G363">
            <v>15198.112847538479</v>
          </cell>
          <cell r="H363">
            <v>14311.550140377214</v>
          </cell>
          <cell r="I363">
            <v>13705.250558218646</v>
          </cell>
          <cell r="J363">
            <v>13177.138838993578</v>
          </cell>
          <cell r="K363">
            <v>12502.465816716551</v>
          </cell>
          <cell r="L363">
            <v>11914.629342189062</v>
          </cell>
          <cell r="M363">
            <v>11299.753004952719</v>
          </cell>
          <cell r="N363">
            <v>10763.35143288277</v>
          </cell>
          <cell r="O363">
            <v>11614.373873318855</v>
          </cell>
          <cell r="P363">
            <v>12678.265035648625</v>
          </cell>
          <cell r="Q363">
            <v>11411.928441058386</v>
          </cell>
          <cell r="R363">
            <v>8397.4724585238437</v>
          </cell>
          <cell r="S363">
            <v>7934.0961562644261</v>
          </cell>
          <cell r="T363">
            <v>7470.7426286400914</v>
          </cell>
          <cell r="U363">
            <v>7007.412558889846</v>
          </cell>
          <cell r="V363">
            <v>9831.8161228866702</v>
          </cell>
          <cell r="W363">
            <v>9368.5351012054198</v>
          </cell>
          <cell r="X363">
            <v>8905.2797125765719</v>
          </cell>
          <cell r="Y363">
            <v>8442.0507259916994</v>
          </cell>
          <cell r="Z363">
            <v>7978.8489335121303</v>
          </cell>
        </row>
        <row r="364">
          <cell r="A364">
            <v>-92854.032713541979</v>
          </cell>
          <cell r="B364">
            <v>13253.545558176571</v>
          </cell>
          <cell r="C364">
            <v>20486.461401338402</v>
          </cell>
          <cell r="D364">
            <v>19331.325053891196</v>
          </cell>
          <cell r="E364">
            <v>17886.028800151915</v>
          </cell>
          <cell r="F364">
            <v>16956.594890883425</v>
          </cell>
          <cell r="G364">
            <v>15786.005710935468</v>
          </cell>
          <cell r="H364">
            <v>14860.714896757501</v>
          </cell>
          <cell r="I364">
            <v>14227.930064415981</v>
          </cell>
          <cell r="J364">
            <v>13676.465466642778</v>
          </cell>
          <cell r="K364">
            <v>12972.603550278178</v>
          </cell>
          <cell r="L364">
            <v>12359.08835758454</v>
          </cell>
          <cell r="M364">
            <v>11717.352108016919</v>
          </cell>
          <cell r="N364">
            <v>11157.226128978611</v>
          </cell>
          <cell r="O364">
            <v>12045.716697567514</v>
          </cell>
          <cell r="P364">
            <v>13156.082283484036</v>
          </cell>
          <cell r="Q364">
            <v>11834.427752826425</v>
          </cell>
          <cell r="R364">
            <v>8688.2899693930012</v>
          </cell>
          <cell r="S364">
            <v>8204.6717971812941</v>
          </cell>
          <cell r="T364">
            <v>7721.0773944790089</v>
          </cell>
          <cell r="U364">
            <v>7237.507474371434</v>
          </cell>
          <cell r="V364">
            <v>10185.290696232623</v>
          </cell>
          <cell r="W364">
            <v>9701.7719667823003</v>
          </cell>
          <cell r="X364">
            <v>9218.2799901242397</v>
          </cell>
          <cell r="Y364">
            <v>8734.815568842203</v>
          </cell>
          <cell r="Z364">
            <v>8251.3795295974778</v>
          </cell>
        </row>
        <row r="365">
          <cell r="A365">
            <v>-113801.62237581777</v>
          </cell>
          <cell r="B365">
            <v>15802.954308982731</v>
          </cell>
          <cell r="C365">
            <v>24622.632101137911</v>
          </cell>
          <cell r="D365">
            <v>23222.484266953368</v>
          </cell>
          <cell r="E365">
            <v>21528.504697268221</v>
          </cell>
          <cell r="F365">
            <v>20387.974177213095</v>
          </cell>
          <cell r="G365">
            <v>18954.722734380412</v>
          </cell>
          <cell r="H365">
            <v>17820.689103899851</v>
          </cell>
          <cell r="I365">
            <v>17045.149922339151</v>
          </cell>
          <cell r="J365">
            <v>16367.814322536036</v>
          </cell>
          <cell r="K365">
            <v>15506.625533624818</v>
          </cell>
          <cell r="L365">
            <v>14754.703164284736</v>
          </cell>
          <cell r="M365">
            <v>13968.193152775901</v>
          </cell>
          <cell r="N365">
            <v>13280.193649644614</v>
          </cell>
          <cell r="O365">
            <v>14370.635803133478</v>
          </cell>
          <cell r="P365">
            <v>15731.496515531468</v>
          </cell>
          <cell r="Q365">
            <v>14111.680709865854</v>
          </cell>
          <cell r="R365">
            <v>10255.783733617824</v>
          </cell>
          <cell r="S365">
            <v>9663.0627607128754</v>
          </cell>
          <cell r="T365">
            <v>9070.3709196469408</v>
          </cell>
          <cell r="U365">
            <v>8477.7090843752303</v>
          </cell>
          <cell r="V365">
            <v>12090.503308347525</v>
          </cell>
          <cell r="W365">
            <v>11497.904212190915</v>
          </cell>
          <cell r="X365">
            <v>10905.337904175802</v>
          </cell>
          <cell r="Y365">
            <v>10312.805367946417</v>
          </cell>
          <cell r="Z365">
            <v>9720.3076166563351</v>
          </cell>
        </row>
        <row r="366">
          <cell r="A366">
            <v>-97500.730885145749</v>
          </cell>
          <cell r="B366">
            <v>13800.483022755838</v>
          </cell>
          <cell r="C366">
            <v>21351.543859602592</v>
          </cell>
          <cell r="D366">
            <v>20091.32326488414</v>
          </cell>
          <cell r="E366">
            <v>18694.02085862356</v>
          </cell>
          <cell r="F366">
            <v>17717.760452789647</v>
          </cell>
          <cell r="G366">
            <v>16488.906227727995</v>
          </cell>
          <cell r="H366">
            <v>15517.311047344316</v>
          </cell>
          <cell r="I366">
            <v>14852.859737656268</v>
          </cell>
          <cell r="J366">
            <v>14273.473810297171</v>
          </cell>
          <cell r="K366">
            <v>13534.712867228645</v>
          </cell>
          <cell r="L366">
            <v>12890.495508556567</v>
          </cell>
          <cell r="M366">
            <v>12216.644825502593</v>
          </cell>
          <cell r="N366">
            <v>11628.153307508317</v>
          </cell>
          <cell r="O366">
            <v>12561.441777690481</v>
          </cell>
          <cell r="P366">
            <v>13727.373434213849</v>
          </cell>
          <cell r="Q366">
            <v>12339.57929161235</v>
          </cell>
          <cell r="R366">
            <v>9035.9992059044125</v>
          </cell>
          <cell r="S366">
            <v>8528.1793096437068</v>
          </cell>
          <cell r="T366">
            <v>8020.3843723909558</v>
          </cell>
          <cell r="U366">
            <v>7512.6151429163874</v>
          </cell>
          <cell r="V366">
            <v>10607.914401583039</v>
          </cell>
          <cell r="W366">
            <v>10100.198924501903</v>
          </cell>
          <cell r="X366">
            <v>9592.5115390041101</v>
          </cell>
          <cell r="Y366">
            <v>9084.8530878371566</v>
          </cell>
          <cell r="Z366">
            <v>8577.2244390309716</v>
          </cell>
        </row>
        <row r="367">
          <cell r="A367">
            <v>-104632.64631368082</v>
          </cell>
          <cell r="B367">
            <v>14622.606547009767</v>
          </cell>
          <cell r="C367">
            <v>22749.792217599825</v>
          </cell>
          <cell r="D367">
            <v>21451.31553627245</v>
          </cell>
          <cell r="E367">
            <v>19934.155426253281</v>
          </cell>
          <cell r="F367">
            <v>18886.024070126088</v>
          </cell>
          <cell r="G367">
            <v>17567.742609026187</v>
          </cell>
          <cell r="H367">
            <v>16525.077862349361</v>
          </cell>
          <cell r="I367">
            <v>15812.023731902424</v>
          </cell>
          <cell r="J367">
            <v>15189.783168002512</v>
          </cell>
          <cell r="K367">
            <v>14397.457973975885</v>
          </cell>
          <cell r="L367">
            <v>13706.117853474843</v>
          </cell>
          <cell r="M367">
            <v>12982.976810857755</v>
          </cell>
          <cell r="N367">
            <v>12350.94886819199</v>
          </cell>
          <cell r="O367">
            <v>13352.994729911148</v>
          </cell>
          <cell r="P367">
            <v>14604.211141679814</v>
          </cell>
          <cell r="Q367">
            <v>13114.903601513019</v>
          </cell>
          <cell r="R367">
            <v>9569.6755448743097</v>
          </cell>
          <cell r="S367">
            <v>9024.7099931894973</v>
          </cell>
          <cell r="T367">
            <v>8479.7712261967208</v>
          </cell>
          <cell r="U367">
            <v>7934.8600474367649</v>
          </cell>
          <cell r="V367">
            <v>11256.572096432374</v>
          </cell>
          <cell r="W367">
            <v>10711.718601908404</v>
          </cell>
          <cell r="X367">
            <v>10166.895253791325</v>
          </cell>
          <cell r="Y367">
            <v>9622.102956473318</v>
          </cell>
          <cell r="Z367">
            <v>9077.3426414783753</v>
          </cell>
        </row>
        <row r="368">
          <cell r="A368">
            <v>-103796.94818490662</v>
          </cell>
          <cell r="B368">
            <v>14571.531388109353</v>
          </cell>
          <cell r="C368">
            <v>22612.916668999627</v>
          </cell>
          <cell r="D368">
            <v>21312.525540018229</v>
          </cell>
          <cell r="E368">
            <v>19788.839886833113</v>
          </cell>
          <cell r="F368">
            <v>18749.130169924108</v>
          </cell>
          <cell r="G368">
            <v>17441.327545059296</v>
          </cell>
          <cell r="H368">
            <v>16406.990533639499</v>
          </cell>
          <cell r="I368">
            <v>15699.631547332763</v>
          </cell>
          <cell r="J368">
            <v>15082.412571241246</v>
          </cell>
          <cell r="K368">
            <v>14296.363888026259</v>
          </cell>
          <cell r="L368">
            <v>13610.545482452701</v>
          </cell>
          <cell r="M368">
            <v>12893.180147871681</v>
          </cell>
          <cell r="N368">
            <v>12266.253683062238</v>
          </cell>
          <cell r="O368">
            <v>13260.242743768729</v>
          </cell>
          <cell r="P368">
            <v>14501.465723746776</v>
          </cell>
          <cell r="Q368">
            <v>13024.053242802278</v>
          </cell>
          <cell r="R368">
            <v>9507.1408271933269</v>
          </cell>
          <cell r="S368">
            <v>8966.5279006961027</v>
          </cell>
          <cell r="T368">
            <v>8425.941544962312</v>
          </cell>
          <cell r="U368">
            <v>7885.3825571148554</v>
          </cell>
          <cell r="V368">
            <v>11180.564181415377</v>
          </cell>
          <cell r="W368">
            <v>10640.062417081474</v>
          </cell>
          <cell r="X368">
            <v>10099.590558375916</v>
          </cell>
          <cell r="Y368">
            <v>9559.149502467546</v>
          </cell>
          <cell r="Z368">
            <v>9018.7401734402774</v>
          </cell>
        </row>
        <row r="369">
          <cell r="A369">
            <v>-108806.69748415548</v>
          </cell>
          <cell r="B369">
            <v>15124.900585590847</v>
          </cell>
          <cell r="C369">
            <v>23612.413465737925</v>
          </cell>
          <cell r="D369">
            <v>22272.918500108462</v>
          </cell>
          <cell r="E369">
            <v>20659.961164617693</v>
          </cell>
          <cell r="F369">
            <v>19569.766350615821</v>
          </cell>
          <cell r="G369">
            <v>18199.146374989406</v>
          </cell>
          <cell r="H369">
            <v>17114.887191398208</v>
          </cell>
          <cell r="I369">
            <v>16373.387594525007</v>
          </cell>
          <cell r="J369">
            <v>15726.065767729357</v>
          </cell>
          <cell r="K369">
            <v>14902.391362309565</v>
          </cell>
          <cell r="L369">
            <v>14183.472000139314</v>
          </cell>
          <cell r="M369">
            <v>13431.483099595473</v>
          </cell>
          <cell r="N369">
            <v>12773.974868193985</v>
          </cell>
          <cell r="O369">
            <v>13816.261934888113</v>
          </cell>
          <cell r="P369">
            <v>15117.392417571144</v>
          </cell>
          <cell r="Q369">
            <v>13568.672771333815</v>
          </cell>
          <cell r="R369">
            <v>9882.0169305306026</v>
          </cell>
          <cell r="S369">
            <v>9315.3113753285379</v>
          </cell>
          <cell r="T369">
            <v>8748.6336733251392</v>
          </cell>
          <cell r="U369">
            <v>8181.9846601163699</v>
          </cell>
          <cell r="V369">
            <v>11636.207895195557</v>
          </cell>
          <cell r="W369">
            <v>11069.618867387486</v>
          </cell>
          <cell r="X369">
            <v>10503.061188599913</v>
          </cell>
          <cell r="Y369">
            <v>9936.5357993034431</v>
          </cell>
          <cell r="Z369">
            <v>9370.0436681828141</v>
          </cell>
        </row>
        <row r="370">
          <cell r="A370">
            <v>-95786.250396123069</v>
          </cell>
          <cell r="B370">
            <v>13598.643849639149</v>
          </cell>
          <cell r="C370">
            <v>21045.701690542228</v>
          </cell>
          <cell r="D370">
            <v>19871.579260314942</v>
          </cell>
          <cell r="E370">
            <v>18395.898069413688</v>
          </cell>
          <cell r="F370">
            <v>17436.915117756023</v>
          </cell>
          <cell r="G370">
            <v>16229.558799240116</v>
          </cell>
          <cell r="H370">
            <v>15275.048423912496</v>
          </cell>
          <cell r="I370">
            <v>14622.28101439654</v>
          </cell>
          <cell r="J370">
            <v>14053.197149498701</v>
          </cell>
          <cell r="K370">
            <v>13327.312812174769</v>
          </cell>
          <cell r="L370">
            <v>12694.423554144647</v>
          </cell>
          <cell r="M370">
            <v>12032.422052508311</v>
          </cell>
          <cell r="N370">
            <v>11454.396495784738</v>
          </cell>
          <cell r="O370">
            <v>12371.155997354279</v>
          </cell>
          <cell r="P370">
            <v>13516.585581139352</v>
          </cell>
          <cell r="Q370">
            <v>12153.194804119525</v>
          </cell>
          <cell r="R370">
            <v>8907.705807057293</v>
          </cell>
          <cell r="S370">
            <v>8408.8155597968798</v>
          </cell>
          <cell r="T370">
            <v>7909.9498326581415</v>
          </cell>
          <cell r="U370">
            <v>7411.1093612447512</v>
          </cell>
          <cell r="V370">
            <v>10451.980000366777</v>
          </cell>
          <cell r="W370">
            <v>9953.192336149481</v>
          </cell>
          <cell r="X370">
            <v>9454.4322695451701</v>
          </cell>
          <cell r="Y370">
            <v>8955.7006284822182</v>
          </cell>
          <cell r="Z370">
            <v>8456.9982657268774</v>
          </cell>
        </row>
        <row r="371">
          <cell r="A371">
            <v>-115562.85709846314</v>
          </cell>
          <cell r="B371">
            <v>15957.13964247956</v>
          </cell>
          <cell r="C371">
            <v>24985.513527391537</v>
          </cell>
          <cell r="D371">
            <v>23497.323520106293</v>
          </cell>
          <cell r="E371">
            <v>21834.757355919104</v>
          </cell>
          <cell r="F371">
            <v>20676.478221978392</v>
          </cell>
          <cell r="G371">
            <v>19221.142620291157</v>
          </cell>
          <cell r="H371">
            <v>18069.558278626067</v>
          </cell>
          <cell r="I371">
            <v>17282.016574545738</v>
          </cell>
          <cell r="J371">
            <v>16594.097972930773</v>
          </cell>
          <cell r="K371">
            <v>15719.681430602512</v>
          </cell>
          <cell r="L371">
            <v>14956.12204099886</v>
          </cell>
          <cell r="M371">
            <v>14157.439718471443</v>
          </cell>
          <cell r="N371">
            <v>13458.68884516487</v>
          </cell>
          <cell r="O371">
            <v>14566.110715621329</v>
          </cell>
          <cell r="P371">
            <v>15948.032596474757</v>
          </cell>
          <cell r="Q371">
            <v>14303.147940456503</v>
          </cell>
          <cell r="R371">
            <v>10387.575719693195</v>
          </cell>
          <cell r="S371">
            <v>9785.6815844332086</v>
          </cell>
          <cell r="T371">
            <v>9183.8170318670273</v>
          </cell>
          <cell r="U371">
            <v>8581.9829494755031</v>
          </cell>
          <cell r="V371">
            <v>12250.690072580444</v>
          </cell>
          <cell r="W371">
            <v>11648.919700277074</v>
          </cell>
          <cell r="X371">
            <v>11047.182623556226</v>
          </cell>
          <cell r="Y371">
            <v>10445.479841285374</v>
          </cell>
          <cell r="Z371">
            <v>9843.812382298016</v>
          </cell>
        </row>
        <row r="372">
          <cell r="A372">
            <v>-92830.240702782467</v>
          </cell>
          <cell r="B372">
            <v>13204.312910736346</v>
          </cell>
          <cell r="C372">
            <v>20461.536123746097</v>
          </cell>
          <cell r="D372">
            <v>19284.493607348046</v>
          </cell>
          <cell r="E372">
            <v>17881.8917215127</v>
          </cell>
          <cell r="F372">
            <v>16952.697573138688</v>
          </cell>
          <cell r="G372">
            <v>15782.406721709005</v>
          </cell>
          <cell r="H372">
            <v>14857.352995015084</v>
          </cell>
          <cell r="I372">
            <v>14224.730301280852</v>
          </cell>
          <cell r="J372">
            <v>13673.408666219926</v>
          </cell>
          <cell r="K372">
            <v>12969.725439752609</v>
          </cell>
          <cell r="L372">
            <v>12356.367448201854</v>
          </cell>
          <cell r="M372">
            <v>11714.79563086521</v>
          </cell>
          <cell r="N372">
            <v>11154.814888978806</v>
          </cell>
          <cell r="O372">
            <v>12043.07608347938</v>
          </cell>
          <cell r="P372">
            <v>13153.157160159244</v>
          </cell>
          <cell r="Q372">
            <v>11831.841277354562</v>
          </cell>
          <cell r="R372">
            <v>8686.5096295493622</v>
          </cell>
          <cell r="S372">
            <v>8203.0153749362835</v>
          </cell>
          <cell r="T372">
            <v>7719.5448837421645</v>
          </cell>
          <cell r="U372">
            <v>7236.0988688695506</v>
          </cell>
          <cell r="V372">
            <v>10183.12677953875</v>
          </cell>
          <cell r="W372">
            <v>9699.7319422068103</v>
          </cell>
          <cell r="X372">
            <v>9216.3638508122567</v>
          </cell>
          <cell r="Y372">
            <v>8733.0233077332105</v>
          </cell>
          <cell r="Z372">
            <v>8249.7111394191452</v>
          </cell>
        </row>
        <row r="373">
          <cell r="A373">
            <v>-106607.42605385855</v>
          </cell>
          <cell r="B373">
            <v>14828.413578431348</v>
          </cell>
          <cell r="C373">
            <v>23140.729345470849</v>
          </cell>
          <cell r="D373">
            <v>21831.78858892031</v>
          </cell>
          <cell r="E373">
            <v>20277.540403793886</v>
          </cell>
          <cell r="F373">
            <v>19209.508461636455</v>
          </cell>
          <cell r="G373">
            <v>17866.465196261299</v>
          </cell>
          <cell r="H373">
            <v>16804.121761430546</v>
          </cell>
          <cell r="I373">
            <v>16077.609834587594</v>
          </cell>
          <cell r="J373">
            <v>15443.503108103323</v>
          </cell>
          <cell r="K373">
            <v>14636.34633080144</v>
          </cell>
          <cell r="L373">
            <v>13931.95823233531</v>
          </cell>
          <cell r="M373">
            <v>13195.169018420165</v>
          </cell>
          <cell r="N373">
            <v>12551.08613059104</v>
          </cell>
          <cell r="O373">
            <v>13572.170454719839</v>
          </cell>
          <cell r="P373">
            <v>14847.001645504315</v>
          </cell>
          <cell r="Q373">
            <v>13329.585723672419</v>
          </cell>
          <cell r="R373">
            <v>9717.4469581181565</v>
          </cell>
          <cell r="S373">
            <v>9162.1960225834773</v>
          </cell>
          <cell r="T373">
            <v>8606.9723772605867</v>
          </cell>
          <cell r="U373">
            <v>8051.7768408558331</v>
          </cell>
          <cell r="V373">
            <v>11436.181079031048</v>
          </cell>
          <cell r="W373">
            <v>10881.044315563231</v>
          </cell>
          <cell r="X373">
            <v>10325.938267469202</v>
          </cell>
          <cell r="Y373">
            <v>9770.8638562101714</v>
          </cell>
          <cell r="Z373">
            <v>9215.822030891195</v>
          </cell>
        </row>
        <row r="374">
          <cell r="A374">
            <v>-105979.36629223834</v>
          </cell>
          <cell r="B374">
            <v>14819.673197025346</v>
          </cell>
          <cell r="C374">
            <v>23055.060138532528</v>
          </cell>
          <cell r="D374">
            <v>21746.978370848105</v>
          </cell>
          <cell r="E374">
            <v>20168.330104158777</v>
          </cell>
          <cell r="F374">
            <v>19106.627352575862</v>
          </cell>
          <cell r="G374">
            <v>17771.459341627324</v>
          </cell>
          <cell r="H374">
            <v>16715.374524879087</v>
          </cell>
          <cell r="I374">
            <v>15993.142721142809</v>
          </cell>
          <cell r="J374">
            <v>15362.80991389235</v>
          </cell>
          <cell r="K374">
            <v>14560.370179441805</v>
          </cell>
          <cell r="L374">
            <v>13860.13186525978</v>
          </cell>
          <cell r="M374">
            <v>13127.683321363464</v>
          </cell>
          <cell r="N374">
            <v>12487.434393257372</v>
          </cell>
          <cell r="O374">
            <v>13502.463716962906</v>
          </cell>
          <cell r="P374">
            <v>14769.784453706539</v>
          </cell>
          <cell r="Q374">
            <v>13261.308133152161</v>
          </cell>
          <cell r="R374">
            <v>9670.449677009814</v>
          </cell>
          <cell r="S374">
            <v>9118.4699091894254</v>
          </cell>
          <cell r="T374">
            <v>8566.5172708051305</v>
          </cell>
          <cell r="U374">
            <v>8014.5925757399855</v>
          </cell>
          <cell r="V374">
            <v>11379.058164256956</v>
          </cell>
          <cell r="W374">
            <v>10827.191895877861</v>
          </cell>
          <cell r="X374">
            <v>10275.356161918082</v>
          </cell>
          <cell r="Y374">
            <v>9723.5518784101951</v>
          </cell>
          <cell r="Z374">
            <v>9171.7799888677655</v>
          </cell>
        </row>
        <row r="375">
          <cell r="A375">
            <v>-95128.040246031916</v>
          </cell>
          <cell r="B375">
            <v>13488.460909486992</v>
          </cell>
          <cell r="C375">
            <v>20906.241298211848</v>
          </cell>
          <cell r="D375">
            <v>19756.045731008729</v>
          </cell>
          <cell r="E375">
            <v>18281.445063335301</v>
          </cell>
          <cell r="F375">
            <v>17329.095138871176</v>
          </cell>
          <cell r="G375">
            <v>16129.992131130603</v>
          </cell>
          <cell r="H375">
            <v>15182.040822629504</v>
          </cell>
          <cell r="I375">
            <v>14533.759006116845</v>
          </cell>
          <cell r="J375">
            <v>13968.630229726747</v>
          </cell>
          <cell r="K375">
            <v>13247.689379747266</v>
          </cell>
          <cell r="L375">
            <v>12619.149118904083</v>
          </cell>
          <cell r="M375">
            <v>11961.696663774434</v>
          </cell>
          <cell r="N375">
            <v>11387.689118327697</v>
          </cell>
          <cell r="O375">
            <v>12298.102945518898</v>
          </cell>
          <cell r="P375">
            <v>13435.661531377391</v>
          </cell>
          <cell r="Q375">
            <v>12081.639506597701</v>
          </cell>
          <cell r="R375">
            <v>8858.4523930630385</v>
          </cell>
          <cell r="S375">
            <v>8362.9903479002096</v>
          </cell>
          <cell r="T375">
            <v>7867.552654365225</v>
          </cell>
          <cell r="U375">
            <v>7372.1400430069261</v>
          </cell>
          <cell r="V375">
            <v>10392.114865542482</v>
          </cell>
          <cell r="W375">
            <v>9896.7546985074077</v>
          </cell>
          <cell r="X375">
            <v>9401.4219394440079</v>
          </cell>
          <cell r="Y375">
            <v>8906.1174105914415</v>
          </cell>
          <cell r="Z375">
            <v>8410.8419588560228</v>
          </cell>
        </row>
        <row r="376">
          <cell r="A376">
            <v>-92519.441399840915</v>
          </cell>
          <cell r="B376">
            <v>13193.682119226803</v>
          </cell>
          <cell r="C376">
            <v>20386.211052434421</v>
          </cell>
          <cell r="D376">
            <v>19199.977280212916</v>
          </cell>
          <cell r="E376">
            <v>17827.84832138614</v>
          </cell>
          <cell r="F376">
            <v>16901.786212571038</v>
          </cell>
          <cell r="G376">
            <v>15735.39248007147</v>
          </cell>
          <cell r="H376">
            <v>14813.435869697267</v>
          </cell>
          <cell r="I376">
            <v>14182.931221663937</v>
          </cell>
          <cell r="J376">
            <v>13633.477134150151</v>
          </cell>
          <cell r="K376">
            <v>12932.12816585329</v>
          </cell>
          <cell r="L376">
            <v>12320.82372102165</v>
          </cell>
          <cell r="M376">
            <v>11681.399911404325</v>
          </cell>
          <cell r="N376">
            <v>11123.316428476726</v>
          </cell>
          <cell r="O376">
            <v>12008.581268130456</v>
          </cell>
          <cell r="P376">
            <v>13114.945749633713</v>
          </cell>
          <cell r="Q376">
            <v>11798.053684458193</v>
          </cell>
          <cell r="R376">
            <v>8663.2527309209036</v>
          </cell>
          <cell r="S376">
            <v>8181.3772341196527</v>
          </cell>
          <cell r="T376">
            <v>7699.5254211764659</v>
          </cell>
          <cell r="U376">
            <v>7217.6980026071251</v>
          </cell>
          <cell r="V376">
            <v>10154.859147732546</v>
          </cell>
          <cell r="W376">
            <v>9673.0827353594505</v>
          </cell>
          <cell r="X376">
            <v>9191.3329793772882</v>
          </cell>
          <cell r="Y376">
            <v>8709.6106794777843</v>
          </cell>
          <cell r="Z376">
            <v>8227.9166593434256</v>
          </cell>
        </row>
        <row r="377">
          <cell r="A377">
            <v>-100212.51915840543</v>
          </cell>
          <cell r="B377">
            <v>14129.544624679314</v>
          </cell>
          <cell r="C377">
            <v>21936.072983014128</v>
          </cell>
          <cell r="D377">
            <v>20630.13000076123</v>
          </cell>
          <cell r="E377">
            <v>19165.56071512643</v>
          </cell>
          <cell r="F377">
            <v>18161.972615611052</v>
          </cell>
          <cell r="G377">
            <v>16899.115220934076</v>
          </cell>
          <cell r="H377">
            <v>15900.497059362431</v>
          </cell>
          <cell r="I377">
            <v>15217.565362364436</v>
          </cell>
          <cell r="J377">
            <v>14621.884695956494</v>
          </cell>
          <cell r="K377">
            <v>13862.756867011449</v>
          </cell>
          <cell r="L377">
            <v>13200.621888001351</v>
          </cell>
          <cell r="M377">
            <v>12508.029392823046</v>
          </cell>
          <cell r="N377">
            <v>11902.983897560433</v>
          </cell>
          <cell r="O377">
            <v>12862.416184216352</v>
          </cell>
          <cell r="P377">
            <v>14060.775903225811</v>
          </cell>
          <cell r="Q377">
            <v>12634.383035799983</v>
          </cell>
          <cell r="R377">
            <v>9238.9204620853689</v>
          </cell>
          <cell r="S377">
            <v>8716.9765687314466</v>
          </cell>
          <cell r="T377">
            <v>8195.0583285704852</v>
          </cell>
          <cell r="U377">
            <v>7673.1665111982693</v>
          </cell>
          <cell r="V377">
            <v>10854.555342278176</v>
          </cell>
          <cell r="W377">
            <v>10332.718772314945</v>
          </cell>
          <cell r="X377">
            <v>9810.911075246393</v>
          </cell>
          <cell r="Y377">
            <v>9289.13311725936</v>
          </cell>
          <cell r="Z377">
            <v>8767.3857905262921</v>
          </cell>
        </row>
        <row r="378">
          <cell r="A378">
            <v>-90462.558260509933</v>
          </cell>
          <cell r="B378">
            <v>12970.733728373452</v>
          </cell>
          <cell r="C378">
            <v>20037.306996563624</v>
          </cell>
          <cell r="D378">
            <v>18860.680401760019</v>
          </cell>
          <cell r="E378">
            <v>17470.18677755275</v>
          </cell>
          <cell r="F378">
            <v>16564.852641096131</v>
          </cell>
          <cell r="G378">
            <v>15424.250209103069</v>
          </cell>
          <cell r="H378">
            <v>14522.790447589839</v>
          </cell>
          <cell r="I378">
            <v>13906.303117000134</v>
          </cell>
          <cell r="J378">
            <v>13369.208539386022</v>
          </cell>
          <cell r="K378">
            <v>12683.307791945255</v>
          </cell>
          <cell r="L378">
            <v>12085.59380752439</v>
          </cell>
          <cell r="M378">
            <v>11460.385605275496</v>
          </cell>
          <cell r="N378">
            <v>10914.858263646962</v>
          </cell>
          <cell r="O378">
            <v>11780.293098195609</v>
          </cell>
          <cell r="P378">
            <v>12862.06099314876</v>
          </cell>
          <cell r="Q378">
            <v>11574.44594309778</v>
          </cell>
          <cell r="R378">
            <v>8509.3375766419995</v>
          </cell>
          <cell r="S378">
            <v>8038.1750885838665</v>
          </cell>
          <cell r="T378">
            <v>7567.0357578466355</v>
          </cell>
          <cell r="U378">
            <v>7095.9202791498974</v>
          </cell>
          <cell r="V378">
            <v>9967.7827460137742</v>
          </cell>
          <cell r="W378">
            <v>9496.7171395485384</v>
          </cell>
          <cell r="X378">
            <v>9025.6775968519687</v>
          </cell>
          <cell r="Y378">
            <v>8554.6648998371293</v>
          </cell>
          <cell r="Z378">
            <v>8083.6798538744642</v>
          </cell>
        </row>
        <row r="379">
          <cell r="A379">
            <v>-109827.02680216721</v>
          </cell>
          <cell r="B379">
            <v>15278.583771963597</v>
          </cell>
          <cell r="C379">
            <v>23852.255748007963</v>
          </cell>
          <cell r="D379">
            <v>22434.503805867171</v>
          </cell>
          <cell r="E379">
            <v>20837.381336002494</v>
          </cell>
          <cell r="F379">
            <v>19736.904285982444</v>
          </cell>
          <cell r="G379">
            <v>18353.490379795156</v>
          </cell>
          <cell r="H379">
            <v>17259.0636103943</v>
          </cell>
          <cell r="I379">
            <v>16510.610638448772</v>
          </cell>
          <cell r="J379">
            <v>15857.15780203684</v>
          </cell>
          <cell r="K379">
            <v>15025.820213255149</v>
          </cell>
          <cell r="L379">
            <v>14300.159221024765</v>
          </cell>
          <cell r="M379">
            <v>13541.118582492498</v>
          </cell>
          <cell r="N379">
            <v>12877.381801280106</v>
          </cell>
          <cell r="O379">
            <v>13929.505661906824</v>
          </cell>
          <cell r="P379">
            <v>15242.837430068939</v>
          </cell>
          <cell r="Q379">
            <v>13679.594743458405</v>
          </cell>
          <cell r="R379">
            <v>9958.3674734438882</v>
          </cell>
          <cell r="S379">
            <v>9386.3476654795995</v>
          </cell>
          <cell r="T379">
            <v>8814.3559719059522</v>
          </cell>
          <cell r="U379">
            <v>8242.3932361546686</v>
          </cell>
          <cell r="V379">
            <v>11729.008275407679</v>
          </cell>
          <cell r="W379">
            <v>11157.106087567157</v>
          </cell>
          <cell r="X379">
            <v>10585.235542720984</v>
          </cell>
          <cell r="Y379">
            <v>10013.397590158993</v>
          </cell>
          <cell r="Z379">
            <v>9441.5932076497011</v>
          </cell>
        </row>
        <row r="380">
          <cell r="A380">
            <v>-111286.07376669346</v>
          </cell>
          <cell r="B380">
            <v>15477.355772389987</v>
          </cell>
          <cell r="C380">
            <v>24094.740333292146</v>
          </cell>
          <cell r="D380">
            <v>22720.440214461458</v>
          </cell>
          <cell r="E380">
            <v>21091.088014753124</v>
          </cell>
          <cell r="F380">
            <v>19975.907608683301</v>
          </cell>
          <cell r="G380">
            <v>18574.198682231778</v>
          </cell>
          <cell r="H380">
            <v>17465.232503886815</v>
          </cell>
          <cell r="I380">
            <v>16706.836368872962</v>
          </cell>
          <cell r="J380">
            <v>16044.616332683137</v>
          </cell>
          <cell r="K380">
            <v>15202.320571647346</v>
          </cell>
          <cell r="L380">
            <v>14467.019206743542</v>
          </cell>
          <cell r="M380">
            <v>13697.89474848262</v>
          </cell>
          <cell r="N380">
            <v>13025.251287304709</v>
          </cell>
          <cell r="O380">
            <v>14091.441532259181</v>
          </cell>
          <cell r="P380">
            <v>15422.220852135557</v>
          </cell>
          <cell r="Q380">
            <v>13838.210558833573</v>
          </cell>
          <cell r="R380">
            <v>10067.546956882221</v>
          </cell>
          <cell r="S380">
            <v>9487.9278922617141</v>
          </cell>
          <cell r="T380">
            <v>8908.3373155302288</v>
          </cell>
          <cell r="U380">
            <v>8328.7760813244131</v>
          </cell>
          <cell r="V380">
            <v>11861.710639894462</v>
          </cell>
          <cell r="W380">
            <v>11282.210757975616</v>
          </cell>
          <cell r="X380">
            <v>10702.742939426833</v>
          </cell>
          <cell r="Y380">
            <v>10123.308146149218</v>
          </cell>
          <cell r="Z380">
            <v>9543.9073689009019</v>
          </cell>
        </row>
        <row r="381">
          <cell r="A381">
            <v>-89624.674734746455</v>
          </cell>
          <cell r="B381">
            <v>12889.161800910078</v>
          </cell>
          <cell r="C381">
            <v>19821.913607016835</v>
          </cell>
          <cell r="D381">
            <v>18672.051288198134</v>
          </cell>
          <cell r="E381">
            <v>17324.491229931784</v>
          </cell>
          <cell r="F381">
            <v>16427.600755747284</v>
          </cell>
          <cell r="G381">
            <v>15297.5045627277</v>
          </cell>
          <cell r="H381">
            <v>14404.394313961366</v>
          </cell>
          <cell r="I381">
            <v>13793.617020629856</v>
          </cell>
          <cell r="J381">
            <v>13261.557162555029</v>
          </cell>
          <cell r="K381">
            <v>12581.949339349987</v>
          </cell>
          <cell r="L381">
            <v>11989.771509447601</v>
          </cell>
          <cell r="M381">
            <v>11370.354119031905</v>
          </cell>
          <cell r="N381">
            <v>10829.941595907345</v>
          </cell>
          <cell r="O381">
            <v>11687.298560461528</v>
          </cell>
          <cell r="P381">
            <v>12759.046890245292</v>
          </cell>
          <cell r="Q381">
            <v>11483.358005656675</v>
          </cell>
          <cell r="R381">
            <v>8446.6393272034893</v>
          </cell>
          <cell r="S381">
            <v>7979.8408466894089</v>
          </cell>
          <cell r="T381">
            <v>7513.0653090081523</v>
          </cell>
          <cell r="U381">
            <v>7046.313402444719</v>
          </cell>
          <cell r="V381">
            <v>9891.5760660804499</v>
          </cell>
          <cell r="W381">
            <v>9424.8735698212549</v>
          </cell>
          <cell r="X381">
            <v>8958.1968959225342</v>
          </cell>
          <cell r="Y381">
            <v>8491.5468190551146</v>
          </cell>
          <cell r="Z381">
            <v>8024.924137129924</v>
          </cell>
        </row>
        <row r="382">
          <cell r="A382">
            <v>-97738.011812617173</v>
          </cell>
          <cell r="B382">
            <v>13848.47701106557</v>
          </cell>
          <cell r="C382">
            <v>21432.113361747735</v>
          </cell>
          <cell r="D382">
            <v>20232.650366232483</v>
          </cell>
          <cell r="E382">
            <v>18735.280501049936</v>
          </cell>
          <cell r="F382">
            <v>17756.628927525551</v>
          </cell>
          <cell r="G382">
            <v>16524.799431974385</v>
          </cell>
          <cell r="H382">
            <v>15550.839746182028</v>
          </cell>
          <cell r="I382">
            <v>14884.771406328226</v>
          </cell>
          <cell r="J382">
            <v>14303.959692585842</v>
          </cell>
          <cell r="K382">
            <v>13563.416651107156</v>
          </cell>
          <cell r="L382">
            <v>12917.631504265963</v>
          </cell>
          <cell r="M382">
            <v>12242.140916427699</v>
          </cell>
          <cell r="N382">
            <v>11652.200928758139</v>
          </cell>
          <cell r="O382">
            <v>12587.776977613656</v>
          </cell>
          <cell r="P382">
            <v>13756.546083070134</v>
          </cell>
          <cell r="Q382">
            <v>12365.374559824337</v>
          </cell>
          <cell r="R382">
            <v>9053.7547749305977</v>
          </cell>
          <cell r="S382">
            <v>8544.6990317702857</v>
          </cell>
          <cell r="T382">
            <v>8035.6683083589851</v>
          </cell>
          <cell r="U382">
            <v>7526.6633552891471</v>
          </cell>
          <cell r="V382">
            <v>10629.495434194479</v>
          </cell>
          <cell r="W382">
            <v>10120.544364331625</v>
          </cell>
          <cell r="X382">
            <v>9611.6214544167087</v>
          </cell>
          <cell r="Y382">
            <v>9102.7275492481476</v>
          </cell>
          <cell r="Z382">
            <v>8593.8635189683446</v>
          </cell>
        </row>
        <row r="383">
          <cell r="A383">
            <v>-110647.26263828954</v>
          </cell>
          <cell r="B383">
            <v>15382.015544976595</v>
          </cell>
          <cell r="C383">
            <v>23949.83195210198</v>
          </cell>
          <cell r="D383">
            <v>22638.152556757497</v>
          </cell>
          <cell r="E383">
            <v>20980.008211513945</v>
          </cell>
          <cell r="F383">
            <v>19871.265341519262</v>
          </cell>
          <cell r="G383">
            <v>18477.566481106292</v>
          </cell>
          <cell r="H383">
            <v>17374.966058257691</v>
          </cell>
          <cell r="I383">
            <v>16620.923315131855</v>
          </cell>
          <cell r="J383">
            <v>15962.541801566178</v>
          </cell>
          <cell r="K383">
            <v>15125.043831522118</v>
          </cell>
          <cell r="L383">
            <v>14393.963288494117</v>
          </cell>
          <cell r="M383">
            <v>13629.253805498651</v>
          </cell>
          <cell r="N383">
            <v>12960.509935230039</v>
          </cell>
          <cell r="O383">
            <v>14020.541527952319</v>
          </cell>
          <cell r="P383">
            <v>15343.681826968168</v>
          </cell>
          <cell r="Q383">
            <v>13768.764166451416</v>
          </cell>
          <cell r="R383">
            <v>10019.745158373002</v>
          </cell>
          <cell r="S383">
            <v>9443.4532585646102</v>
          </cell>
          <cell r="T383">
            <v>8867.1896831173053</v>
          </cell>
          <cell r="U383">
            <v>8290.955281761926</v>
          </cell>
          <cell r="V383">
            <v>11803.609873256581</v>
          </cell>
          <cell r="W383">
            <v>11227.436472010009</v>
          </cell>
          <cell r="X383">
            <v>10651.294950081387</v>
          </cell>
          <cell r="Y383">
            <v>10075.186263850248</v>
          </cell>
          <cell r="Z383">
            <v>9499.1113983875148</v>
          </cell>
        </row>
        <row r="384">
          <cell r="A384">
            <v>-102191.87816938257</v>
          </cell>
          <cell r="B384">
            <v>14283.398759629785</v>
          </cell>
          <cell r="C384">
            <v>22257.997872132913</v>
          </cell>
          <cell r="D384">
            <v>21028.603914709081</v>
          </cell>
          <cell r="E384">
            <v>19509.741960103202</v>
          </cell>
          <cell r="F384">
            <v>18486.207127551515</v>
          </cell>
          <cell r="G384">
            <v>17198.530509027467</v>
          </cell>
          <cell r="H384">
            <v>16180.188026849657</v>
          </cell>
          <cell r="I384">
            <v>15483.767326484722</v>
          </cell>
          <cell r="J384">
            <v>14876.192981323999</v>
          </cell>
          <cell r="K384">
            <v>14102.199176490321</v>
          </cell>
          <cell r="L384">
            <v>13426.985962862498</v>
          </cell>
          <cell r="M384">
            <v>12720.713647959288</v>
          </cell>
          <cell r="N384">
            <v>12103.58525360137</v>
          </cell>
          <cell r="O384">
            <v>13082.100150514507</v>
          </cell>
          <cell r="P384">
            <v>14304.129408301484</v>
          </cell>
          <cell r="Q384">
            <v>12849.562979338196</v>
          </cell>
          <cell r="R384">
            <v>9387.0345390216844</v>
          </cell>
          <cell r="S384">
            <v>8854.7814112805754</v>
          </cell>
          <cell r="T384">
            <v>8322.5544434243948</v>
          </cell>
          <cell r="U384">
            <v>7790.3544202496796</v>
          </cell>
          <cell r="V384">
            <v>11034.58081596826</v>
          </cell>
          <cell r="W384">
            <v>10502.43713142804</v>
          </cell>
          <cell r="X384">
            <v>9970.3228900687755</v>
          </cell>
          <cell r="Y384">
            <v>9438.2389751858937</v>
          </cell>
          <cell r="Z384">
            <v>8906.1862965736855</v>
          </cell>
        </row>
        <row r="385">
          <cell r="A385">
            <v>-90166.435025878513</v>
          </cell>
          <cell r="B385">
            <v>12897.576480274744</v>
          </cell>
          <cell r="C385">
            <v>19906.439466727796</v>
          </cell>
          <cell r="D385">
            <v>18761.660485234534</v>
          </cell>
          <cell r="E385">
            <v>17418.695328555015</v>
          </cell>
          <cell r="F385">
            <v>16516.345335487356</v>
          </cell>
          <cell r="G385">
            <v>15379.455998898331</v>
          </cell>
          <cell r="H385">
            <v>14480.947106624306</v>
          </cell>
          <cell r="I385">
            <v>13866.477806764138</v>
          </cell>
          <cell r="J385">
            <v>13331.16259034953</v>
          </cell>
          <cell r="K385">
            <v>12647.485876467934</v>
          </cell>
          <cell r="L385">
            <v>12051.728469462683</v>
          </cell>
          <cell r="M385">
            <v>11428.566845143134</v>
          </cell>
          <cell r="N385">
            <v>10884.847173140959</v>
          </cell>
          <cell r="O385">
            <v>11747.427141925866</v>
          </cell>
          <cell r="P385">
            <v>12825.653940824104</v>
          </cell>
          <cell r="Q385">
            <v>11542.253813951447</v>
          </cell>
          <cell r="R385">
            <v>8487.1788781372834</v>
          </cell>
          <cell r="S385">
            <v>8017.5587094948751</v>
          </cell>
          <cell r="T385">
            <v>7547.9616223693884</v>
          </cell>
          <cell r="U385">
            <v>7078.3883092063188</v>
          </cell>
          <cell r="V385">
            <v>9940.8499231708665</v>
          </cell>
          <cell r="W385">
            <v>9471.3263189858262</v>
          </cell>
          <cell r="X385">
            <v>9001.8286932514202</v>
          </cell>
          <cell r="Y385">
            <v>8532.3578253211672</v>
          </cell>
          <cell r="Z385">
            <v>8062.9145179291982</v>
          </cell>
        </row>
        <row r="386">
          <cell r="A386">
            <v>-103983.23162045827</v>
          </cell>
          <cell r="B386">
            <v>14649.525000292775</v>
          </cell>
          <cell r="C386">
            <v>22689.903218179552</v>
          </cell>
          <cell r="D386">
            <v>21366.087030789353</v>
          </cell>
          <cell r="E386">
            <v>19821.231819984801</v>
          </cell>
          <cell r="F386">
            <v>18779.644855978386</v>
          </cell>
          <cell r="G386">
            <v>17469.506419236975</v>
          </cell>
          <cell r="H386">
            <v>16433.313092623161</v>
          </cell>
          <cell r="I386">
            <v>15724.684615599745</v>
          </cell>
          <cell r="J386">
            <v>15106.346289593916</v>
          </cell>
          <cell r="K386">
            <v>14318.898524632732</v>
          </cell>
          <cell r="L386">
            <v>13631.849287026183</v>
          </cell>
          <cell r="M386">
            <v>12913.196503426592</v>
          </cell>
          <cell r="N386">
            <v>12285.132880606667</v>
          </cell>
          <cell r="O386">
            <v>13280.917863214294</v>
          </cell>
          <cell r="P386">
            <v>14524.368454745854</v>
          </cell>
          <cell r="Q386">
            <v>13044.304475106157</v>
          </cell>
          <cell r="R386">
            <v>9521.080288883808</v>
          </cell>
          <cell r="S386">
            <v>8979.4971293015624</v>
          </cell>
          <cell r="T386">
            <v>8437.94058816908</v>
          </cell>
          <cell r="U386">
            <v>7896.4114640398184</v>
          </cell>
          <cell r="V386">
            <v>11197.506920726328</v>
          </cell>
          <cell r="W386">
            <v>10656.035122809139</v>
          </cell>
          <cell r="X386">
            <v>10114.593284191651</v>
          </cell>
          <cell r="Y386">
            <v>9573.1823036528531</v>
          </cell>
          <cell r="Z386">
            <v>9031.8031069351</v>
          </cell>
        </row>
        <row r="387">
          <cell r="A387">
            <v>-111246.81138983392</v>
          </cell>
          <cell r="B387">
            <v>15427.270037963048</v>
          </cell>
          <cell r="C387">
            <v>24087.751139004155</v>
          </cell>
          <cell r="D387">
            <v>22679.473654209611</v>
          </cell>
          <cell r="E387">
            <v>21084.260868352059</v>
          </cell>
          <cell r="F387">
            <v>19969.476123779321</v>
          </cell>
          <cell r="G387">
            <v>18568.259509088643</v>
          </cell>
          <cell r="H387">
            <v>17459.684580488996</v>
          </cell>
          <cell r="I387">
            <v>16701.556012061439</v>
          </cell>
          <cell r="J387">
            <v>16039.571897750822</v>
          </cell>
          <cell r="K387">
            <v>15197.57101679717</v>
          </cell>
          <cell r="L387">
            <v>14462.529070509845</v>
          </cell>
          <cell r="M387">
            <v>13693.675963850361</v>
          </cell>
          <cell r="N387">
            <v>13021.272177908326</v>
          </cell>
          <cell r="O387">
            <v>14087.083902022852</v>
          </cell>
          <cell r="P387">
            <v>15417.393715181926</v>
          </cell>
          <cell r="Q387">
            <v>13833.942269963813</v>
          </cell>
          <cell r="R387">
            <v>10064.608980156116</v>
          </cell>
          <cell r="S387">
            <v>9485.1944085272298</v>
          </cell>
          <cell r="T387">
            <v>8905.8083147366578</v>
          </cell>
          <cell r="U387">
            <v>8326.4515531195611</v>
          </cell>
          <cell r="V387">
            <v>11858.139671741068</v>
          </cell>
          <cell r="W387">
            <v>11278.844240765487</v>
          </cell>
          <cell r="X387">
            <v>10699.580861847822</v>
          </cell>
          <cell r="Y387">
            <v>10120.350496549821</v>
          </cell>
          <cell r="Z387">
            <v>9541.1541352800705</v>
          </cell>
        </row>
        <row r="388">
          <cell r="A388">
            <v>-107604.72553043475</v>
          </cell>
          <cell r="B388">
            <v>14952.85387909969</v>
          </cell>
          <cell r="C388">
            <v>23351.316830211457</v>
          </cell>
          <cell r="D388">
            <v>21984.689746377946</v>
          </cell>
          <cell r="E388">
            <v>20450.956026507622</v>
          </cell>
          <cell r="F388">
            <v>19372.87392856431</v>
          </cell>
          <cell r="G388">
            <v>18017.325504289551</v>
          </cell>
          <cell r="H388">
            <v>16945.043976112713</v>
          </cell>
          <cell r="I388">
            <v>16211.735618747261</v>
          </cell>
          <cell r="J388">
            <v>15571.636265594912</v>
          </cell>
          <cell r="K388">
            <v>14756.98927055579</v>
          </cell>
          <cell r="L388">
            <v>14046.011707284862</v>
          </cell>
          <cell r="M388">
            <v>13302.329920079286</v>
          </cell>
          <cell r="N388">
            <v>12652.159066966218</v>
          </cell>
          <cell r="O388">
            <v>13682.858158863604</v>
          </cell>
          <cell r="P388">
            <v>14969.615240051342</v>
          </cell>
          <cell r="Q388">
            <v>13438.004077225385</v>
          </cell>
          <cell r="R388">
            <v>9792.0741937954426</v>
          </cell>
          <cell r="S388">
            <v>9231.6289534372227</v>
          </cell>
          <cell r="T388">
            <v>8671.2112585874129</v>
          </cell>
          <cell r="U388">
            <v>8110.8219356112058</v>
          </cell>
          <cell r="V388">
            <v>11526.88686291655</v>
          </cell>
          <cell r="W388">
            <v>10966.556862690957</v>
          </cell>
          <cell r="X388">
            <v>10406.257865177729</v>
          </cell>
          <cell r="Y388">
            <v>9845.9908004582394</v>
          </cell>
          <cell r="Z388">
            <v>9285.7566265162968</v>
          </cell>
        </row>
        <row r="389">
          <cell r="A389">
            <v>-102705.26464394809</v>
          </cell>
          <cell r="B389">
            <v>14403.286349126352</v>
          </cell>
          <cell r="C389">
            <v>22367.869276249818</v>
          </cell>
          <cell r="D389">
            <v>21133.44320806197</v>
          </cell>
          <cell r="E389">
            <v>19599.012271850734</v>
          </cell>
          <cell r="F389">
            <v>18570.303853862632</v>
          </cell>
          <cell r="G389">
            <v>17276.189871645765</v>
          </cell>
          <cell r="H389">
            <v>16252.731491157938</v>
          </cell>
          <cell r="I389">
            <v>15552.812147118188</v>
          </cell>
          <cell r="J389">
            <v>14942.152937730883</v>
          </cell>
          <cell r="K389">
            <v>14164.303343770483</v>
          </cell>
          <cell r="L389">
            <v>13485.69802758484</v>
          </cell>
          <cell r="M389">
            <v>12775.877576955743</v>
          </cell>
          <cell r="N389">
            <v>12155.615240278796</v>
          </cell>
          <cell r="O389">
            <v>13139.079595047268</v>
          </cell>
          <cell r="P389">
            <v>14367.248022636279</v>
          </cell>
          <cell r="Q389">
            <v>12905.374215196702</v>
          </cell>
          <cell r="R389">
            <v>9425.4508967264755</v>
          </cell>
          <cell r="S389">
            <v>8890.5238621962708</v>
          </cell>
          <cell r="T389">
            <v>8355.6231189717128</v>
          </cell>
          <cell r="U389">
            <v>7820.7494557919908</v>
          </cell>
          <cell r="V389">
            <v>11081.274034710894</v>
          </cell>
          <cell r="W389">
            <v>10546.456993196894</v>
          </cell>
          <cell r="X389">
            <v>10011.669542779035</v>
          </cell>
          <cell r="Y389">
            <v>9476.9125711901943</v>
          </cell>
          <cell r="Z389">
            <v>8942.1869927952521</v>
          </cell>
        </row>
        <row r="390">
          <cell r="A390">
            <v>-91391.165106795961</v>
          </cell>
          <cell r="B390">
            <v>13090.030804940372</v>
          </cell>
          <cell r="C390">
            <v>20183.303009280251</v>
          </cell>
          <cell r="D390">
            <v>18967.791013783459</v>
          </cell>
          <cell r="E390">
            <v>17631.657768250341</v>
          </cell>
          <cell r="F390">
            <v>16716.965717056748</v>
          </cell>
          <cell r="G390">
            <v>15564.719464485381</v>
          </cell>
          <cell r="H390">
            <v>14654.006131966737</v>
          </cell>
          <cell r="I390">
            <v>14031.190499736655</v>
          </cell>
          <cell r="J390">
            <v>13488.516059421494</v>
          </cell>
          <cell r="K390">
            <v>12795.641010244479</v>
          </cell>
          <cell r="L390">
            <v>12191.791434384173</v>
          </cell>
          <cell r="M390">
            <v>11560.165409909969</v>
          </cell>
          <cell r="N390">
            <v>11008.96943375851</v>
          </cell>
          <cell r="O390">
            <v>11883.356783960742</v>
          </cell>
          <cell r="P390">
            <v>12976.229130221276</v>
          </cell>
          <cell r="Q390">
            <v>11675.396588051477</v>
          </cell>
          <cell r="R390">
            <v>8578.8245899183385</v>
          </cell>
          <cell r="S390">
            <v>8102.8255736817373</v>
          </cell>
          <cell r="T390">
            <v>7626.8499524781528</v>
          </cell>
          <cell r="U390">
            <v>7150.8984281585417</v>
          </cell>
          <cell r="V390">
            <v>10052.240838986001</v>
          </cell>
          <cell r="W390">
            <v>9576.3396988411405</v>
          </cell>
          <cell r="X390">
            <v>9100.4648900120374</v>
          </cell>
          <cell r="Y390">
            <v>8624.6172024381631</v>
          </cell>
          <cell r="Z390">
            <v>8148.7974497571722</v>
          </cell>
        </row>
        <row r="391">
          <cell r="A391">
            <v>-113394.02212673426</v>
          </cell>
          <cell r="B391">
            <v>15694.231390197998</v>
          </cell>
          <cell r="C391">
            <v>24514.402360700049</v>
          </cell>
          <cell r="D391">
            <v>23086.044869909423</v>
          </cell>
          <cell r="E391">
            <v>21457.62904489569</v>
          </cell>
          <cell r="F391">
            <v>20321.206063346202</v>
          </cell>
          <cell r="G391">
            <v>18893.065528522635</v>
          </cell>
          <cell r="H391">
            <v>17763.09363618432</v>
          </cell>
          <cell r="I391">
            <v>16990.332182717277</v>
          </cell>
          <cell r="J391">
            <v>16315.445793186424</v>
          </cell>
          <cell r="K391">
            <v>15457.318285953494</v>
          </cell>
          <cell r="L391">
            <v>14708.089056997836</v>
          </cell>
          <cell r="M391">
            <v>13924.396067512978</v>
          </cell>
          <cell r="N391">
            <v>13238.884739924189</v>
          </cell>
          <cell r="O391">
            <v>14325.397299715853</v>
          </cell>
          <cell r="P391">
            <v>15681.383853435254</v>
          </cell>
          <cell r="Q391">
            <v>14067.369699029761</v>
          </cell>
          <cell r="R391">
            <v>10225.283286595724</v>
          </cell>
          <cell r="S391">
            <v>9634.6852466608725</v>
          </cell>
          <cell r="T391">
            <v>9044.1162342243224</v>
          </cell>
          <cell r="U391">
            <v>8453.5771201110183</v>
          </cell>
          <cell r="V391">
            <v>12053.431494942011</v>
          </cell>
          <cell r="W391">
            <v>11462.954895232797</v>
          </cell>
          <cell r="X391">
            <v>10872.51096622866</v>
          </cell>
          <cell r="Y391">
            <v>10282.100688050741</v>
          </cell>
          <cell r="Z391">
            <v>9691.7250702238307</v>
          </cell>
        </row>
        <row r="392">
          <cell r="A392">
            <v>-113597.2263384969</v>
          </cell>
          <cell r="B392">
            <v>15752.413394860156</v>
          </cell>
          <cell r="C392">
            <v>24531.983617886421</v>
          </cell>
          <cell r="D392">
            <v>23127.296597913712</v>
          </cell>
          <cell r="E392">
            <v>21492.963250666944</v>
          </cell>
          <cell r="F392">
            <v>20354.492505098162</v>
          </cell>
          <cell r="G392">
            <v>18923.803988432763</v>
          </cell>
          <cell r="H392">
            <v>17791.807165296606</v>
          </cell>
          <cell r="I392">
            <v>17017.66090882949</v>
          </cell>
          <cell r="J392">
            <v>16341.553494915206</v>
          </cell>
          <cell r="K392">
            <v>15481.899822446081</v>
          </cell>
          <cell r="L392">
            <v>14731.327960677485</v>
          </cell>
          <cell r="M392">
            <v>13946.230578675248</v>
          </cell>
          <cell r="N392">
            <v>13259.478801035257</v>
          </cell>
          <cell r="O392">
            <v>14347.950412597831</v>
          </cell>
          <cell r="P392">
            <v>15706.366919622003</v>
          </cell>
          <cell r="Q392">
            <v>14089.460421617878</v>
          </cell>
          <cell r="R392">
            <v>10240.488918362311</v>
          </cell>
          <cell r="S392">
            <v>9648.8325156767405</v>
          </cell>
          <cell r="T392">
            <v>9057.2051925072847</v>
          </cell>
          <cell r="U392">
            <v>8465.6078212394314</v>
          </cell>
          <cell r="V392">
            <v>12071.913202543068</v>
          </cell>
          <cell r="W392">
            <v>11480.378457706287</v>
          </cell>
          <cell r="X392">
            <v>10888.876442121102</v>
          </cell>
          <cell r="Y392">
            <v>10297.408137665047</v>
          </cell>
          <cell r="Z392">
            <v>9705.974555671999</v>
          </cell>
        </row>
        <row r="393">
          <cell r="A393">
            <v>-94188.703773407848</v>
          </cell>
          <cell r="B393">
            <v>13371.753663806201</v>
          </cell>
          <cell r="C393">
            <v>20770.541297113523</v>
          </cell>
          <cell r="D393">
            <v>19571.768492993877</v>
          </cell>
          <cell r="E393">
            <v>18118.108349375445</v>
          </cell>
          <cell r="F393">
            <v>17175.22446606242</v>
          </cell>
          <cell r="G393">
            <v>15987.899817908208</v>
          </cell>
          <cell r="H393">
            <v>15049.309001182643</v>
          </cell>
          <cell r="I393">
            <v>14407.428606934234</v>
          </cell>
          <cell r="J393">
            <v>13847.944166000394</v>
          </cell>
          <cell r="K393">
            <v>13134.058202615906</v>
          </cell>
          <cell r="L393">
            <v>12511.724427158078</v>
          </cell>
          <cell r="M393">
            <v>11860.763949246939</v>
          </cell>
          <cell r="N393">
            <v>11292.490536795951</v>
          </cell>
          <cell r="O393">
            <v>12193.848406119938</v>
          </cell>
          <cell r="P393">
            <v>13320.174233827664</v>
          </cell>
          <cell r="Q393">
            <v>11979.522423227972</v>
          </cell>
          <cell r="R393">
            <v>8788.1624892084474</v>
          </cell>
          <cell r="S393">
            <v>8297.5928560896336</v>
          </cell>
          <cell r="T393">
            <v>7807.0473341398811</v>
          </cell>
          <cell r="U393">
            <v>7316.5266466942776</v>
          </cell>
          <cell r="V393">
            <v>10306.680898030436</v>
          </cell>
          <cell r="W393">
            <v>9816.2121370495388</v>
          </cell>
          <cell r="X393">
            <v>9325.770513401847</v>
          </cell>
          <cell r="Y393">
            <v>8835.3568412073546</v>
          </cell>
          <cell r="Z393">
            <v>8344.9719590096629</v>
          </cell>
        </row>
        <row r="394">
          <cell r="A394">
            <v>-118201.17185486546</v>
          </cell>
          <cell r="B394">
            <v>16276.623374178645</v>
          </cell>
          <cell r="C394">
            <v>25428.625707473366</v>
          </cell>
          <cell r="D394">
            <v>24039.394072768147</v>
          </cell>
          <cell r="E394">
            <v>22293.52125497083</v>
          </cell>
          <cell r="F394">
            <v>21108.654847160265</v>
          </cell>
          <cell r="G394">
            <v>19620.237361815216</v>
          </cell>
          <cell r="H394">
            <v>18442.362202856915</v>
          </cell>
          <cell r="I394">
            <v>17636.840821297774</v>
          </cell>
          <cell r="J394">
            <v>16933.068972249002</v>
          </cell>
          <cell r="K394">
            <v>16038.837366893888</v>
          </cell>
          <cell r="L394">
            <v>15257.845819107577</v>
          </cell>
          <cell r="M394">
            <v>14440.929477362315</v>
          </cell>
          <cell r="N394">
            <v>13726.073142233781</v>
          </cell>
          <cell r="O394">
            <v>14858.930485463523</v>
          </cell>
          <cell r="P394">
            <v>16272.401818987069</v>
          </cell>
          <cell r="Q394">
            <v>14589.964236626263</v>
          </cell>
          <cell r="R394">
            <v>10584.999003011108</v>
          </cell>
          <cell r="S394">
            <v>9969.3635479298573</v>
          </cell>
          <cell r="T394">
            <v>9353.7583509190899</v>
          </cell>
          <cell r="U394">
            <v>8738.1843197209364</v>
          </cell>
          <cell r="V394">
            <v>12490.648494034474</v>
          </cell>
          <cell r="W394">
            <v>11875.139627433909</v>
          </cell>
          <cell r="X394">
            <v>11259.66481655827</v>
          </cell>
          <cell r="Y394">
            <v>10644.225083079287</v>
          </cell>
          <cell r="Z394">
            <v>10028.821479318867</v>
          </cell>
        </row>
        <row r="395">
          <cell r="A395">
            <v>-100396.82813991027</v>
          </cell>
          <cell r="B395">
            <v>14188.448927552909</v>
          </cell>
          <cell r="C395">
            <v>21880.887826803941</v>
          </cell>
          <cell r="D395">
            <v>20700.83995391741</v>
          </cell>
          <cell r="E395">
            <v>19197.609319933854</v>
          </cell>
          <cell r="F395">
            <v>18192.16387062494</v>
          </cell>
          <cell r="G395">
            <v>16926.995421791751</v>
          </cell>
          <cell r="H395">
            <v>15926.540620468739</v>
          </cell>
          <cell r="I395">
            <v>15242.352888330905</v>
          </cell>
          <cell r="J395">
            <v>14645.564736214161</v>
          </cell>
          <cell r="K395">
            <v>13885.05265466011</v>
          </cell>
          <cell r="L395">
            <v>13221.699889443</v>
          </cell>
          <cell r="M395">
            <v>12527.833591166487</v>
          </cell>
          <cell r="N395">
            <v>11921.6629908504</v>
          </cell>
          <cell r="O395">
            <v>12882.872164084994</v>
          </cell>
          <cell r="P395">
            <v>14083.435883763639</v>
          </cell>
          <cell r="Q395">
            <v>12654.419621388468</v>
          </cell>
          <cell r="R395">
            <v>9252.7121767340304</v>
          </cell>
          <cell r="S395">
            <v>8729.8083339826298</v>
          </cell>
          <cell r="T395">
            <v>8206.930191605039</v>
          </cell>
          <cell r="U395">
            <v>7684.0785206124965</v>
          </cell>
          <cell r="V395">
            <v>10871.318502228803</v>
          </cell>
          <cell r="W395">
            <v>10348.522180255251</v>
          </cell>
          <cell r="X395">
            <v>9825.7547842788626</v>
          </cell>
          <cell r="Y395">
            <v>9303.017182079544</v>
          </cell>
          <cell r="Z395">
            <v>8780.3102674706242</v>
          </cell>
        </row>
        <row r="396">
          <cell r="A396">
            <v>-114355.02229213131</v>
          </cell>
          <cell r="B396">
            <v>15819.237045120957</v>
          </cell>
          <cell r="C396">
            <v>24766.532320405982</v>
          </cell>
          <cell r="D396">
            <v>23280.621460528022</v>
          </cell>
          <cell r="E396">
            <v>21624.73275448801</v>
          </cell>
          <cell r="F396">
            <v>20478.625418740652</v>
          </cell>
          <cell r="G396">
            <v>19038.434882836027</v>
          </cell>
          <cell r="H396">
            <v>17898.886619935431</v>
          </cell>
          <cell r="I396">
            <v>17119.576109730962</v>
          </cell>
          <cell r="J396">
            <v>16438.915210783049</v>
          </cell>
          <cell r="K396">
            <v>15573.570111790097</v>
          </cell>
          <cell r="L396">
            <v>14817.991258758666</v>
          </cell>
          <cell r="M396">
            <v>14027.656569134866</v>
          </cell>
          <cell r="N396">
            <v>13336.278863610249</v>
          </cell>
          <cell r="O396">
            <v>14432.05623666304</v>
          </cell>
          <cell r="P396">
            <v>15799.534606952289</v>
          </cell>
          <cell r="Q396">
            <v>14171.84188430971</v>
          </cell>
          <cell r="R396">
            <v>10297.194269719093</v>
          </cell>
          <cell r="S396">
            <v>9701.5909852094719</v>
          </cell>
          <cell r="T396">
            <v>9106.0169742025846</v>
          </cell>
          <cell r="U396">
            <v>8510.4731149034851</v>
          </cell>
          <cell r="V396">
            <v>12140.835805646855</v>
          </cell>
          <cell r="W396">
            <v>11545.354990553609</v>
          </cell>
          <cell r="X396">
            <v>10949.907123045585</v>
          </cell>
          <cell r="Y396">
            <v>10354.493191550326</v>
          </cell>
          <cell r="Z396">
            <v>9759.1142141482251</v>
          </cell>
        </row>
        <row r="397">
          <cell r="A397">
            <v>-110923.52656824997</v>
          </cell>
          <cell r="B397">
            <v>15467.309773401754</v>
          </cell>
          <cell r="C397">
            <v>23965.765053104784</v>
          </cell>
          <cell r="D397">
            <v>22629.96694545203</v>
          </cell>
          <cell r="E397">
            <v>21028.046421272076</v>
          </cell>
          <cell r="F397">
            <v>19916.519537448698</v>
          </cell>
          <cell r="G397">
            <v>18519.356597866419</v>
          </cell>
          <cell r="H397">
            <v>17414.003203830518</v>
          </cell>
          <cell r="I397">
            <v>16658.077767842642</v>
          </cell>
          <cell r="J397">
            <v>15998.036224734235</v>
          </cell>
          <cell r="K397">
            <v>15158.463374439089</v>
          </cell>
          <cell r="L397">
            <v>14425.557470538013</v>
          </cell>
          <cell r="M397">
            <v>13658.93866197934</v>
          </cell>
          <cell r="N397">
            <v>12988.50835222661</v>
          </cell>
          <cell r="O397">
            <v>14051.203351068907</v>
          </cell>
          <cell r="P397">
            <v>15377.647264925094</v>
          </cell>
          <cell r="Q397">
            <v>13798.797352205394</v>
          </cell>
          <cell r="R397">
            <v>10040.417798732809</v>
          </cell>
          <cell r="S397">
            <v>9462.6870141183299</v>
          </cell>
          <cell r="T397">
            <v>8884.9846245851586</v>
          </cell>
          <cell r="U397">
            <v>8307.3114819857528</v>
          </cell>
          <cell r="V397">
            <v>11828.736464531219</v>
          </cell>
          <cell r="W397">
            <v>11251.124474345597</v>
          </cell>
          <cell r="X397">
            <v>10673.544443074172</v>
          </cell>
          <cell r="Y397">
            <v>10095.99732948434</v>
          </cell>
          <cell r="Z397">
            <v>9518.4841211065777</v>
          </cell>
        </row>
        <row r="398">
          <cell r="A398">
            <v>-111302.08556357495</v>
          </cell>
          <cell r="B398">
            <v>15461.058602347424</v>
          </cell>
          <cell r="C398">
            <v>24073.656272055639</v>
          </cell>
          <cell r="D398">
            <v>22750.131449713677</v>
          </cell>
          <cell r="E398">
            <v>21093.872229316774</v>
          </cell>
          <cell r="F398">
            <v>19978.530466446024</v>
          </cell>
          <cell r="G398">
            <v>18576.620767740082</v>
          </cell>
          <cell r="H398">
            <v>17467.495031773968</v>
          </cell>
          <cell r="I398">
            <v>16708.989779020045</v>
          </cell>
          <cell r="J398">
            <v>16046.673530284988</v>
          </cell>
          <cell r="K398">
            <v>15204.257512648455</v>
          </cell>
          <cell r="L398">
            <v>14468.850352871079</v>
          </cell>
          <cell r="M398">
            <v>13699.615233283163</v>
          </cell>
          <cell r="N398">
            <v>13026.874028883827</v>
          </cell>
          <cell r="O398">
            <v>14093.218640417443</v>
          </cell>
          <cell r="P398">
            <v>15424.189432303217</v>
          </cell>
          <cell r="Q398">
            <v>13839.951232218169</v>
          </cell>
          <cell r="R398">
            <v>10068.745108658673</v>
          </cell>
          <cell r="S398">
            <v>9489.0426486732631</v>
          </cell>
          <cell r="T398">
            <v>8909.3686806756868</v>
          </cell>
          <cell r="U398">
            <v>8329.7240594255854</v>
          </cell>
          <cell r="V398">
            <v>11863.166935241734</v>
          </cell>
          <cell r="W398">
            <v>11283.583675105932</v>
          </cell>
          <cell r="X398">
            <v>10704.032482953469</v>
          </cell>
          <cell r="Y398">
            <v>10124.51432082383</v>
          </cell>
          <cell r="Z398">
            <v>9545.0301796177046</v>
          </cell>
        </row>
        <row r="399">
          <cell r="A399">
            <v>-111870.00823534749</v>
          </cell>
          <cell r="B399">
            <v>15493.12975296265</v>
          </cell>
          <cell r="C399">
            <v>24207.853371833146</v>
          </cell>
          <cell r="D399">
            <v>22798.692569816445</v>
          </cell>
          <cell r="E399">
            <v>21192.625578829004</v>
          </cell>
          <cell r="F399">
            <v>20071.560649086372</v>
          </cell>
          <cell r="G399">
            <v>18662.5297561755</v>
          </cell>
          <cell r="H399">
            <v>17547.744668472034</v>
          </cell>
          <cell r="I399">
            <v>16785.369116904629</v>
          </cell>
          <cell r="J399">
            <v>16119.640303911619</v>
          </cell>
          <cell r="K399">
            <v>15272.958903038223</v>
          </cell>
          <cell r="L399">
            <v>14533.799303251242</v>
          </cell>
          <cell r="M399">
            <v>13760.63913533985</v>
          </cell>
          <cell r="N399">
            <v>13084.431075105455</v>
          </cell>
          <cell r="O399">
            <v>14156.250917227117</v>
          </cell>
          <cell r="P399">
            <v>15494.013032782626</v>
          </cell>
          <cell r="Q399">
            <v>13901.691203475704</v>
          </cell>
          <cell r="R399">
            <v>10111.242372588216</v>
          </cell>
          <cell r="S399">
            <v>9528.5819611121187</v>
          </cell>
          <cell r="T399">
            <v>8945.9501870052027</v>
          </cell>
          <cell r="U399">
            <v>8363.3479093885435</v>
          </cell>
          <cell r="V399">
            <v>11914.820297485869</v>
          </cell>
          <cell r="W399">
            <v>11332.279694080677</v>
          </cell>
          <cell r="X399">
            <v>10749.77132228679</v>
          </cell>
          <cell r="Y399">
            <v>10167.296149052541</v>
          </cell>
          <cell r="Z399">
            <v>9584.8551703347293</v>
          </cell>
        </row>
        <row r="400">
          <cell r="A400">
            <v>-112553.49148816739</v>
          </cell>
          <cell r="B400">
            <v>15612.140556946615</v>
          </cell>
          <cell r="C400">
            <v>24312.777172478774</v>
          </cell>
          <cell r="D400">
            <v>22936.45413198887</v>
          </cell>
          <cell r="E400">
            <v>21311.4732035255</v>
          </cell>
          <cell r="F400">
            <v>20183.520560183155</v>
          </cell>
          <cell r="G400">
            <v>18765.919456535619</v>
          </cell>
          <cell r="H400">
            <v>17644.323455434056</v>
          </cell>
          <cell r="I400">
            <v>16877.290078859947</v>
          </cell>
          <cell r="J400">
            <v>16207.454314981911</v>
          </cell>
          <cell r="K400">
            <v>15355.639613125539</v>
          </cell>
          <cell r="L400">
            <v>14611.964028977913</v>
          </cell>
          <cell r="M400">
            <v>13834.080146150885</v>
          </cell>
          <cell r="N400">
            <v>13153.69979623516</v>
          </cell>
          <cell r="O400">
            <v>14232.108965739342</v>
          </cell>
          <cell r="P400">
            <v>15578.044299628011</v>
          </cell>
          <cell r="Q400">
            <v>13975.993988839789</v>
          </cell>
          <cell r="R400">
            <v>10162.38695552211</v>
          </cell>
          <cell r="S400">
            <v>9576.166710274576</v>
          </cell>
          <cell r="T400">
            <v>8989.9752773596974</v>
          </cell>
          <cell r="U400">
            <v>8403.8135211474182</v>
          </cell>
          <cell r="V400">
            <v>11976.984056392546</v>
          </cell>
          <cell r="W400">
            <v>11390.884351197736</v>
          </cell>
          <cell r="X400">
            <v>10804.817074537124</v>
          </cell>
          <cell r="Y400">
            <v>10218.783199266752</v>
          </cell>
          <cell r="Z400">
            <v>9632.7837274283156</v>
          </cell>
        </row>
        <row r="401">
          <cell r="A401">
            <v>-107677.8268971542</v>
          </cell>
          <cell r="B401">
            <v>15035.429000494674</v>
          </cell>
          <cell r="C401">
            <v>23408.512814987324</v>
          </cell>
          <cell r="D401">
            <v>22067.245129186813</v>
          </cell>
          <cell r="E401">
            <v>20463.667272556188</v>
          </cell>
          <cell r="F401">
            <v>19384.84850509591</v>
          </cell>
          <cell r="G401">
            <v>18028.383461261954</v>
          </cell>
          <cell r="H401">
            <v>16955.373477668028</v>
          </cell>
          <cell r="I401">
            <v>16221.566946612824</v>
          </cell>
          <cell r="J401">
            <v>15581.028338041306</v>
          </cell>
          <cell r="K401">
            <v>14765.832315186028</v>
          </cell>
          <cell r="L401">
            <v>14054.371748670383</v>
          </cell>
          <cell r="M401">
            <v>13310.18474057618</v>
          </cell>
          <cell r="N401">
            <v>12659.567643788843</v>
          </cell>
          <cell r="O401">
            <v>13690.971491560522</v>
          </cell>
          <cell r="P401">
            <v>14978.602732324507</v>
          </cell>
          <cell r="Q401">
            <v>13445.951068082504</v>
          </cell>
          <cell r="R401">
            <v>9797.5443189189482</v>
          </cell>
          <cell r="S401">
            <v>9236.7183395844495</v>
          </cell>
          <cell r="T401">
            <v>8675.9199244714036</v>
          </cell>
          <cell r="U401">
            <v>8115.1499005064543</v>
          </cell>
          <cell r="V401">
            <v>11533.53553458149</v>
          </cell>
          <cell r="W401">
            <v>10972.824873668096</v>
          </cell>
          <cell r="X401">
            <v>10412.145236528793</v>
          </cell>
          <cell r="Y401">
            <v>9851.4975538767976</v>
          </cell>
          <cell r="Z401">
            <v>9290.882784346737</v>
          </cell>
        </row>
        <row r="402">
          <cell r="A402">
            <v>-112112.92817701411</v>
          </cell>
          <cell r="B402">
            <v>15547.947188006841</v>
          </cell>
          <cell r="C402">
            <v>24258.039750045209</v>
          </cell>
          <cell r="D402">
            <v>22886.090610770454</v>
          </cell>
          <cell r="E402">
            <v>21234.865762387817</v>
          </cell>
          <cell r="F402">
            <v>20111.352838522485</v>
          </cell>
          <cell r="G402">
            <v>18699.27596740568</v>
          </cell>
          <cell r="H402">
            <v>17582.07018149412</v>
          </cell>
          <cell r="I402">
            <v>16818.039170814485</v>
          </cell>
          <cell r="J402">
            <v>16150.85068742681</v>
          </cell>
          <cell r="K402">
            <v>15302.344836327</v>
          </cell>
          <cell r="L402">
            <v>14561.580189667347</v>
          </cell>
          <cell r="M402">
            <v>13786.741144406718</v>
          </cell>
          <cell r="N402">
            <v>13109.05019141403</v>
          </cell>
          <cell r="O402">
            <v>14183.211976833929</v>
          </cell>
          <cell r="P402">
            <v>15523.878973690513</v>
          </cell>
          <cell r="Q402">
            <v>13928.099499819222</v>
          </cell>
          <cell r="R402">
            <v>10129.419905178213</v>
          </cell>
          <cell r="S402">
            <v>9545.4942767293232</v>
          </cell>
          <cell r="T402">
            <v>8961.5973478341639</v>
          </cell>
          <cell r="U402">
            <v>8377.7299794793689</v>
          </cell>
          <cell r="V402">
            <v>11936.914206334517</v>
          </cell>
          <cell r="W402">
            <v>11353.108646113551</v>
          </cell>
          <cell r="X402">
            <v>10769.335387493167</v>
          </cell>
          <cell r="Y402">
            <v>10185.595399521386</v>
          </cell>
          <cell r="Z402">
            <v>9601.8896803176704</v>
          </cell>
        </row>
        <row r="403">
          <cell r="A403">
            <v>-105882.92469720135</v>
          </cell>
          <cell r="B403">
            <v>14771.950667780082</v>
          </cell>
          <cell r="C403">
            <v>23040.80616946466</v>
          </cell>
          <cell r="D403">
            <v>21717.294298998786</v>
          </cell>
          <cell r="E403">
            <v>20151.560337752959</v>
          </cell>
          <cell r="F403">
            <v>19090.829463802696</v>
          </cell>
          <cell r="G403">
            <v>17756.870736022167</v>
          </cell>
          <cell r="H403">
            <v>16701.746960161287</v>
          </cell>
          <cell r="I403">
            <v>15980.172389899541</v>
          </cell>
          <cell r="J403">
            <v>15350.419086086018</v>
          </cell>
          <cell r="K403">
            <v>14548.703676236782</v>
          </cell>
          <cell r="L403">
            <v>13849.102581376665</v>
          </cell>
          <cell r="M403">
            <v>13117.320568224291</v>
          </cell>
          <cell r="N403">
            <v>12477.660363060808</v>
          </cell>
          <cell r="O403">
            <v>13491.759912349204</v>
          </cell>
          <cell r="P403">
            <v>14757.927382777438</v>
          </cell>
          <cell r="Q403">
            <v>13250.823780965566</v>
          </cell>
          <cell r="R403">
            <v>9663.233018612842</v>
          </cell>
          <cell r="S403">
            <v>9111.7555543172039</v>
          </cell>
          <cell r="T403">
            <v>8560.3051947697422</v>
          </cell>
          <cell r="U403">
            <v>8008.8827531129173</v>
          </cell>
          <cell r="V403">
            <v>11370.286666143849</v>
          </cell>
          <cell r="W403">
            <v>10818.922598004581</v>
          </cell>
          <cell r="X403">
            <v>10267.589036498213</v>
          </cell>
          <cell r="Y403">
            <v>9716.2868968237144</v>
          </cell>
          <cell r="Z403">
            <v>9165.0171216360523</v>
          </cell>
        </row>
        <row r="404">
          <cell r="A404">
            <v>-95548.512547308404</v>
          </cell>
          <cell r="B404">
            <v>13559.401052230147</v>
          </cell>
          <cell r="C404">
            <v>20994.382587969194</v>
          </cell>
          <cell r="D404">
            <v>19759.905350433033</v>
          </cell>
          <cell r="E404">
            <v>18354.558975126423</v>
          </cell>
          <cell r="F404">
            <v>17397.971795724639</v>
          </cell>
          <cell r="G404">
            <v>16193.596477044535</v>
          </cell>
          <cell r="H404">
            <v>15241.455160348629</v>
          </cell>
          <cell r="I404">
            <v>14590.307894841539</v>
          </cell>
          <cell r="J404">
            <v>14022.652561900526</v>
          </cell>
          <cell r="K404">
            <v>13298.553754694527</v>
          </cell>
          <cell r="L404">
            <v>12667.235303853529</v>
          </cell>
          <cell r="M404">
            <v>12006.876864893311</v>
          </cell>
          <cell r="N404">
            <v>11430.302567098719</v>
          </cell>
          <cell r="O404">
            <v>12344.770084906275</v>
          </cell>
          <cell r="P404">
            <v>13487.356755808847</v>
          </cell>
          <cell r="Q404">
            <v>12127.349863105217</v>
          </cell>
          <cell r="R404">
            <v>8889.9160469204253</v>
          </cell>
          <cell r="S404">
            <v>8392.2640263750945</v>
          </cell>
          <cell r="T404">
            <v>7894.6364650934338</v>
          </cell>
          <cell r="U404">
            <v>7397.0340968533601</v>
          </cell>
          <cell r="V404">
            <v>10430.357410119341</v>
          </cell>
          <cell r="W404">
            <v>9932.8077180098971</v>
          </cell>
          <cell r="X404">
            <v>9435.2855550172062</v>
          </cell>
          <cell r="Y404">
            <v>8937.7917470147622</v>
          </cell>
          <cell r="Z404">
            <v>8440.3271446522704</v>
          </cell>
        </row>
        <row r="405">
          <cell r="A405">
            <v>-107665.89987926296</v>
          </cell>
          <cell r="B405">
            <v>14998.514985608654</v>
          </cell>
          <cell r="C405">
            <v>23327.60970985004</v>
          </cell>
          <cell r="D405">
            <v>22069.329131771658</v>
          </cell>
          <cell r="E405">
            <v>20461.593340619704</v>
          </cell>
          <cell r="F405">
            <v>19382.894766131201</v>
          </cell>
          <cell r="G405">
            <v>18026.579275422904</v>
          </cell>
          <cell r="H405">
            <v>16953.688144610831</v>
          </cell>
          <cell r="I405">
            <v>16219.962894204389</v>
          </cell>
          <cell r="J405">
            <v>15579.495953338635</v>
          </cell>
          <cell r="K405">
            <v>14764.389508351484</v>
          </cell>
          <cell r="L405">
            <v>14053.007747316486</v>
          </cell>
          <cell r="M405">
            <v>13308.903169672609</v>
          </cell>
          <cell r="N405">
            <v>12658.358880775537</v>
          </cell>
          <cell r="O405">
            <v>13689.647742517569</v>
          </cell>
          <cell r="P405">
            <v>14977.136357809919</v>
          </cell>
          <cell r="Q405">
            <v>13444.654458916528</v>
          </cell>
          <cell r="R405">
            <v>9796.6518283521837</v>
          </cell>
          <cell r="S405">
            <v>9235.8879693416329</v>
          </cell>
          <cell r="T405">
            <v>8675.151671499365</v>
          </cell>
          <cell r="U405">
            <v>8114.4437616604318</v>
          </cell>
          <cell r="V405">
            <v>11532.450755603211</v>
          </cell>
          <cell r="W405">
            <v>10971.80220224044</v>
          </cell>
          <cell r="X405">
            <v>10411.184669215387</v>
          </cell>
          <cell r="Y405">
            <v>9850.5990871381728</v>
          </cell>
          <cell r="Z405">
            <v>9290.0464145372443</v>
          </cell>
        </row>
        <row r="406">
          <cell r="A406">
            <v>-101249.07679601327</v>
          </cell>
          <cell r="B406">
            <v>14249.661342220439</v>
          </cell>
          <cell r="C406">
            <v>22077.80427624374</v>
          </cell>
          <cell r="D406">
            <v>20830.402866282173</v>
          </cell>
          <cell r="E406">
            <v>19345.802751171177</v>
          </cell>
          <cell r="F406">
            <v>18331.768876857281</v>
          </cell>
          <cell r="G406">
            <v>17055.914064382152</v>
          </cell>
          <cell r="H406">
            <v>16046.966601729939</v>
          </cell>
          <cell r="I406">
            <v>15356.970936353177</v>
          </cell>
          <cell r="J406">
            <v>14755.061746730367</v>
          </cell>
          <cell r="K406">
            <v>13988.148851628863</v>
          </cell>
          <cell r="L406">
            <v>13319.165017052757</v>
          </cell>
          <cell r="M406">
            <v>12619.40862611917</v>
          </cell>
          <cell r="N406">
            <v>12008.035516072065</v>
          </cell>
          <cell r="O406">
            <v>12977.461050692546</v>
          </cell>
          <cell r="P406">
            <v>14188.216116408912</v>
          </cell>
          <cell r="Q406">
            <v>12747.0692199119</v>
          </cell>
          <cell r="R406">
            <v>9316.4853590212551</v>
          </cell>
          <cell r="S406">
            <v>8789.142689809767</v>
          </cell>
          <cell r="T406">
            <v>8261.8259391374486</v>
          </cell>
          <cell r="U406">
            <v>7734.5358845604806</v>
          </cell>
          <cell r="V406">
            <v>10948.831710881614</v>
          </cell>
          <cell r="W406">
            <v>10421.59747517042</v>
          </cell>
          <cell r="X406">
            <v>9894.3924110034059</v>
          </cell>
          <cell r="Y406">
            <v>9367.2173935269093</v>
          </cell>
          <cell r="Z406">
            <v>8840.0733241416401</v>
          </cell>
        </row>
        <row r="407">
          <cell r="A407">
            <v>-104076.42939772288</v>
          </cell>
          <cell r="B407">
            <v>14551.091201577714</v>
          </cell>
          <cell r="C407">
            <v>22688.130755284019</v>
          </cell>
          <cell r="D407">
            <v>21392.531182025887</v>
          </cell>
          <cell r="E407">
            <v>19837.437534476252</v>
          </cell>
          <cell r="F407">
            <v>18794.91138198895</v>
          </cell>
          <cell r="G407">
            <v>17483.604336378114</v>
          </cell>
          <cell r="H407">
            <v>16446.482293534285</v>
          </cell>
          <cell r="I407">
            <v>15737.218689116427</v>
          </cell>
          <cell r="J407">
            <v>15118.320351300146</v>
          </cell>
          <cell r="K407">
            <v>14330.172624431088</v>
          </cell>
          <cell r="L407">
            <v>13642.507600405715</v>
          </cell>
          <cell r="M407">
            <v>12923.210704856436</v>
          </cell>
          <cell r="N407">
            <v>12294.578160818899</v>
          </cell>
          <cell r="O407">
            <v>13291.261644835602</v>
          </cell>
          <cell r="P407">
            <v>14535.826712513564</v>
          </cell>
          <cell r="Q407">
            <v>13054.436185593488</v>
          </cell>
          <cell r="R407">
            <v>9528.0542146221596</v>
          </cell>
          <cell r="S407">
            <v>8985.9856465188659</v>
          </cell>
          <cell r="T407">
            <v>8443.9437207227948</v>
          </cell>
          <cell r="U407">
            <v>7901.9292365032106</v>
          </cell>
          <cell r="V407">
            <v>11205.983389070829</v>
          </cell>
          <cell r="W407">
            <v>10664.026282443472</v>
          </cell>
          <cell r="X407">
            <v>10122.099161967646</v>
          </cell>
          <cell r="Y407">
            <v>9580.2029272278887</v>
          </cell>
          <cell r="Z407">
            <v>9038.3385047962893</v>
          </cell>
        </row>
        <row r="408">
          <cell r="A408">
            <v>-109238.71199192452</v>
          </cell>
          <cell r="B408">
            <v>15239.582709443464</v>
          </cell>
          <cell r="C408">
            <v>23697.33059151761</v>
          </cell>
          <cell r="D408">
            <v>22330.589341498206</v>
          </cell>
          <cell r="E408">
            <v>20735.082095336867</v>
          </cell>
          <cell r="F408">
            <v>19640.533711312328</v>
          </cell>
          <cell r="G408">
            <v>18264.49669677885</v>
          </cell>
          <cell r="H408">
            <v>17175.932486858175</v>
          </cell>
          <cell r="I408">
            <v>16431.488782767676</v>
          </cell>
          <cell r="J408">
            <v>15781.571043990712</v>
          </cell>
          <cell r="K408">
            <v>14954.651993602263</v>
          </cell>
          <cell r="L408">
            <v>14232.878178521052</v>
          </cell>
          <cell r="M408">
            <v>13477.903523219145</v>
          </cell>
          <cell r="N408">
            <v>12817.758080641659</v>
          </cell>
          <cell r="O408">
            <v>13864.210114090929</v>
          </cell>
          <cell r="P408">
            <v>15170.506705644242</v>
          </cell>
          <cell r="Q408">
            <v>13615.637903416398</v>
          </cell>
          <cell r="R408">
            <v>9914.3442797817552</v>
          </cell>
          <cell r="S408">
            <v>9345.3886331134327</v>
          </cell>
          <cell r="T408">
            <v>8776.4609502342664</v>
          </cell>
          <cell r="U408">
            <v>8207.5620700579293</v>
          </cell>
          <cell r="V408">
            <v>11675.500219615118</v>
          </cell>
          <cell r="W408">
            <v>11106.661563010146</v>
          </cell>
          <cell r="X408">
            <v>10537.854379896238</v>
          </cell>
          <cell r="Y408">
            <v>9969.079614478127</v>
          </cell>
          <cell r="Z408">
            <v>9400.338239286677</v>
          </cell>
        </row>
        <row r="409">
          <cell r="A409">
            <v>-100928.64232871182</v>
          </cell>
          <cell r="B409">
            <v>14182.254360320178</v>
          </cell>
          <cell r="C409">
            <v>22002.362598715757</v>
          </cell>
          <cell r="D409">
            <v>20813.933964912871</v>
          </cell>
          <cell r="E409">
            <v>19290.083938526459</v>
          </cell>
          <cell r="F409">
            <v>18279.279200887351</v>
          </cell>
          <cell r="G409">
            <v>17007.442322868832</v>
          </cell>
          <cell r="H409">
            <v>16001.687990988416</v>
          </cell>
          <cell r="I409">
            <v>15313.876033359633</v>
          </cell>
          <cell r="J409">
            <v>14713.89228757711</v>
          </cell>
          <cell r="K409">
            <v>13949.386015548211</v>
          </cell>
          <cell r="L409">
            <v>13282.519390189707</v>
          </cell>
          <cell r="M409">
            <v>12584.977597882244</v>
          </cell>
          <cell r="N409">
            <v>11975.560564177835</v>
          </cell>
          <cell r="O409">
            <v>12941.896853230159</v>
          </cell>
          <cell r="P409">
            <v>14148.820104703926</v>
          </cell>
          <cell r="Q409">
            <v>12712.234169676354</v>
          </cell>
          <cell r="R409">
            <v>9292.5074676535605</v>
          </cell>
          <cell r="S409">
            <v>8766.8337397563228</v>
          </cell>
          <cell r="T409">
            <v>8241.1858483709075</v>
          </cell>
          <cell r="U409">
            <v>7715.5645685926611</v>
          </cell>
          <cell r="V409">
            <v>10919.68774738504</v>
          </cell>
          <cell r="W409">
            <v>10394.122109816264</v>
          </cell>
          <cell r="X409">
            <v>9868.5855514691702</v>
          </cell>
          <cell r="Y409">
            <v>9343.0789447204079</v>
          </cell>
          <cell r="Z409">
            <v>8817.603188117926</v>
          </cell>
        </row>
        <row r="410">
          <cell r="A410">
            <v>-108034.88916577763</v>
          </cell>
          <cell r="B410">
            <v>15058.047037729717</v>
          </cell>
          <cell r="C410">
            <v>23489.036996440416</v>
          </cell>
          <cell r="D410">
            <v>22139.485265345251</v>
          </cell>
          <cell r="E410">
            <v>20525.755117897785</v>
          </cell>
          <cell r="F410">
            <v>19443.338101857986</v>
          </cell>
          <cell r="G410">
            <v>18082.395846804058</v>
          </cell>
          <cell r="H410">
            <v>17005.827736249026</v>
          </cell>
          <cell r="I410">
            <v>16269.587885054832</v>
          </cell>
          <cell r="J410">
            <v>15626.903741542868</v>
          </cell>
          <cell r="K410">
            <v>14809.026002512495</v>
          </cell>
          <cell r="L410">
            <v>14095.206215614726</v>
          </cell>
          <cell r="M410">
            <v>13348.551465469583</v>
          </cell>
          <cell r="N410">
            <v>12695.75469973962</v>
          </cell>
          <cell r="O410">
            <v>13730.600914495728</v>
          </cell>
          <cell r="P410">
            <v>15022.501971481168</v>
          </cell>
          <cell r="Q410">
            <v>13484.767997389383</v>
          </cell>
          <cell r="R410">
            <v>9824.2630435326646</v>
          </cell>
          <cell r="S410">
            <v>9261.5773517368834</v>
          </cell>
          <cell r="T410">
            <v>8698.9193155661742</v>
          </cell>
          <cell r="U410">
            <v>8136.2897646892998</v>
          </cell>
          <cell r="V410">
            <v>11566.010847897218</v>
          </cell>
          <cell r="W410">
            <v>11003.44085692121</v>
          </cell>
          <cell r="X410">
            <v>10440.90199259488</v>
          </cell>
          <cell r="Y410">
            <v>9878.3951887177027</v>
          </cell>
          <cell r="Z410">
            <v>9315.9214071031565</v>
          </cell>
        </row>
        <row r="411">
          <cell r="A411">
            <v>-99781.183991342361</v>
          </cell>
          <cell r="B411">
            <v>14065.118452675943</v>
          </cell>
          <cell r="C411">
            <v>21891.846901596742</v>
          </cell>
          <cell r="D411">
            <v>20564.887314048108</v>
          </cell>
          <cell r="E411">
            <v>19090.557911704382</v>
          </cell>
          <cell r="F411">
            <v>18091.316536244016</v>
          </cell>
          <cell r="G411">
            <v>16833.867662206852</v>
          </cell>
          <cell r="H411">
            <v>15839.547757331813</v>
          </cell>
          <cell r="I411">
            <v>15159.55553795684</v>
          </cell>
          <cell r="J411">
            <v>14566.466701471345</v>
          </cell>
          <cell r="K411">
            <v>13810.578415306496</v>
          </cell>
          <cell r="L411">
            <v>13151.293400594146</v>
          </cell>
          <cell r="M411">
            <v>12461.681965089087</v>
          </cell>
          <cell r="N411">
            <v>11859.269534000734</v>
          </cell>
          <cell r="O411">
            <v>12814.543403291435</v>
          </cell>
          <cell r="P411">
            <v>14007.745137111589</v>
          </cell>
          <cell r="Q411">
            <v>12587.491756158468</v>
          </cell>
          <cell r="R411">
            <v>9206.6439474331873</v>
          </cell>
          <cell r="S411">
            <v>8686.9466072876749</v>
          </cell>
          <cell r="T411">
            <v>8167.2748099185264</v>
          </cell>
          <cell r="U411">
            <v>7647.6293216090307</v>
          </cell>
          <cell r="V411">
            <v>10815.324804847072</v>
          </cell>
          <cell r="W411">
            <v>10295.734326150434</v>
          </cell>
          <cell r="X411">
            <v>9776.1725960736294</v>
          </cell>
          <cell r="Y411">
            <v>9256.6404770752579</v>
          </cell>
          <cell r="Z411">
            <v>8737.1388574876728</v>
          </cell>
        </row>
        <row r="412">
          <cell r="A412">
            <v>-111375.71724286315</v>
          </cell>
          <cell r="B412">
            <v>15469.390585706657</v>
          </cell>
          <cell r="C412">
            <v>24085.490656501926</v>
          </cell>
          <cell r="D412">
            <v>22797.801970185486</v>
          </cell>
          <cell r="E412">
            <v>21106.67568887442</v>
          </cell>
          <cell r="F412">
            <v>19990.591912330783</v>
          </cell>
          <cell r="G412">
            <v>18587.758944465273</v>
          </cell>
          <cell r="H412">
            <v>17477.899468515163</v>
          </cell>
          <cell r="I412">
            <v>16718.892428079296</v>
          </cell>
          <cell r="J412">
            <v>16056.133737354397</v>
          </cell>
          <cell r="K412">
            <v>15213.164708989189</v>
          </cell>
          <cell r="L412">
            <v>14477.27104202858</v>
          </cell>
          <cell r="M412">
            <v>13707.527036436073</v>
          </cell>
          <cell r="N412">
            <v>13034.336351095655</v>
          </cell>
          <cell r="O412">
            <v>14101.390831142584</v>
          </cell>
          <cell r="P412">
            <v>15433.242124179738</v>
          </cell>
          <cell r="Q412">
            <v>13847.955874379564</v>
          </cell>
          <cell r="R412">
            <v>10074.254916707932</v>
          </cell>
          <cell r="S412">
            <v>9494.1689556820766</v>
          </cell>
          <cell r="T412">
            <v>8914.1115054928832</v>
          </cell>
          <cell r="U412">
            <v>8334.0834214654569</v>
          </cell>
          <cell r="V412">
            <v>11869.8638395774</v>
          </cell>
          <cell r="W412">
            <v>11289.897157257594</v>
          </cell>
          <cell r="X412">
            <v>10709.962564135636</v>
          </cell>
          <cell r="Y412">
            <v>10130.061022887452</v>
          </cell>
          <cell r="Z412">
            <v>9550.1935250692586</v>
          </cell>
        </row>
        <row r="413">
          <cell r="A413">
            <v>-113011.45861847499</v>
          </cell>
          <cell r="B413">
            <v>15625.867887922166</v>
          </cell>
          <cell r="C413">
            <v>24468.030521636334</v>
          </cell>
          <cell r="D413">
            <v>23005.57065115606</v>
          </cell>
          <cell r="E413">
            <v>21391.10691130341</v>
          </cell>
          <cell r="F413">
            <v>20258.539163759619</v>
          </cell>
          <cell r="G413">
            <v>18835.19560073076</v>
          </cell>
          <cell r="H413">
            <v>17709.03595531037</v>
          </cell>
          <cell r="I413">
            <v>16938.881608700838</v>
          </cell>
          <cell r="J413">
            <v>16266.293987329045</v>
          </cell>
          <cell r="K413">
            <v>15411.039723331985</v>
          </cell>
          <cell r="L413">
            <v>14664.338209302936</v>
          </cell>
          <cell r="M413">
            <v>13883.289206986337</v>
          </cell>
          <cell r="N413">
            <v>13200.113219395069</v>
          </cell>
          <cell r="O413">
            <v>14282.937559775179</v>
          </cell>
          <cell r="P413">
            <v>15634.349348763473</v>
          </cell>
          <cell r="Q413">
            <v>14025.780480676487</v>
          </cell>
          <cell r="R413">
            <v>10196.656321714121</v>
          </cell>
          <cell r="S413">
            <v>9608.0508141358332</v>
          </cell>
          <cell r="T413">
            <v>9019.4742361242079</v>
          </cell>
          <cell r="U413">
            <v>8430.9274555662596</v>
          </cell>
          <cell r="V413">
            <v>12018.636808172723</v>
          </cell>
          <cell r="W413">
            <v>11430.152331110659</v>
          </cell>
          <cell r="X413">
            <v>10841.700414530751</v>
          </cell>
          <cell r="Y413">
            <v>10253.282035247463</v>
          </cell>
          <cell r="Z413">
            <v>9664.8981993797024</v>
          </cell>
        </row>
        <row r="414">
          <cell r="A414">
            <v>-105511.18478966523</v>
          </cell>
          <cell r="B414">
            <v>14834.233626021385</v>
          </cell>
          <cell r="C414">
            <v>22972.049157032074</v>
          </cell>
          <cell r="D414">
            <v>21728.747781947059</v>
          </cell>
          <cell r="E414">
            <v>20086.920268178004</v>
          </cell>
          <cell r="F414">
            <v>19029.935554804735</v>
          </cell>
          <cell r="G414">
            <v>17700.638081464058</v>
          </cell>
          <cell r="H414">
            <v>16649.218695295873</v>
          </cell>
          <cell r="I414">
            <v>15930.177470847841</v>
          </cell>
          <cell r="J414">
            <v>15302.657897759942</v>
          </cell>
          <cell r="K414">
            <v>14503.734440493132</v>
          </cell>
          <cell r="L414">
            <v>13806.589545696061</v>
          </cell>
          <cell r="M414">
            <v>13077.376715239432</v>
          </cell>
          <cell r="N414">
            <v>12439.985777938662</v>
          </cell>
          <cell r="O414">
            <v>13450.501456017668</v>
          </cell>
          <cell r="P414">
            <v>14712.223592321152</v>
          </cell>
          <cell r="Q414">
            <v>13210.411217165405</v>
          </cell>
          <cell r="R414">
            <v>9635.4159763482676</v>
          </cell>
          <cell r="S414">
            <v>9085.8746710902615</v>
          </cell>
          <cell r="T414">
            <v>8536.3603754195356</v>
          </cell>
          <cell r="U414">
            <v>7986.8738996237062</v>
          </cell>
          <cell r="V414">
            <v>11336.476401016311</v>
          </cell>
          <cell r="W414">
            <v>10787.048093796897</v>
          </cell>
          <cell r="X414">
            <v>10237.650186105926</v>
          </cell>
          <cell r="Y414">
            <v>9688.2835899292368</v>
          </cell>
          <cell r="Z414">
            <v>9138.9492446122676</v>
          </cell>
        </row>
        <row r="415">
          <cell r="A415">
            <v>-93633.47060572647</v>
          </cell>
          <cell r="B415">
            <v>13321.627889493982</v>
          </cell>
          <cell r="C415">
            <v>20578.818667108571</v>
          </cell>
          <cell r="D415">
            <v>19446.505073095424</v>
          </cell>
          <cell r="E415">
            <v>18021.56151686798</v>
          </cell>
          <cell r="F415">
            <v>17084.272923599448</v>
          </cell>
          <cell r="G415">
            <v>15903.91035569425</v>
          </cell>
          <cell r="H415">
            <v>14970.852439746024</v>
          </cell>
          <cell r="I415">
            <v>14332.755867445467</v>
          </cell>
          <cell r="J415">
            <v>13776.607741395659</v>
          </cell>
          <cell r="K415">
            <v>13066.891856727394</v>
          </cell>
          <cell r="L415">
            <v>12448.226677817303</v>
          </cell>
          <cell r="M415">
            <v>11801.103548056271</v>
          </cell>
          <cell r="N415">
            <v>11236.219528990856</v>
          </cell>
          <cell r="O415">
            <v>12132.224504735674</v>
          </cell>
          <cell r="P415">
            <v>13251.910752195359</v>
          </cell>
          <cell r="Q415">
            <v>11919.161952484839</v>
          </cell>
          <cell r="R415">
            <v>8746.6147721649431</v>
          </cell>
          <cell r="S415">
            <v>8258.9369989024926</v>
          </cell>
          <cell r="T415">
            <v>7771.2831946761216</v>
          </cell>
          <cell r="U415">
            <v>7283.6540785569305</v>
          </cell>
          <cell r="V415">
            <v>10256.181663952146</v>
          </cell>
          <cell r="W415">
            <v>9768.6041681962506</v>
          </cell>
          <cell r="X415">
            <v>9281.0536498016445</v>
          </cell>
          <cell r="Y415">
            <v>8793.5309180891636</v>
          </cell>
          <cell r="Z415">
            <v>8306.03680665928</v>
          </cell>
        </row>
        <row r="416">
          <cell r="A416">
            <v>-109443.3295255347</v>
          </cell>
          <cell r="B416">
            <v>15220.799464441647</v>
          </cell>
          <cell r="C416">
            <v>23758.972740788457</v>
          </cell>
          <cell r="D416">
            <v>22370.839705884195</v>
          </cell>
          <cell r="E416">
            <v>20770.662056865567</v>
          </cell>
          <cell r="F416">
            <v>19674.051666254622</v>
          </cell>
          <cell r="G416">
            <v>18295.448948207246</v>
          </cell>
          <cell r="H416">
            <v>17204.845723730752</v>
          </cell>
          <cell r="I416">
            <v>16459.007585086219</v>
          </cell>
          <cell r="J416">
            <v>15807.860329481569</v>
          </cell>
          <cell r="K416">
            <v>14979.404499103191</v>
          </cell>
          <cell r="L416">
            <v>14256.278712956268</v>
          </cell>
          <cell r="M416">
            <v>13499.889897334382</v>
          </cell>
          <cell r="N416">
            <v>12838.495377152467</v>
          </cell>
          <cell r="O416">
            <v>13886.92008793011</v>
          </cell>
          <cell r="P416">
            <v>15195.663533550582</v>
          </cell>
          <cell r="Q416">
            <v>13637.882270954073</v>
          </cell>
          <cell r="R416">
            <v>9929.6556694526716</v>
          </cell>
          <cell r="S416">
            <v>9359.6342989302975</v>
          </cell>
          <cell r="T416">
            <v>8789.6409445767003</v>
          </cell>
          <cell r="U416">
            <v>8219.6764468769452</v>
          </cell>
          <cell r="V416">
            <v>11694.110470817246</v>
          </cell>
          <cell r="W416">
            <v>11124.20630949501</v>
          </cell>
          <cell r="X416">
            <v>10554.333680617543</v>
          </cell>
          <cell r="Y416">
            <v>9984.4935301581972</v>
          </cell>
          <cell r="Z416">
            <v>9414.6868324695206</v>
          </cell>
        </row>
        <row r="417">
          <cell r="A417">
            <v>-108685.84714131906</v>
          </cell>
          <cell r="B417">
            <v>15115.033590721432</v>
          </cell>
          <cell r="C417">
            <v>23617.864751128676</v>
          </cell>
          <cell r="D417">
            <v>22262.470289462919</v>
          </cell>
          <cell r="E417">
            <v>20638.947078126756</v>
          </cell>
          <cell r="F417">
            <v>19549.970117739402</v>
          </cell>
          <cell r="G417">
            <v>18180.865487077746</v>
          </cell>
          <cell r="H417">
            <v>17097.810577645163</v>
          </cell>
          <cell r="I417">
            <v>16357.13455581438</v>
          </cell>
          <cell r="J417">
            <v>15710.538901050641</v>
          </cell>
          <cell r="K417">
            <v>14887.772142132915</v>
          </cell>
          <cell r="L417">
            <v>14169.651275399134</v>
          </cell>
          <cell r="M417">
            <v>13418.497600246148</v>
          </cell>
          <cell r="N417">
            <v>12761.727093779875</v>
          </cell>
          <cell r="O417">
            <v>13802.849066128292</v>
          </cell>
          <cell r="P417">
            <v>15102.534398204418</v>
          </cell>
          <cell r="Q417">
            <v>13555.534896999798</v>
          </cell>
          <cell r="R417">
            <v>9872.9737822803945</v>
          </cell>
          <cell r="S417">
            <v>9306.8976603964729</v>
          </cell>
          <cell r="T417">
            <v>8740.8493607749915</v>
          </cell>
          <cell r="U417">
            <v>8174.8297180838235</v>
          </cell>
          <cell r="V417">
            <v>11625.216387291191</v>
          </cell>
          <cell r="W417">
            <v>11059.256663375631</v>
          </cell>
          <cell r="X417">
            <v>10493.328253661568</v>
          </cell>
          <cell r="Y417">
            <v>9927.4320975750525</v>
          </cell>
          <cell r="Z417">
            <v>9361.5691627248998</v>
          </cell>
        </row>
        <row r="418">
          <cell r="A418">
            <v>-116794.12916603943</v>
          </cell>
          <cell r="B418">
            <v>16078.474092703298</v>
          </cell>
          <cell r="C418">
            <v>25182.512472649665</v>
          </cell>
          <cell r="D418">
            <v>23772.809549747377</v>
          </cell>
          <cell r="E418">
            <v>22048.857350297731</v>
          </cell>
          <cell r="F418">
            <v>20878.170232211243</v>
          </cell>
          <cell r="G418">
            <v>19407.395684434716</v>
          </cell>
          <cell r="H418">
            <v>18243.541711601389</v>
          </cell>
          <cell r="I418">
            <v>17447.609092597031</v>
          </cell>
          <cell r="J418">
            <v>16752.291957240694</v>
          </cell>
          <cell r="K418">
            <v>15868.627946026103</v>
          </cell>
          <cell r="L418">
            <v>15096.933162646605</v>
          </cell>
          <cell r="M418">
            <v>14289.741226742648</v>
          </cell>
          <cell r="N418">
            <v>13583.474114053097</v>
          </cell>
          <cell r="O418">
            <v>14702.766435931371</v>
          </cell>
          <cell r="P418">
            <v>16099.412094425716</v>
          </cell>
          <cell r="Q418">
            <v>14437.001906569698</v>
          </cell>
          <cell r="R418">
            <v>10479.710963848056</v>
          </cell>
          <cell r="S418">
            <v>9871.4039079058384</v>
          </cell>
          <cell r="T418">
            <v>9263.126749848183</v>
          </cell>
          <cell r="U418">
            <v>8654.8803866116668</v>
          </cell>
          <cell r="V418">
            <v>12362.675991242735</v>
          </cell>
          <cell r="W418">
            <v>11754.494016897705</v>
          </cell>
          <cell r="X418">
            <v>11146.34569288517</v>
          </cell>
          <cell r="Y418">
            <v>10538.232028715112</v>
          </cell>
          <cell r="Z418">
            <v>9930.1540641828033</v>
          </cell>
        </row>
        <row r="419">
          <cell r="A419">
            <v>-105198.60394124457</v>
          </cell>
          <cell r="B419">
            <v>14711.051470785766</v>
          </cell>
          <cell r="C419">
            <v>22884.35362140094</v>
          </cell>
          <cell r="D419">
            <v>21598.425972808218</v>
          </cell>
          <cell r="E419">
            <v>20032.567083652779</v>
          </cell>
          <cell r="F419">
            <v>18978.732363131312</v>
          </cell>
          <cell r="G419">
            <v>17653.354347556611</v>
          </cell>
          <cell r="H419">
            <v>16605.049830816031</v>
          </cell>
          <cell r="I419">
            <v>15888.138793005921</v>
          </cell>
          <cell r="J419">
            <v>15262.497472511328</v>
          </cell>
          <cell r="K419">
            <v>14465.921653712325</v>
          </cell>
          <cell r="L419">
            <v>13770.842076854056</v>
          </cell>
          <cell r="M419">
            <v>13043.789566800169</v>
          </cell>
          <cell r="N419">
            <v>12408.306763814449</v>
          </cell>
          <cell r="O419">
            <v>13415.808911517615</v>
          </cell>
          <cell r="P419">
            <v>14673.793148596269</v>
          </cell>
          <cell r="Q419">
            <v>13176.429949016838</v>
          </cell>
          <cell r="R419">
            <v>9612.0257658937426</v>
          </cell>
          <cell r="S419">
            <v>9064.1124973958504</v>
          </cell>
          <cell r="T419">
            <v>8516.2261584683038</v>
          </cell>
          <cell r="U419">
            <v>7968.3675569982424</v>
          </cell>
          <cell r="V419">
            <v>11308.046735154125</v>
          </cell>
          <cell r="W419">
            <v>10760.246129933883</v>
          </cell>
          <cell r="X419">
            <v>10212.475834182333</v>
          </cell>
          <cell r="Y419">
            <v>9664.7367571835384</v>
          </cell>
          <cell r="Z419">
            <v>9117.0298355000723</v>
          </cell>
        </row>
        <row r="420">
          <cell r="A420">
            <v>-110663.18918176317</v>
          </cell>
          <cell r="B420">
            <v>15399.265712638509</v>
          </cell>
          <cell r="C420">
            <v>24027.360626969443</v>
          </cell>
          <cell r="D420">
            <v>22653.216317982628</v>
          </cell>
          <cell r="E420">
            <v>20982.777601771384</v>
          </cell>
          <cell r="F420">
            <v>19873.874234105919</v>
          </cell>
          <cell r="G420">
            <v>18479.97567043277</v>
          </cell>
          <cell r="H420">
            <v>17377.21653951356</v>
          </cell>
          <cell r="I420">
            <v>16623.065259635514</v>
          </cell>
          <cell r="J420">
            <v>15964.588045799879</v>
          </cell>
          <cell r="K420">
            <v>15126.970459450757</v>
          </cell>
          <cell r="L420">
            <v>14395.784684844759</v>
          </cell>
          <cell r="M420">
            <v>13630.965129728746</v>
          </cell>
          <cell r="N420">
            <v>12962.124036663939</v>
          </cell>
          <cell r="O420">
            <v>14022.309174054029</v>
          </cell>
          <cell r="P420">
            <v>15345.639925603387</v>
          </cell>
          <cell r="Q420">
            <v>13770.495571773212</v>
          </cell>
          <cell r="R420">
            <v>10020.936930695372</v>
          </cell>
          <cell r="S420">
            <v>9444.5620795533669</v>
          </cell>
          <cell r="T420">
            <v>8868.2155568494636</v>
          </cell>
          <cell r="U420">
            <v>8291.898212436794</v>
          </cell>
          <cell r="V420">
            <v>11805.058414686981</v>
          </cell>
          <cell r="W420">
            <v>11228.802079163461</v>
          </cell>
          <cell r="X420">
            <v>10652.577627546587</v>
          </cell>
          <cell r="Y420">
            <v>10076.386016353563</v>
          </cell>
          <cell r="Z420">
            <v>9500.2282307971091</v>
          </cell>
        </row>
        <row r="421">
          <cell r="A421">
            <v>-112899.12379327079</v>
          </cell>
          <cell r="B421">
            <v>15630.827377366244</v>
          </cell>
          <cell r="C421">
            <v>24421.695590750933</v>
          </cell>
          <cell r="D421">
            <v>22995.946717117124</v>
          </cell>
          <cell r="E421">
            <v>21371.573547331227</v>
          </cell>
          <cell r="F421">
            <v>20240.137839380368</v>
          </cell>
          <cell r="G421">
            <v>18818.202845063424</v>
          </cell>
          <cell r="H421">
            <v>17693.162616633752</v>
          </cell>
          <cell r="I421">
            <v>16923.773813226329</v>
          </cell>
          <cell r="J421">
            <v>16251.86119538662</v>
          </cell>
          <cell r="K421">
            <v>15397.450622096374</v>
          </cell>
          <cell r="L421">
            <v>14651.491338856002</v>
          </cell>
          <cell r="M421">
            <v>13871.218709167642</v>
          </cell>
          <cell r="N421">
            <v>13188.728463955766</v>
          </cell>
          <cell r="O421">
            <v>14270.469806417976</v>
          </cell>
          <cell r="P421">
            <v>15620.53827492398</v>
          </cell>
          <cell r="Q421">
            <v>14013.568344722018</v>
          </cell>
          <cell r="R421">
            <v>10188.250383806646</v>
          </cell>
          <cell r="S421">
            <v>9600.2299575786583</v>
          </cell>
          <cell r="T421">
            <v>9012.2384321609879</v>
          </cell>
          <cell r="U421">
            <v>8424.2766745779336</v>
          </cell>
          <cell r="V421">
            <v>12008.419798521074</v>
          </cell>
          <cell r="W421">
            <v>11420.520282503432</v>
          </cell>
          <cell r="X421">
            <v>10832.653294602431</v>
          </cell>
          <cell r="Y421">
            <v>10244.819810661545</v>
          </cell>
          <cell r="Z421">
            <v>9657.0208357995853</v>
          </cell>
        </row>
        <row r="422">
          <cell r="A422">
            <v>-117882.59826224844</v>
          </cell>
          <cell r="B422">
            <v>16285.454378594237</v>
          </cell>
          <cell r="C422">
            <v>25388.04066548073</v>
          </cell>
          <cell r="D422">
            <v>23972.503592949557</v>
          </cell>
          <cell r="E422">
            <v>22238.126020899861</v>
          </cell>
          <cell r="F422">
            <v>21056.469997041346</v>
          </cell>
          <cell r="G422">
            <v>19572.047112606579</v>
          </cell>
          <cell r="H422">
            <v>18397.346540796199</v>
          </cell>
          <cell r="I422">
            <v>17593.996185432734</v>
          </cell>
          <cell r="J422">
            <v>16892.138598500471</v>
          </cell>
          <cell r="K422">
            <v>16000.29964011861</v>
          </cell>
          <cell r="L422">
            <v>15221.4130061777</v>
          </cell>
          <cell r="M422">
            <v>14406.698402112164</v>
          </cell>
          <cell r="N422">
            <v>13693.786783708922</v>
          </cell>
          <cell r="O422">
            <v>14823.572821696711</v>
          </cell>
          <cell r="P422">
            <v>16233.234593659094</v>
          </cell>
          <cell r="Q422">
            <v>14555.331485674098</v>
          </cell>
          <cell r="R422">
            <v>10561.160359619462</v>
          </cell>
          <cell r="S422">
            <v>9947.1841537282835</v>
          </cell>
          <cell r="T422">
            <v>9333.2381243566269</v>
          </cell>
          <cell r="U422">
            <v>8719.3231768000569</v>
          </cell>
          <cell r="V422">
            <v>12461.673779696168</v>
          </cell>
          <cell r="W422">
            <v>11847.823821106776</v>
          </cell>
          <cell r="X422">
            <v>11234.00782645596</v>
          </cell>
          <cell r="Y422">
            <v>10620.226814661859</v>
          </cell>
          <cell r="Z422">
            <v>10006.481835210174</v>
          </cell>
        </row>
        <row r="423">
          <cell r="A423">
            <v>-115554.07657609587</v>
          </cell>
          <cell r="B423">
            <v>15942.325522605235</v>
          </cell>
          <cell r="C423">
            <v>24948.843199214294</v>
          </cell>
          <cell r="D423">
            <v>23424.027153375733</v>
          </cell>
          <cell r="E423">
            <v>21833.230552997971</v>
          </cell>
          <cell r="F423">
            <v>20675.0399036296</v>
          </cell>
          <cell r="G423">
            <v>19219.81440109514</v>
          </cell>
          <cell r="H423">
            <v>18068.317557371174</v>
          </cell>
          <cell r="I423">
            <v>17280.835691094471</v>
          </cell>
          <cell r="J423">
            <v>16592.969850353991</v>
          </cell>
          <cell r="K423">
            <v>15718.619254139128</v>
          </cell>
          <cell r="L423">
            <v>14955.117880151087</v>
          </cell>
          <cell r="M423">
            <v>14156.496241896926</v>
          </cell>
          <cell r="N423">
            <v>13457.798968854451</v>
          </cell>
          <cell r="O423">
            <v>14565.136188024699</v>
          </cell>
          <cell r="P423">
            <v>15946.953069778156</v>
          </cell>
          <cell r="Q423">
            <v>14302.19339290003</v>
          </cell>
          <cell r="R423">
            <v>10386.918679227929</v>
          </cell>
          <cell r="S423">
            <v>9785.0702761785269</v>
          </cell>
          <cell r="T423">
            <v>9183.251453575238</v>
          </cell>
          <cell r="U423">
            <v>8581.463098831442</v>
          </cell>
          <cell r="V423">
            <v>12249.891471775998</v>
          </cell>
          <cell r="W423">
            <v>11648.16682227964</v>
          </cell>
          <cell r="X423">
            <v>11046.475465835996</v>
          </cell>
          <cell r="Y423">
            <v>10444.818401236644</v>
          </cell>
          <cell r="Z423">
            <v>9843.1966572369147</v>
          </cell>
        </row>
        <row r="424">
          <cell r="A424">
            <v>-97578.268887155311</v>
          </cell>
          <cell r="B424">
            <v>13842.85473939441</v>
          </cell>
          <cell r="C424">
            <v>21415.984787270714</v>
          </cell>
          <cell r="D424">
            <v>20122.682776026639</v>
          </cell>
          <cell r="E424">
            <v>18707.50356990366</v>
          </cell>
          <cell r="F424">
            <v>17730.461784937561</v>
          </cell>
          <cell r="G424">
            <v>16500.63530925446</v>
          </cell>
          <cell r="H424">
            <v>15528.267462364936</v>
          </cell>
          <cell r="I424">
            <v>14863.287744053512</v>
          </cell>
          <cell r="J424">
            <v>14283.435902182719</v>
          </cell>
          <cell r="K424">
            <v>13544.092609948693</v>
          </cell>
          <cell r="L424">
            <v>12899.362933816006</v>
          </cell>
          <cell r="M424">
            <v>12224.976367234376</v>
          </cell>
          <cell r="N424">
            <v>11636.011522345314</v>
          </cell>
          <cell r="O424">
            <v>12570.047521128541</v>
          </cell>
          <cell r="P424">
            <v>13736.906391328208</v>
          </cell>
          <cell r="Q424">
            <v>12348.008597666423</v>
          </cell>
          <cell r="R424">
            <v>9041.8013214031198</v>
          </cell>
          <cell r="S424">
            <v>8533.5775785273199</v>
          </cell>
          <cell r="T424">
            <v>8025.3788145082563</v>
          </cell>
          <cell r="U424">
            <v>7517.2057787116464</v>
          </cell>
          <cell r="V424">
            <v>10614.966591440112</v>
          </cell>
          <cell r="W424">
            <v>10106.847350783821</v>
          </cell>
          <cell r="X424">
            <v>9598.7562240508596</v>
          </cell>
          <cell r="Y424">
            <v>9090.6940546589303</v>
          </cell>
          <cell r="Z424">
            <v>8582.6617113282628</v>
          </cell>
        </row>
        <row r="425">
          <cell r="A425">
            <v>-112740.5137682176</v>
          </cell>
          <cell r="B425">
            <v>15592.936099013255</v>
          </cell>
          <cell r="C425">
            <v>24400.814977912734</v>
          </cell>
          <cell r="D425">
            <v>22976.796441815583</v>
          </cell>
          <cell r="E425">
            <v>21343.993610803376</v>
          </cell>
          <cell r="F425">
            <v>20214.156274754248</v>
          </cell>
          <cell r="G425">
            <v>18794.210094843584</v>
          </cell>
          <cell r="H425">
            <v>17670.750415959563</v>
          </cell>
          <cell r="I425">
            <v>16902.4425135661</v>
          </cell>
          <cell r="J425">
            <v>16231.482960165184</v>
          </cell>
          <cell r="K425">
            <v>15378.26362747102</v>
          </cell>
          <cell r="L425">
            <v>14633.352329517231</v>
          </cell>
          <cell r="M425">
            <v>13854.17589134202</v>
          </cell>
          <cell r="N425">
            <v>13172.653873176161</v>
          </cell>
          <cell r="O425">
            <v>14252.866087635717</v>
          </cell>
          <cell r="P425">
            <v>15601.037868316176</v>
          </cell>
          <cell r="Q425">
            <v>13996.325542357059</v>
          </cell>
          <cell r="R425">
            <v>10176.38170443956</v>
          </cell>
          <cell r="S425">
            <v>9589.1873779314028</v>
          </cell>
          <cell r="T425">
            <v>9002.0219116313219</v>
          </cell>
          <cell r="U425">
            <v>8414.8861713455517</v>
          </cell>
          <cell r="V425">
            <v>11993.993994645229</v>
          </cell>
          <cell r="W425">
            <v>11406.920408482771</v>
          </cell>
          <cell r="X425">
            <v>10819.879304738752</v>
          </cell>
          <cell r="Y425">
            <v>10232.871657885724</v>
          </cell>
          <cell r="Z425">
            <v>9645.8984716304185</v>
          </cell>
        </row>
        <row r="426">
          <cell r="A426">
            <v>-99914.080194328621</v>
          </cell>
          <cell r="B426">
            <v>14056.610521331761</v>
          </cell>
          <cell r="C426">
            <v>21829.657453551095</v>
          </cell>
          <cell r="D426">
            <v>20556.809724018705</v>
          </cell>
          <cell r="E426">
            <v>19113.66659504217</v>
          </cell>
          <cell r="F426">
            <v>18113.085975378137</v>
          </cell>
          <cell r="G426">
            <v>16853.97071308492</v>
          </cell>
          <cell r="H426">
            <v>15858.326497005852</v>
          </cell>
          <cell r="I426">
            <v>15177.428612049451</v>
          </cell>
          <cell r="J426">
            <v>14583.541221720494</v>
          </cell>
          <cell r="K426">
            <v>13826.654818620656</v>
          </cell>
          <cell r="L426">
            <v>13166.491717763864</v>
          </cell>
          <cell r="M426">
            <v>12475.961805070507</v>
          </cell>
          <cell r="N426">
            <v>11872.738115690005</v>
          </cell>
          <cell r="O426">
            <v>12829.293211090877</v>
          </cell>
          <cell r="P426">
            <v>14024.084142127162</v>
          </cell>
          <cell r="Q426">
            <v>12601.9391592301</v>
          </cell>
          <cell r="R426">
            <v>9216.5884791348781</v>
          </cell>
          <cell r="S426">
            <v>8696.1989663727873</v>
          </cell>
          <cell r="T426">
            <v>8175.835030406899</v>
          </cell>
          <cell r="U426">
            <v>7655.4974385410787</v>
          </cell>
          <cell r="V426">
            <v>10827.411900599558</v>
          </cell>
          <cell r="W426">
            <v>10307.1293916126</v>
          </cell>
          <cell r="X426">
            <v>9786.8756695350785</v>
          </cell>
          <cell r="Y426">
            <v>9266.6515979742853</v>
          </cell>
          <cell r="Z426">
            <v>8746.4580664457226</v>
          </cell>
        </row>
        <row r="427">
          <cell r="A427">
            <v>-102015.66591949853</v>
          </cell>
          <cell r="B427">
            <v>14328.959699064078</v>
          </cell>
          <cell r="C427">
            <v>22228.703889125114</v>
          </cell>
          <cell r="D427">
            <v>20952.366268927704</v>
          </cell>
          <cell r="E427">
            <v>19479.101257123646</v>
          </cell>
          <cell r="F427">
            <v>18457.342180605447</v>
          </cell>
          <cell r="G427">
            <v>17171.875091151265</v>
          </cell>
          <cell r="H427">
            <v>16155.288564761278</v>
          </cell>
          <cell r="I427">
            <v>15460.068721653028</v>
          </cell>
          <cell r="J427">
            <v>14853.553210125254</v>
          </cell>
          <cell r="K427">
            <v>14080.882847397566</v>
          </cell>
          <cell r="L427">
            <v>13406.833922377191</v>
          </cell>
          <cell r="M427">
            <v>12701.779452139017</v>
          </cell>
          <cell r="N427">
            <v>12085.726736737226</v>
          </cell>
          <cell r="O427">
            <v>13062.542806066067</v>
          </cell>
          <cell r="P427">
            <v>14282.464885388399</v>
          </cell>
          <cell r="Q427">
            <v>12830.406605092561</v>
          </cell>
          <cell r="R427">
            <v>9373.8486972458049</v>
          </cell>
          <cell r="S427">
            <v>8842.513348126904</v>
          </cell>
          <cell r="T427">
            <v>8311.20411378473</v>
          </cell>
          <cell r="U427">
            <v>7779.9217776625701</v>
          </cell>
          <cell r="V427">
            <v>11018.554065096185</v>
          </cell>
          <cell r="W427">
            <v>10487.327970462271</v>
          </cell>
          <cell r="X427">
            <v>9956.131268239631</v>
          </cell>
          <cell r="Y427">
            <v>9424.9648402005987</v>
          </cell>
          <cell r="Z427">
            <v>8893.8295945706795</v>
          </cell>
        </row>
        <row r="428">
          <cell r="A428">
            <v>-100218.18651233237</v>
          </cell>
          <cell r="B428">
            <v>14111.317555196358</v>
          </cell>
          <cell r="C428">
            <v>21904.863362803888</v>
          </cell>
          <cell r="D428">
            <v>20718.564407986378</v>
          </cell>
          <cell r="E428">
            <v>19166.546184118924</v>
          </cell>
          <cell r="F428">
            <v>18162.900972581312</v>
          </cell>
          <cell r="G428">
            <v>16899.972514835459</v>
          </cell>
          <cell r="H428">
            <v>15901.297878058893</v>
          </cell>
          <cell r="I428">
            <v>15218.327558983776</v>
          </cell>
          <cell r="J428">
            <v>14622.612838275189</v>
          </cell>
          <cell r="K428">
            <v>13863.442444668315</v>
          </cell>
          <cell r="L428">
            <v>13201.270019705349</v>
          </cell>
          <cell r="M428">
            <v>12508.638356099465</v>
          </cell>
          <cell r="N428">
            <v>11903.558264755367</v>
          </cell>
          <cell r="O428">
            <v>12863.045189253946</v>
          </cell>
          <cell r="P428">
            <v>14061.472679523085</v>
          </cell>
          <cell r="Q428">
            <v>12634.999144798541</v>
          </cell>
          <cell r="R428">
            <v>9239.3445462918935</v>
          </cell>
          <cell r="S428">
            <v>8717.3711352609516</v>
          </cell>
          <cell r="T428">
            <v>8195.423378873742</v>
          </cell>
          <cell r="U428">
            <v>7673.5020467695849</v>
          </cell>
          <cell r="V428">
            <v>10855.070796053675</v>
          </cell>
          <cell r="W428">
            <v>10333.204714482927</v>
          </cell>
          <cell r="X428">
            <v>9811.3675074397124</v>
          </cell>
          <cell r="Y428">
            <v>9289.5600411598643</v>
          </cell>
          <cell r="Z428">
            <v>8767.7832078662796</v>
          </cell>
        </row>
        <row r="429">
          <cell r="A429">
            <v>-101445.44292120723</v>
          </cell>
          <cell r="B429">
            <v>14249.070568986834</v>
          </cell>
          <cell r="C429">
            <v>22206.48188342982</v>
          </cell>
          <cell r="D429">
            <v>20944.570956290609</v>
          </cell>
          <cell r="E429">
            <v>19379.947914865934</v>
          </cell>
          <cell r="F429">
            <v>18363.935186460938</v>
          </cell>
          <cell r="G429">
            <v>17085.618135053861</v>
          </cell>
          <cell r="H429">
            <v>16074.713883164302</v>
          </cell>
          <cell r="I429">
            <v>15383.380015213279</v>
          </cell>
          <cell r="J429">
            <v>14780.290890268974</v>
          </cell>
          <cell r="K429">
            <v>14011.903187380551</v>
          </cell>
          <cell r="L429">
            <v>13341.621901335555</v>
          </cell>
          <cell r="M429">
            <v>12640.508377523165</v>
          </cell>
          <cell r="N429">
            <v>12027.936560185819</v>
          </cell>
          <cell r="O429">
            <v>12999.25522193182</v>
          </cell>
          <cell r="P429">
            <v>14212.358469857209</v>
          </cell>
          <cell r="Q429">
            <v>12768.416560893369</v>
          </cell>
          <cell r="R429">
            <v>9331.1793014609029</v>
          </cell>
          <cell r="S429">
            <v>8802.813884784644</v>
          </cell>
          <cell r="T429">
            <v>8274.4744369149266</v>
          </cell>
          <cell r="U429">
            <v>7746.1617369159248</v>
          </cell>
          <cell r="V429">
            <v>10966.691484934068</v>
          </cell>
          <cell r="W429">
            <v>10438.434712057973</v>
          </cell>
          <cell r="X429">
            <v>9910.2071673024093</v>
          </cell>
          <cell r="Y429">
            <v>9382.0097275109911</v>
          </cell>
          <cell r="Z429">
            <v>8853.8432958326557</v>
          </cell>
        </row>
        <row r="430">
          <cell r="A430">
            <v>-92413.371115735208</v>
          </cell>
          <cell r="B430">
            <v>13222.41471969333</v>
          </cell>
          <cell r="C430">
            <v>20367.391124818896</v>
          </cell>
          <cell r="D430">
            <v>19243.055186165231</v>
          </cell>
          <cell r="E430">
            <v>17809.404268419443</v>
          </cell>
          <cell r="F430">
            <v>16884.411069098976</v>
          </cell>
          <cell r="G430">
            <v>15719.347354100122</v>
          </cell>
          <cell r="H430">
            <v>14798.447734539055</v>
          </cell>
          <cell r="I430">
            <v>14168.665937899263</v>
          </cell>
          <cell r="J430">
            <v>13619.8492112065</v>
          </cell>
          <cell r="K430">
            <v>12919.296883780426</v>
          </cell>
          <cell r="L430">
            <v>12308.693277984945</v>
          </cell>
          <cell r="M430">
            <v>11670.002545266081</v>
          </cell>
          <cell r="N430">
            <v>11112.566563136868</v>
          </cell>
          <cell r="O430">
            <v>11996.808800079194</v>
          </cell>
          <cell r="P430">
            <v>13101.904873633786</v>
          </cell>
          <cell r="Q430">
            <v>11786.52257887383</v>
          </cell>
          <cell r="R430">
            <v>8655.3155643262908</v>
          </cell>
          <cell r="S430">
            <v>8173.9925208264794</v>
          </cell>
          <cell r="T430">
            <v>7692.6931340320407</v>
          </cell>
          <cell r="U430">
            <v>7211.4181136441439</v>
          </cell>
          <cell r="V430">
            <v>10145.211906865854</v>
          </cell>
          <cell r="W430">
            <v>9663.9878341973945</v>
          </cell>
          <cell r="X430">
            <v>9182.790387359255</v>
          </cell>
          <cell r="Y430">
            <v>8701.6203651263386</v>
          </cell>
          <cell r="Z430">
            <v>8220.4785902368094</v>
          </cell>
        </row>
        <row r="431">
          <cell r="A431">
            <v>-109835.46789528278</v>
          </cell>
          <cell r="B431">
            <v>15307.792936486603</v>
          </cell>
          <cell r="C431">
            <v>23810.406421906751</v>
          </cell>
          <cell r="D431">
            <v>22423.833749549751</v>
          </cell>
          <cell r="E431">
            <v>20838.84911719901</v>
          </cell>
          <cell r="F431">
            <v>19738.287003160796</v>
          </cell>
          <cell r="G431">
            <v>18354.767253931201</v>
          </cell>
          <cell r="H431">
            <v>17260.256369003037</v>
          </cell>
          <cell r="I431">
            <v>16511.745872407981</v>
          </cell>
          <cell r="J431">
            <v>15858.242314702264</v>
          </cell>
          <cell r="K431">
            <v>15026.841329090581</v>
          </cell>
          <cell r="L431">
            <v>14301.124563958183</v>
          </cell>
          <cell r="M431">
            <v>13542.025587028722</v>
          </cell>
          <cell r="N431">
            <v>12878.237277581302</v>
          </cell>
          <cell r="O431">
            <v>13930.442517123691</v>
          </cell>
          <cell r="P431">
            <v>15243.87522542843</v>
          </cell>
          <cell r="Q431">
            <v>13680.512391004868</v>
          </cell>
          <cell r="R431">
            <v>9958.9991146510547</v>
          </cell>
          <cell r="S431">
            <v>9386.9353423493667</v>
          </cell>
          <cell r="T431">
            <v>8814.8996865991248</v>
          </cell>
          <cell r="U431">
            <v>8242.8929908968803</v>
          </cell>
          <cell r="V431">
            <v>11729.776004646359</v>
          </cell>
          <cell r="W431">
            <v>11157.829861508482</v>
          </cell>
          <cell r="X431">
            <v>10585.915363796972</v>
          </cell>
          <cell r="Y431">
            <v>10014.033460874625</v>
          </cell>
          <cell r="Z431">
            <v>9442.1851305851123</v>
          </cell>
        </row>
        <row r="432">
          <cell r="A432">
            <v>-112352.31852013276</v>
          </cell>
          <cell r="B432">
            <v>15623.265767330911</v>
          </cell>
          <cell r="C432">
            <v>24293.956120774033</v>
          </cell>
          <cell r="D432">
            <v>22942.616606120569</v>
          </cell>
          <cell r="E432">
            <v>21276.492200983888</v>
          </cell>
          <cell r="F432">
            <v>20150.566852066233</v>
          </cell>
          <cell r="G432">
            <v>18735.48826045313</v>
          </cell>
          <cell r="H432">
            <v>17615.896948797392</v>
          </cell>
          <cell r="I432">
            <v>16850.234532634269</v>
          </cell>
          <cell r="J432">
            <v>16181.607587693212</v>
          </cell>
          <cell r="K432">
            <v>15331.303795416974</v>
          </cell>
          <cell r="L432">
            <v>14588.95742302938</v>
          </cell>
          <cell r="M432">
            <v>13812.463894312441</v>
          </cell>
          <cell r="N432">
            <v>13133.311594821098</v>
          </cell>
          <cell r="O432">
            <v>14209.781295374993</v>
          </cell>
          <cell r="P432">
            <v>15553.31096594462</v>
          </cell>
          <cell r="Q432">
            <v>13954.124086683063</v>
          </cell>
          <cell r="R432">
            <v>10147.333320330228</v>
          </cell>
          <cell r="S432">
            <v>9562.160858364241</v>
          </cell>
          <cell r="T432">
            <v>8977.0171572330255</v>
          </cell>
          <cell r="U432">
            <v>8391.9030797616397</v>
          </cell>
          <cell r="V432">
            <v>11958.687093252847</v>
          </cell>
          <cell r="W432">
            <v>11373.634955891775</v>
          </cell>
          <cell r="X432">
            <v>10788.615189103628</v>
          </cell>
          <cell r="Y432">
            <v>10203.628764005602</v>
          </cell>
          <cell r="Z432">
            <v>9618.6766808483826</v>
          </cell>
        </row>
        <row r="433">
          <cell r="A433">
            <v>-104101.6021472159</v>
          </cell>
          <cell r="B433">
            <v>14658.070605341087</v>
          </cell>
          <cell r="C433">
            <v>22653.490782481731</v>
          </cell>
          <cell r="D433">
            <v>21395.622244996564</v>
          </cell>
          <cell r="E433">
            <v>19841.814703151551</v>
          </cell>
          <cell r="F433">
            <v>18799.03487555468</v>
          </cell>
          <cell r="G433">
            <v>17487.412188313923</v>
          </cell>
          <cell r="H433">
            <v>16450.039298918848</v>
          </cell>
          <cell r="I433">
            <v>15740.604146388305</v>
          </cell>
          <cell r="J433">
            <v>15121.554549202621</v>
          </cell>
          <cell r="K433">
            <v>14333.217762398028</v>
          </cell>
          <cell r="L433">
            <v>13645.386414263718</v>
          </cell>
          <cell r="M433">
            <v>12925.915543870447</v>
          </cell>
          <cell r="N433">
            <v>12297.129334029829</v>
          </cell>
          <cell r="O433">
            <v>13294.055503564898</v>
          </cell>
          <cell r="P433">
            <v>14538.921591607039</v>
          </cell>
          <cell r="Q433">
            <v>13057.172763841587</v>
          </cell>
          <cell r="R433">
            <v>9529.9378741980363</v>
          </cell>
          <cell r="S433">
            <v>8987.7381970977112</v>
          </cell>
          <cell r="T433">
            <v>8445.565168748537</v>
          </cell>
          <cell r="U433">
            <v>7903.4195886130728</v>
          </cell>
          <cell r="V433">
            <v>11208.272885885932</v>
          </cell>
          <cell r="W433">
            <v>10666.184697220502</v>
          </cell>
          <cell r="X433">
            <v>10124.126501959288</v>
          </cell>
          <cell r="Y433">
            <v>9582.0991999044127</v>
          </cell>
          <cell r="Z433">
            <v>9040.1037178520673</v>
          </cell>
        </row>
        <row r="434">
          <cell r="A434">
            <v>-107843.03585009678</v>
          </cell>
          <cell r="B434">
            <v>15075.080301139387</v>
          </cell>
          <cell r="C434">
            <v>23419.073585943435</v>
          </cell>
          <cell r="D434">
            <v>22142.639476297194</v>
          </cell>
          <cell r="E434">
            <v>20492.394665004846</v>
          </cell>
          <cell r="F434">
            <v>19411.911025805111</v>
          </cell>
          <cell r="G434">
            <v>18053.374423470708</v>
          </cell>
          <cell r="H434">
            <v>16978.718131987855</v>
          </cell>
          <cell r="I434">
            <v>16243.785729319574</v>
          </cell>
          <cell r="J434">
            <v>15602.254404316864</v>
          </cell>
          <cell r="K434">
            <v>14785.817579617487</v>
          </cell>
          <cell r="L434">
            <v>14073.265426666258</v>
          </cell>
          <cell r="M434">
            <v>13327.936620302673</v>
          </cell>
          <cell r="N434">
            <v>12676.311013640716</v>
          </cell>
          <cell r="O434">
            <v>13709.307608378705</v>
          </cell>
          <cell r="P434">
            <v>14998.914448160562</v>
          </cell>
          <cell r="Q434">
            <v>13463.911252651909</v>
          </cell>
          <cell r="R434">
            <v>9809.9067915330961</v>
          </cell>
          <cell r="S434">
            <v>9248.220342819719</v>
          </cell>
          <cell r="T434">
            <v>8686.5615006193002</v>
          </cell>
          <cell r="U434">
            <v>8124.9310931272012</v>
          </cell>
          <cell r="V434">
            <v>11548.561520189171</v>
          </cell>
          <cell r="W434">
            <v>10986.990566828739</v>
          </cell>
          <cell r="X434">
            <v>10425.450684841846</v>
          </cell>
          <cell r="Y434">
            <v>9863.9428063696978</v>
          </cell>
          <cell r="Z434">
            <v>9302.4678915177356</v>
          </cell>
        </row>
        <row r="435">
          <cell r="A435">
            <v>-108691.90589215358</v>
          </cell>
          <cell r="B435">
            <v>15145.002973813622</v>
          </cell>
          <cell r="C435">
            <v>23610.686514059933</v>
          </cell>
          <cell r="D435">
            <v>22250.81977224804</v>
          </cell>
          <cell r="E435">
            <v>20640.000605250279</v>
          </cell>
          <cell r="F435">
            <v>19550.962588589231</v>
          </cell>
          <cell r="G435">
            <v>18181.781987124763</v>
          </cell>
          <cell r="H435">
            <v>17098.666702215418</v>
          </cell>
          <cell r="I435">
            <v>16357.949391002607</v>
          </cell>
          <cell r="J435">
            <v>15711.317330091391</v>
          </cell>
          <cell r="K435">
            <v>14888.505066925412</v>
          </cell>
          <cell r="L435">
            <v>14170.344168158765</v>
          </cell>
          <cell r="M435">
            <v>13419.148619541378</v>
          </cell>
          <cell r="N435">
            <v>12762.341127730531</v>
          </cell>
          <cell r="O435">
            <v>13803.521511302097</v>
          </cell>
          <cell r="P435">
            <v>15103.279295034019</v>
          </cell>
          <cell r="Q435">
            <v>13556.193555512597</v>
          </cell>
          <cell r="R435">
            <v>9873.4271544489857</v>
          </cell>
          <cell r="S435">
            <v>9307.3194763480733</v>
          </cell>
          <cell r="T435">
            <v>8741.2396220605588</v>
          </cell>
          <cell r="U435">
            <v>8175.1884263008742</v>
          </cell>
          <cell r="V435">
            <v>11625.767439163483</v>
          </cell>
          <cell r="W435">
            <v>11059.776165519601</v>
          </cell>
          <cell r="X435">
            <v>10493.816207822849</v>
          </cell>
          <cell r="Y435">
            <v>9927.8885055516275</v>
          </cell>
          <cell r="Z435">
            <v>9361.9940263687167</v>
          </cell>
        </row>
        <row r="436">
          <cell r="A436">
            <v>-98625.508785035228</v>
          </cell>
          <cell r="B436">
            <v>13924.159581237811</v>
          </cell>
          <cell r="C436">
            <v>21549.634524541572</v>
          </cell>
          <cell r="D436">
            <v>20415.164962365001</v>
          </cell>
          <cell r="E436">
            <v>18889.603092952635</v>
          </cell>
          <cell r="F436">
            <v>17902.007884099272</v>
          </cell>
          <cell r="G436">
            <v>16659.050045534059</v>
          </cell>
          <cell r="H436">
            <v>15676.246448796846</v>
          </cell>
          <cell r="I436">
            <v>15004.129964274649</v>
          </cell>
          <cell r="J436">
            <v>14417.985411049638</v>
          </cell>
          <cell r="K436">
            <v>13670.776823543165</v>
          </cell>
          <cell r="L436">
            <v>13019.12771086079</v>
          </cell>
          <cell r="M436">
            <v>12337.503420888781</v>
          </cell>
          <cell r="N436">
            <v>11742.145751886197</v>
          </cell>
          <cell r="O436">
            <v>12686.277984200697</v>
          </cell>
          <cell r="P436">
            <v>13865.659941538568</v>
          </cell>
          <cell r="Q436">
            <v>12461.856070937862</v>
          </cell>
          <cell r="R436">
            <v>9120.1655645470601</v>
          </cell>
          <cell r="S436">
            <v>8606.4874086481723</v>
          </cell>
          <cell r="T436">
            <v>8092.8344996867618</v>
          </cell>
          <cell r="U436">
            <v>7579.2075950709805</v>
          </cell>
          <cell r="V436">
            <v>10710.214526573376</v>
          </cell>
          <cell r="W436">
            <v>10196.641994443849</v>
          </cell>
          <cell r="X436">
            <v>9683.0978779648976</v>
          </cell>
          <cell r="Y436">
            <v>9169.5830296060303</v>
          </cell>
          <cell r="Z436">
            <v>8656.0983274108712</v>
          </cell>
        </row>
        <row r="437">
          <cell r="A437">
            <v>-92053.069548265979</v>
          </cell>
          <cell r="B437">
            <v>13095.615211560671</v>
          </cell>
          <cell r="C437">
            <v>20269.35279324188</v>
          </cell>
          <cell r="D437">
            <v>19091.918974038868</v>
          </cell>
          <cell r="E437">
            <v>17746.753156937957</v>
          </cell>
          <cell r="F437">
            <v>16825.390849809846</v>
          </cell>
          <cell r="G437">
            <v>15664.844963666656</v>
          </cell>
          <cell r="H437">
            <v>14747.535750692892</v>
          </cell>
          <cell r="I437">
            <v>14120.20934947643</v>
          </cell>
          <cell r="J437">
            <v>13573.557622197059</v>
          </cell>
          <cell r="K437">
            <v>12875.711339700094</v>
          </cell>
          <cell r="L437">
            <v>12267.488357331902</v>
          </cell>
          <cell r="M437">
            <v>11631.287754226843</v>
          </cell>
          <cell r="N437">
            <v>11076.051215179676</v>
          </cell>
          <cell r="O437">
            <v>11956.819855695612</v>
          </cell>
          <cell r="P437">
            <v>13057.607376897911</v>
          </cell>
          <cell r="Q437">
            <v>11747.35349912892</v>
          </cell>
          <cell r="R437">
            <v>8628.3544452021379</v>
          </cell>
          <cell r="S437">
            <v>8148.9079856310127</v>
          </cell>
          <cell r="T437">
            <v>7669.4850905324274</v>
          </cell>
          <cell r="U437">
            <v>7190.0864668405447</v>
          </cell>
          <cell r="V437">
            <v>10112.441974784197</v>
          </cell>
          <cell r="W437">
            <v>9633.0941001766096</v>
          </cell>
          <cell r="X437">
            <v>9153.7727475904649</v>
          </cell>
          <cell r="Y437">
            <v>8674.4787126863994</v>
          </cell>
          <cell r="Z437">
            <v>8195.2128149948894</v>
          </cell>
        </row>
        <row r="438">
          <cell r="A438">
            <v>-99254.8184431759</v>
          </cell>
          <cell r="B438">
            <v>14036.491881705027</v>
          </cell>
          <cell r="C438">
            <v>21691.43721042062</v>
          </cell>
          <cell r="D438">
            <v>20457.190070894001</v>
          </cell>
          <cell r="E438">
            <v>18999.030731098908</v>
          </cell>
          <cell r="F438">
            <v>18005.093736001338</v>
          </cell>
          <cell r="G438">
            <v>16754.244970531076</v>
          </cell>
          <cell r="H438">
            <v>15765.170300487356</v>
          </cell>
          <cell r="I438">
            <v>15088.765175021123</v>
          </cell>
          <cell r="J438">
            <v>14498.839192116848</v>
          </cell>
          <cell r="K438">
            <v>13746.904174411273</v>
          </cell>
          <cell r="L438">
            <v>13091.097018993481</v>
          </cell>
          <cell r="M438">
            <v>12405.123420671269</v>
          </cell>
          <cell r="N438">
            <v>11805.924162014231</v>
          </cell>
          <cell r="O438">
            <v>12756.123444758094</v>
          </cell>
          <cell r="P438">
            <v>13943.03080262907</v>
          </cell>
          <cell r="Q438">
            <v>12530.269540124504</v>
          </cell>
          <cell r="R438">
            <v>9167.2563745546286</v>
          </cell>
          <cell r="S438">
            <v>8650.3005410177011</v>
          </cell>
          <cell r="T438">
            <v>8133.3701155139388</v>
          </cell>
          <cell r="U438">
            <v>7616.4658602843374</v>
          </cell>
          <cell r="V438">
            <v>10767.451121186217</v>
          </cell>
          <cell r="W438">
            <v>10250.601585382828</v>
          </cell>
          <cell r="X438">
            <v>9733.7806465446029</v>
          </cell>
          <cell r="Y438">
            <v>9216.9891625804921</v>
          </cell>
          <cell r="Z438">
            <v>8700.228017136722</v>
          </cell>
        </row>
        <row r="439">
          <cell r="A439">
            <v>-103343.22665502271</v>
          </cell>
          <cell r="B439">
            <v>14505.654064162296</v>
          </cell>
          <cell r="C439">
            <v>22533.731674047991</v>
          </cell>
          <cell r="D439">
            <v>21212.69160288338</v>
          </cell>
          <cell r="E439">
            <v>19709.944426150047</v>
          </cell>
          <cell r="F439">
            <v>18674.807028956275</v>
          </cell>
          <cell r="G439">
            <v>17372.693627800782</v>
          </cell>
          <cell r="H439">
            <v>16342.877953274223</v>
          </cell>
          <cell r="I439">
            <v>15638.611003940201</v>
          </cell>
          <cell r="J439">
            <v>15024.118374150577</v>
          </cell>
          <cell r="K439">
            <v>14241.477366494168</v>
          </cell>
          <cell r="L439">
            <v>13558.656838812436</v>
          </cell>
          <cell r="M439">
            <v>12844.427281369215</v>
          </cell>
          <cell r="N439">
            <v>12220.27053717765</v>
          </cell>
          <cell r="O439">
            <v>13209.885358005471</v>
          </cell>
          <cell r="P439">
            <v>14445.682652553929</v>
          </cell>
          <cell r="Q439">
            <v>12974.728298392976</v>
          </cell>
          <cell r="R439">
            <v>9473.1891563684821</v>
          </cell>
          <cell r="S439">
            <v>8934.9393795435208</v>
          </cell>
          <cell r="T439">
            <v>8396.7160573347701</v>
          </cell>
          <cell r="U439">
            <v>7858.5199833807183</v>
          </cell>
          <cell r="V439">
            <v>11139.297572938714</v>
          </cell>
          <cell r="W439">
            <v>10601.158472360417</v>
          </cell>
          <cell r="X439">
            <v>10063.049146685735</v>
          </cell>
          <cell r="Y439">
            <v>9524.9704891617785</v>
          </cell>
          <cell r="Z439">
            <v>8986.9234198330596</v>
          </cell>
        </row>
        <row r="440">
          <cell r="A440">
            <v>-105353.85520521866</v>
          </cell>
          <cell r="B440">
            <v>14751.668006270396</v>
          </cell>
          <cell r="C440">
            <v>22883.444004854588</v>
          </cell>
          <cell r="D440">
            <v>21604.791744345835</v>
          </cell>
          <cell r="E440">
            <v>20059.562981325958</v>
          </cell>
          <cell r="F440">
            <v>19004.163736380735</v>
          </cell>
          <cell r="G440">
            <v>17676.839021974902</v>
          </cell>
          <cell r="H440">
            <v>16626.987425756444</v>
          </cell>
          <cell r="I440">
            <v>15909.018376332097</v>
          </cell>
          <cell r="J440">
            <v>15282.44417370265</v>
          </cell>
          <cell r="K440">
            <v>14484.702340282769</v>
          </cell>
          <cell r="L440">
            <v>13788.596970506787</v>
          </cell>
          <cell r="M440">
            <v>13060.471482134497</v>
          </cell>
          <cell r="N440">
            <v>12424.040955493463</v>
          </cell>
          <cell r="O440">
            <v>13433.039850045454</v>
          </cell>
          <cell r="P440">
            <v>14692.88061026745</v>
          </cell>
          <cell r="Q440">
            <v>13193.307613973495</v>
          </cell>
          <cell r="R440">
            <v>9623.6431114734169</v>
          </cell>
          <cell r="S440">
            <v>9074.9212369266152</v>
          </cell>
          <cell r="T440">
            <v>8526.2263316926274</v>
          </cell>
          <cell r="U440">
            <v>7977.5592048508333</v>
          </cell>
          <cell r="V440">
            <v>11322.16705500663</v>
          </cell>
          <cell r="W440">
            <v>10773.558010005068</v>
          </cell>
          <cell r="X440">
            <v>10224.979319202665</v>
          </cell>
          <cell r="Y440">
            <v>9676.4318932253991</v>
          </cell>
          <cell r="Z440">
            <v>9127.9166700180303</v>
          </cell>
        </row>
        <row r="441">
          <cell r="A441">
            <v>-98750.562266918001</v>
          </cell>
          <cell r="B441">
            <v>13900.908148034046</v>
          </cell>
          <cell r="C441">
            <v>21587.89759188053</v>
          </cell>
          <cell r="D441">
            <v>20396.312557110396</v>
          </cell>
          <cell r="E441">
            <v>18911.34804313317</v>
          </cell>
          <cell r="F441">
            <v>17922.492624078157</v>
          </cell>
          <cell r="G441">
            <v>16677.96673730011</v>
          </cell>
          <cell r="H441">
            <v>15693.916982106599</v>
          </cell>
          <cell r="I441">
            <v>15020.948278846514</v>
          </cell>
          <cell r="J441">
            <v>14434.052297541923</v>
          </cell>
          <cell r="K441">
            <v>13685.904495857449</v>
          </cell>
          <cell r="L441">
            <v>13033.429116304469</v>
          </cell>
          <cell r="M441">
            <v>12350.94055205039</v>
          </cell>
          <cell r="N441">
            <v>11754.819500258374</v>
          </cell>
          <cell r="O441">
            <v>12700.157348554047</v>
          </cell>
          <cell r="P441">
            <v>13881.034718407904</v>
          </cell>
          <cell r="Q441">
            <v>12475.450876640894</v>
          </cell>
          <cell r="R441">
            <v>9129.5232308087325</v>
          </cell>
          <cell r="S441">
            <v>8615.193750087743</v>
          </cell>
          <cell r="T441">
            <v>8100.889548316436</v>
          </cell>
          <cell r="U441">
            <v>7586.6113838632918</v>
          </cell>
          <cell r="V441">
            <v>10721.588315859553</v>
          </cell>
          <cell r="W441">
            <v>10207.364592834958</v>
          </cell>
          <cell r="X441">
            <v>9693.1693214909264</v>
          </cell>
          <cell r="Y441">
            <v>9179.0033553778776</v>
          </cell>
          <cell r="Z441">
            <v>8664.8675736527402</v>
          </cell>
        </row>
        <row r="442">
          <cell r="A442">
            <v>-104699.24100474405</v>
          </cell>
          <cell r="B442">
            <v>14674.407236264604</v>
          </cell>
          <cell r="C442">
            <v>22812.530763236424</v>
          </cell>
          <cell r="D442">
            <v>21520.460445234476</v>
          </cell>
          <cell r="E442">
            <v>19945.735257679444</v>
          </cell>
          <cell r="F442">
            <v>18896.932802213061</v>
          </cell>
          <cell r="G442">
            <v>17577.816308895486</v>
          </cell>
          <cell r="H442">
            <v>16534.487945850993</v>
          </cell>
          <cell r="I442">
            <v>15820.979983629699</v>
          </cell>
          <cell r="J442">
            <v>15198.339261972818</v>
          </cell>
          <cell r="K442">
            <v>14405.513908517696</v>
          </cell>
          <cell r="L442">
            <v>13713.733776382043</v>
          </cell>
          <cell r="M442">
            <v>12990.132482055458</v>
          </cell>
          <cell r="N442">
            <v>12357.69801539489</v>
          </cell>
          <cell r="O442">
            <v>13360.385903410279</v>
          </cell>
          <cell r="P442">
            <v>14612.398666732031</v>
          </cell>
          <cell r="Q442">
            <v>13122.143239084304</v>
          </cell>
          <cell r="R442">
            <v>9574.6587799221415</v>
          </cell>
          <cell r="S442">
            <v>9029.3463784363012</v>
          </cell>
          <cell r="T442">
            <v>8484.0607786899345</v>
          </cell>
          <cell r="U442">
            <v>7938.8027847352478</v>
          </cell>
          <cell r="V442">
            <v>11262.628976835294</v>
          </cell>
          <cell r="W442">
            <v>10717.428703830421</v>
          </cell>
          <cell r="X442">
            <v>10172.258596419455</v>
          </cell>
          <cell r="Y442">
            <v>9627.1195595702302</v>
          </cell>
          <cell r="Z442">
            <v>9082.0125253995902</v>
          </cell>
        </row>
        <row r="443">
          <cell r="A443">
            <v>-90373.885692252181</v>
          </cell>
          <cell r="B443">
            <v>12904.13896633585</v>
          </cell>
          <cell r="C443">
            <v>19942.25802326536</v>
          </cell>
          <cell r="D443">
            <v>18852.257572721999</v>
          </cell>
          <cell r="E443">
            <v>17454.767929951588</v>
          </cell>
          <cell r="F443">
            <v>16550.327379770581</v>
          </cell>
          <cell r="G443">
            <v>15410.83681495694</v>
          </cell>
          <cell r="H443">
            <v>14510.260675947568</v>
          </cell>
          <cell r="I443">
            <v>13894.377634203476</v>
          </cell>
          <cell r="J443">
            <v>13357.815877080873</v>
          </cell>
          <cell r="K443">
            <v>12672.581104965615</v>
          </cell>
          <cell r="L443">
            <v>12075.453007513926</v>
          </cell>
          <cell r="M443">
            <v>11450.857642421714</v>
          </cell>
          <cell r="N443">
            <v>10905.871598096408</v>
          </cell>
          <cell r="O443">
            <v>11770.45155788448</v>
          </cell>
          <cell r="P443">
            <v>12851.15908997206</v>
          </cell>
          <cell r="Q443">
            <v>11564.806176827355</v>
          </cell>
          <cell r="R443">
            <v>8502.7022691893217</v>
          </cell>
          <cell r="S443">
            <v>8032.0016206887631</v>
          </cell>
          <cell r="T443">
            <v>7561.3241068099742</v>
          </cell>
          <cell r="U443">
            <v>7090.6704215916197</v>
          </cell>
          <cell r="V443">
            <v>9959.71785176499</v>
          </cell>
          <cell r="W443">
            <v>9489.1139898927249</v>
          </cell>
          <cell r="X443">
            <v>9018.5361662410869</v>
          </cell>
          <cell r="Y443">
            <v>8547.9851619566925</v>
          </cell>
          <cell r="Z443">
            <v>8077.4617816205573</v>
          </cell>
        </row>
        <row r="444">
          <cell r="A444">
            <v>-114432.91774399008</v>
          </cell>
          <cell r="B444">
            <v>15845.878458418192</v>
          </cell>
          <cell r="C444">
            <v>24734.406386025599</v>
          </cell>
          <cell r="D444">
            <v>23242.320750081672</v>
          </cell>
          <cell r="E444">
            <v>21638.277621007979</v>
          </cell>
          <cell r="F444">
            <v>20491.385303974086</v>
          </cell>
          <cell r="G444">
            <v>19050.218035376874</v>
          </cell>
          <cell r="H444">
            <v>17909.89354398127</v>
          </cell>
          <cell r="I444">
            <v>17130.052189191985</v>
          </cell>
          <cell r="J444">
            <v>16448.923227868509</v>
          </cell>
          <cell r="K444">
            <v>15582.993095082933</v>
          </cell>
          <cell r="L444">
            <v>14826.899562809682</v>
          </cell>
          <cell r="M444">
            <v>14036.026519237508</v>
          </cell>
          <cell r="N444">
            <v>13344.173304783195</v>
          </cell>
          <cell r="O444">
            <v>14440.701652540603</v>
          </cell>
          <cell r="P444">
            <v>15809.111510957162</v>
          </cell>
          <cell r="Q444">
            <v>14180.310049427771</v>
          </cell>
          <cell r="R444">
            <v>10303.023132944818</v>
          </cell>
          <cell r="S444">
            <v>9707.0141400890061</v>
          </cell>
          <cell r="T444">
            <v>9111.0344406761797</v>
          </cell>
          <cell r="U444">
            <v>8515.0849135096705</v>
          </cell>
          <cell r="V444">
            <v>12147.920506068262</v>
          </cell>
          <cell r="W444">
            <v>11552.034066051558</v>
          </cell>
          <cell r="X444">
            <v>10956.180596063045</v>
          </cell>
          <cell r="Y444">
            <v>10360.361085203558</v>
          </cell>
          <cell r="Z444">
            <v>9764.5765522469883</v>
          </cell>
        </row>
        <row r="445">
          <cell r="A445">
            <v>-111525.01012301573</v>
          </cell>
          <cell r="B445">
            <v>15492.50933435066</v>
          </cell>
          <cell r="C445">
            <v>24164.52491160592</v>
          </cell>
          <cell r="D445">
            <v>22760.960577168524</v>
          </cell>
          <cell r="E445">
            <v>21132.635511762601</v>
          </cell>
          <cell r="F445">
            <v>20015.047255633297</v>
          </cell>
          <cell r="G445">
            <v>18610.342301235461</v>
          </cell>
          <cell r="H445">
            <v>17498.995121126551</v>
          </cell>
          <cell r="I445">
            <v>16738.970674473923</v>
          </cell>
          <cell r="J445">
            <v>16075.314904670984</v>
          </cell>
          <cell r="K445">
            <v>15231.224612126643</v>
          </cell>
          <cell r="L445">
            <v>14494.344521125444</v>
          </cell>
          <cell r="M445">
            <v>13723.568717018672</v>
          </cell>
          <cell r="N445">
            <v>13049.466680682039</v>
          </cell>
          <cell r="O445">
            <v>14117.960463973242</v>
          </cell>
          <cell r="P445">
            <v>15451.597028705113</v>
          </cell>
          <cell r="Q445">
            <v>13864.185791915363</v>
          </cell>
          <cell r="R445">
            <v>10085.426400513683</v>
          </cell>
          <cell r="S445">
            <v>9504.5628669073722</v>
          </cell>
          <cell r="T445">
            <v>8923.7278823548804</v>
          </cell>
          <cell r="U445">
            <v>8342.9223033278504</v>
          </cell>
          <cell r="V445">
            <v>11883.442236077952</v>
          </cell>
          <cell r="W445">
            <v>11302.698141064073</v>
          </cell>
          <cell r="X445">
            <v>10721.986178261799</v>
          </cell>
          <cell r="Y445">
            <v>10141.30731163748</v>
          </cell>
          <cell r="Z445">
            <v>9560.6625340764604</v>
          </cell>
        </row>
        <row r="446">
          <cell r="A446">
            <v>-101428.65355207515</v>
          </cell>
          <cell r="B446">
            <v>14196.591494636297</v>
          </cell>
          <cell r="C446">
            <v>22129.139938848781</v>
          </cell>
          <cell r="D446">
            <v>20893.165233153675</v>
          </cell>
          <cell r="E446">
            <v>19377.028491993093</v>
          </cell>
          <cell r="F446">
            <v>18361.184956272205</v>
          </cell>
          <cell r="G446">
            <v>17083.078427114218</v>
          </cell>
          <cell r="H446">
            <v>16072.34148135646</v>
          </cell>
          <cell r="I446">
            <v>15381.12203017138</v>
          </cell>
          <cell r="J446">
            <v>14778.133790090218</v>
          </cell>
          <cell r="K446">
            <v>14009.872183758973</v>
          </cell>
          <cell r="L446">
            <v>13339.701830246879</v>
          </cell>
          <cell r="M446">
            <v>12638.704341747809</v>
          </cell>
          <cell r="N446">
            <v>12026.235014283182</v>
          </cell>
          <cell r="O446">
            <v>12997.391813029182</v>
          </cell>
          <cell r="P446">
            <v>14210.294290593298</v>
          </cell>
          <cell r="Q446">
            <v>12766.591356126646</v>
          </cell>
          <cell r="R446">
            <v>9329.922964486379</v>
          </cell>
          <cell r="S446">
            <v>8801.6449930591334</v>
          </cell>
          <cell r="T446">
            <v>8273.3929861405486</v>
          </cell>
          <cell r="U446">
            <v>7745.1677226658667</v>
          </cell>
          <cell r="V446">
            <v>10965.164468301813</v>
          </cell>
          <cell r="W446">
            <v>10436.995122694021</v>
          </cell>
          <cell r="X446">
            <v>9908.8550003694618</v>
          </cell>
          <cell r="Y446">
            <v>9380.7449780266379</v>
          </cell>
          <cell r="Z446">
            <v>8852.6659586650003</v>
          </cell>
        </row>
        <row r="447">
          <cell r="A447">
            <v>-106266.00129651037</v>
          </cell>
          <cell r="B447">
            <v>14793.055273042602</v>
          </cell>
          <cell r="C447">
            <v>23057.420156334196</v>
          </cell>
          <cell r="D447">
            <v>21833.158387141717</v>
          </cell>
          <cell r="E447">
            <v>20218.171690287007</v>
          </cell>
          <cell r="F447">
            <v>19153.580411722673</v>
          </cell>
          <cell r="G447">
            <v>17814.818278488092</v>
          </cell>
          <cell r="H447">
            <v>16755.877142754878</v>
          </cell>
          <cell r="I447">
            <v>16031.691969005231</v>
          </cell>
          <cell r="J447">
            <v>15399.636813943576</v>
          </cell>
          <cell r="K447">
            <v>14595.044307288124</v>
          </cell>
          <cell r="L447">
            <v>13892.912107350792</v>
          </cell>
          <cell r="M447">
            <v>13158.482560936238</v>
          </cell>
          <cell r="N447">
            <v>12516.483883636276</v>
          </cell>
          <cell r="O447">
            <v>13534.276598945984</v>
          </cell>
          <cell r="P447">
            <v>14805.024969742361</v>
          </cell>
          <cell r="Q447">
            <v>13292.468778438477</v>
          </cell>
          <cell r="R447">
            <v>9691.8983777457343</v>
          </cell>
          <cell r="S447">
            <v>9138.4257087253991</v>
          </cell>
          <cell r="T447">
            <v>8584.9802425162525</v>
          </cell>
          <cell r="U447">
            <v>8031.5627952026043</v>
          </cell>
          <cell r="V447">
            <v>11405.128019262576</v>
          </cell>
          <cell r="W447">
            <v>10851.76915665756</v>
          </cell>
          <cell r="X447">
            <v>10298.440911056172</v>
          </cell>
          <cell r="Y447">
            <v>9745.1442009685325</v>
          </cell>
          <cell r="Z447">
            <v>9191.8799724600412</v>
          </cell>
        </row>
        <row r="448">
          <cell r="A448">
            <v>-97799.722522211654</v>
          </cell>
          <cell r="B448">
            <v>13832.463074656513</v>
          </cell>
          <cell r="C448">
            <v>21441.505677333887</v>
          </cell>
          <cell r="D448">
            <v>20205.92619930135</v>
          </cell>
          <cell r="E448">
            <v>18746.011080363151</v>
          </cell>
          <cell r="F448">
            <v>17766.737625187743</v>
          </cell>
          <cell r="G448">
            <v>16534.134337764182</v>
          </cell>
          <cell r="H448">
            <v>15559.55970449937</v>
          </cell>
          <cell r="I448">
            <v>14893.07081639492</v>
          </cell>
          <cell r="J448">
            <v>14311.888292025742</v>
          </cell>
          <cell r="K448">
            <v>13570.88177226148</v>
          </cell>
          <cell r="L448">
            <v>12924.688883755454</v>
          </cell>
          <cell r="M448">
            <v>12248.771798562379</v>
          </cell>
          <cell r="N448">
            <v>11658.455100921063</v>
          </cell>
          <cell r="O448">
            <v>12594.626090569742</v>
          </cell>
          <cell r="P448">
            <v>13764.133144031417</v>
          </cell>
          <cell r="Q448">
            <v>12372.083250331025</v>
          </cell>
          <cell r="R448">
            <v>9058.3725449955618</v>
          </cell>
          <cell r="S448">
            <v>8548.9953896175211</v>
          </cell>
          <cell r="T448">
            <v>8039.643269785669</v>
          </cell>
          <cell r="U448">
            <v>7530.3169365664162</v>
          </cell>
          <cell r="V448">
            <v>10635.108109643916</v>
          </cell>
          <cell r="W448">
            <v>10125.835693652905</v>
          </cell>
          <cell r="X448">
            <v>9616.5914553897055</v>
          </cell>
          <cell r="Y448">
            <v>9107.3762401861495</v>
          </cell>
          <cell r="Z448">
            <v>8598.1909187340243</v>
          </cell>
        </row>
        <row r="449">
          <cell r="A449">
            <v>-96828.297082938312</v>
          </cell>
          <cell r="B449">
            <v>13774.085126328202</v>
          </cell>
          <cell r="C449">
            <v>21238.7534170996</v>
          </cell>
          <cell r="D449">
            <v>20056.772452446094</v>
          </cell>
          <cell r="E449">
            <v>18577.094569898411</v>
          </cell>
          <cell r="F449">
            <v>17607.61052826263</v>
          </cell>
          <cell r="G449">
            <v>16387.187964646309</v>
          </cell>
          <cell r="H449">
            <v>15422.293589840388</v>
          </cell>
          <cell r="I449">
            <v>14762.424804985749</v>
          </cell>
          <cell r="J449">
            <v>14187.079433979277</v>
          </cell>
          <cell r="K449">
            <v>13453.36880499472</v>
          </cell>
          <cell r="L449">
            <v>12813.594423559873</v>
          </cell>
          <cell r="M449">
            <v>12144.391090046916</v>
          </cell>
          <cell r="N449">
            <v>11560.004410909693</v>
          </cell>
          <cell r="O449">
            <v>12486.810079285777</v>
          </cell>
          <cell r="P449">
            <v>13644.700648836839</v>
          </cell>
          <cell r="Q449">
            <v>12266.477713379307</v>
          </cell>
          <cell r="R449">
            <v>8985.6814457798355</v>
          </cell>
          <cell r="S449">
            <v>8481.3638336618096</v>
          </cell>
          <cell r="T449">
            <v>7977.0710084168131</v>
          </cell>
          <cell r="U449">
            <v>7472.8037136510429</v>
          </cell>
          <cell r="V449">
            <v>10546.755605681785</v>
          </cell>
          <cell r="W449">
            <v>10042.541692595032</v>
          </cell>
          <cell r="X449">
            <v>9538.3556773522487</v>
          </cell>
          <cell r="Y449">
            <v>9034.1983968887507</v>
          </cell>
          <cell r="Z449">
            <v>8530.0707132479256</v>
          </cell>
        </row>
        <row r="450">
          <cell r="A450">
            <v>-112929.83195230046</v>
          </cell>
          <cell r="B450">
            <v>15627.417012353533</v>
          </cell>
          <cell r="C450">
            <v>24447.789844479747</v>
          </cell>
          <cell r="D450">
            <v>23000.200490615396</v>
          </cell>
          <cell r="E450">
            <v>21376.913241821807</v>
          </cell>
          <cell r="F450">
            <v>20245.168076391634</v>
          </cell>
          <cell r="G450">
            <v>18822.848031829279</v>
          </cell>
          <cell r="H450">
            <v>17697.501796469835</v>
          </cell>
          <cell r="I450">
            <v>16927.903722051797</v>
          </cell>
          <cell r="J450">
            <v>16255.806583376554</v>
          </cell>
          <cell r="K450">
            <v>15401.165376457317</v>
          </cell>
          <cell r="L450">
            <v>14655.003194952296</v>
          </cell>
          <cell r="M450">
            <v>13874.518333891392</v>
          </cell>
          <cell r="N450">
            <v>13191.840632242904</v>
          </cell>
          <cell r="O450">
            <v>14273.878026016293</v>
          </cell>
          <cell r="P450">
            <v>15624.313708330861</v>
          </cell>
          <cell r="Q450">
            <v>14016.906688038955</v>
          </cell>
          <cell r="R450">
            <v>10190.54825428078</v>
          </cell>
          <cell r="S450">
            <v>9602.3678885939626</v>
          </cell>
          <cell r="T450">
            <v>9014.216431578383</v>
          </cell>
          <cell r="U450">
            <v>8426.0947504941632</v>
          </cell>
          <cell r="V450">
            <v>12011.212748584585</v>
          </cell>
          <cell r="W450">
            <v>11423.153325995265</v>
          </cell>
          <cell r="X450">
            <v>10835.12644037011</v>
          </cell>
          <cell r="Y450">
            <v>10247.133067818031</v>
          </cell>
          <cell r="Z450">
            <v>9659.174213731234</v>
          </cell>
        </row>
        <row r="451">
          <cell r="A451">
            <v>-92629.638235453458</v>
          </cell>
          <cell r="B451">
            <v>13213.087776397449</v>
          </cell>
          <cell r="C451">
            <v>20448.44332831083</v>
          </cell>
          <cell r="D451">
            <v>19228.998765758883</v>
          </cell>
          <cell r="E451">
            <v>17847.009920602479</v>
          </cell>
          <cell r="F451">
            <v>16919.83731750655</v>
          </cell>
          <cell r="G451">
            <v>15752.061824591055</v>
          </cell>
          <cell r="H451">
            <v>14829.007102301126</v>
          </cell>
          <cell r="I451">
            <v>14197.751481110157</v>
          </cell>
          <cell r="J451">
            <v>13647.635236930953</v>
          </cell>
          <cell r="K451">
            <v>12945.458635298211</v>
          </cell>
          <cell r="L451">
            <v>12333.426086033614</v>
          </cell>
          <cell r="M451">
            <v>11693.240679941322</v>
          </cell>
          <cell r="N451">
            <v>11134.484505885983</v>
          </cell>
          <cell r="O451">
            <v>12020.811731521178</v>
          </cell>
          <cell r="P451">
            <v>13128.493967034316</v>
          </cell>
          <cell r="Q451">
            <v>11810.033395432156</v>
          </cell>
          <cell r="R451">
            <v>8671.4986845339554</v>
          </cell>
          <cell r="S451">
            <v>8189.0492418235535</v>
          </cell>
          <cell r="T451">
            <v>7706.6235111803035</v>
          </cell>
          <cell r="U451">
            <v>7224.2222039662138</v>
          </cell>
          <cell r="V451">
            <v>10164.881704237099</v>
          </cell>
          <cell r="W451">
            <v>9682.5314639710396</v>
          </cell>
          <cell r="X451">
            <v>9200.207911845464</v>
          </cell>
          <cell r="Y451">
            <v>8717.9118485045692</v>
          </cell>
          <cell r="Z451">
            <v>8235.644098611916</v>
          </cell>
        </row>
        <row r="452">
          <cell r="A452">
            <v>-101848.74782034285</v>
          </cell>
          <cell r="B452">
            <v>14342.982520406134</v>
          </cell>
          <cell r="C452">
            <v>22259.250128208547</v>
          </cell>
          <cell r="D452">
            <v>21038.116766795982</v>
          </cell>
          <cell r="E452">
            <v>19450.076669437462</v>
          </cell>
          <cell r="F452">
            <v>18429.999688357402</v>
          </cell>
          <cell r="G452">
            <v>17146.625588423587</v>
          </cell>
          <cell r="H452">
            <v>16131.702401571529</v>
          </cell>
          <cell r="I452">
            <v>15437.620077624306</v>
          </cell>
          <cell r="J452">
            <v>14832.107552537265</v>
          </cell>
          <cell r="K452">
            <v>14060.690828196392</v>
          </cell>
          <cell r="L452">
            <v>13387.744782467034</v>
          </cell>
          <cell r="M452">
            <v>12683.843922813219</v>
          </cell>
          <cell r="N452">
            <v>12068.810150684494</v>
          </cell>
          <cell r="O452">
            <v>13044.016995505088</v>
          </cell>
          <cell r="P452">
            <v>14261.943037525099</v>
          </cell>
          <cell r="Q452">
            <v>12812.26061593512</v>
          </cell>
          <cell r="R452">
            <v>9361.3583303930282</v>
          </cell>
          <cell r="S452">
            <v>8830.8923525191185</v>
          </cell>
          <cell r="T452">
            <v>8300.4524466929142</v>
          </cell>
          <cell r="U452">
            <v>7770.039395075848</v>
          </cell>
          <cell r="V452">
            <v>11003.372630247148</v>
          </cell>
          <cell r="W452">
            <v>10473.015728095967</v>
          </cell>
          <cell r="X452">
            <v>9942.6881702641767</v>
          </cell>
          <cell r="Y452">
            <v>9412.3908370813515</v>
          </cell>
          <cell r="Z452">
            <v>8882.1246352869675</v>
          </cell>
        </row>
        <row r="453">
          <cell r="A453">
            <v>-112936.90866023701</v>
          </cell>
          <cell r="B453">
            <v>15654.09772701691</v>
          </cell>
          <cell r="C453">
            <v>24442.315346874755</v>
          </cell>
          <cell r="D453">
            <v>22972.23481712073</v>
          </cell>
          <cell r="E453">
            <v>21378.143776623456</v>
          </cell>
          <cell r="F453">
            <v>20246.32729658929</v>
          </cell>
          <cell r="G453">
            <v>18823.918517038823</v>
          </cell>
          <cell r="H453">
            <v>17698.501762255917</v>
          </cell>
          <cell r="I453">
            <v>16928.855461247058</v>
          </cell>
          <cell r="J453">
            <v>16256.715799668989</v>
          </cell>
          <cell r="K453">
            <v>15402.021443134687</v>
          </cell>
          <cell r="L453">
            <v>14655.812503640722</v>
          </cell>
          <cell r="M453">
            <v>13875.278733772349</v>
          </cell>
          <cell r="N453">
            <v>13192.557832710583</v>
          </cell>
          <cell r="O453">
            <v>14274.663451630953</v>
          </cell>
          <cell r="P453">
            <v>15625.183758519444</v>
          </cell>
          <cell r="Q453">
            <v>14017.676010635711</v>
          </cell>
          <cell r="R453">
            <v>10191.077799480992</v>
          </cell>
          <cell r="S453">
            <v>9602.860575679817</v>
          </cell>
          <cell r="T453">
            <v>9014.6722623614223</v>
          </cell>
          <cell r="U453">
            <v>8426.5137268402759</v>
          </cell>
          <cell r="V453">
            <v>12011.856385080737</v>
          </cell>
          <cell r="W453">
            <v>11423.760111955906</v>
          </cell>
          <cell r="X453">
            <v>10835.696377834152</v>
          </cell>
          <cell r="Y453">
            <v>10247.666158885566</v>
          </cell>
          <cell r="Z453">
            <v>9659.6704605653431</v>
          </cell>
        </row>
        <row r="454">
          <cell r="A454">
            <v>-114864.76401818391</v>
          </cell>
          <cell r="B454">
            <v>15848.49249633756</v>
          </cell>
          <cell r="C454">
            <v>24777.00865876337</v>
          </cell>
          <cell r="D454">
            <v>23333.630953995329</v>
          </cell>
          <cell r="E454">
            <v>21713.369298397629</v>
          </cell>
          <cell r="F454">
            <v>20562.125106693049</v>
          </cell>
          <cell r="G454">
            <v>19115.542908673095</v>
          </cell>
          <cell r="H454">
            <v>17970.915067396269</v>
          </cell>
          <cell r="I454">
            <v>17188.130751873559</v>
          </cell>
          <cell r="J454">
            <v>16504.406889459715</v>
          </cell>
          <cell r="K454">
            <v>15635.233375223826</v>
          </cell>
          <cell r="L454">
            <v>14876.286501610582</v>
          </cell>
          <cell r="M454">
            <v>14082.428865982547</v>
          </cell>
          <cell r="N454">
            <v>13387.939467325741</v>
          </cell>
          <cell r="O454">
            <v>14488.631159931556</v>
          </cell>
          <cell r="P454">
            <v>15862.205115450404</v>
          </cell>
          <cell r="Q454">
            <v>14227.256892513262</v>
          </cell>
          <cell r="R454">
            <v>10335.337893392967</v>
          </cell>
          <cell r="S454">
            <v>9737.0796852936055</v>
          </cell>
          <cell r="T454">
            <v>9138.8508811847041</v>
          </cell>
          <cell r="U454">
            <v>8540.6523631859309</v>
          </cell>
          <cell r="V454">
            <v>12187.197529408593</v>
          </cell>
          <cell r="W454">
            <v>11589.062336637544</v>
          </cell>
          <cell r="X454">
            <v>10990.960238316788</v>
          </cell>
          <cell r="Y454">
            <v>10392.892227279834</v>
          </cell>
          <cell r="Z454">
            <v>9794.8593261451933</v>
          </cell>
        </row>
        <row r="455">
          <cell r="A455">
            <v>-106406.62085480738</v>
          </cell>
          <cell r="B455">
            <v>14877.866403661996</v>
          </cell>
          <cell r="C455">
            <v>23139.87275772911</v>
          </cell>
          <cell r="D455">
            <v>21789.174619352143</v>
          </cell>
          <cell r="E455">
            <v>20242.623350836857</v>
          </cell>
          <cell r="F455">
            <v>19176.614996960066</v>
          </cell>
          <cell r="G455">
            <v>17836.089632156414</v>
          </cell>
          <cell r="H455">
            <v>16775.747221952013</v>
          </cell>
          <cell r="I455">
            <v>16050.603749235506</v>
          </cell>
          <cell r="J455">
            <v>15417.703631818091</v>
          </cell>
          <cell r="K455">
            <v>14612.055001967485</v>
          </cell>
          <cell r="L455">
            <v>13908.993685298374</v>
          </cell>
          <cell r="M455">
            <v>13173.592283754628</v>
          </cell>
          <cell r="N455">
            <v>12530.735201322354</v>
          </cell>
          <cell r="O455">
            <v>13549.883602089147</v>
          </cell>
          <cell r="P455">
            <v>14822.313527403698</v>
          </cell>
          <cell r="Q455">
            <v>13307.755802392629</v>
          </cell>
          <cell r="R455">
            <v>9702.4208428270049</v>
          </cell>
          <cell r="S455">
            <v>9148.2157750968581</v>
          </cell>
          <cell r="T455">
            <v>8594.0379461747943</v>
          </cell>
          <cell r="U455">
            <v>8039.8881732250411</v>
          </cell>
          <cell r="V455">
            <v>11417.917564995354</v>
          </cell>
          <cell r="W455">
            <v>10863.826454278145</v>
          </cell>
          <cell r="X455">
            <v>10309.766001079406</v>
          </cell>
          <cell r="Y455">
            <v>9755.7371251246877</v>
          </cell>
          <cell r="Z455">
            <v>9201.7407737313151</v>
          </cell>
        </row>
        <row r="456">
          <cell r="A456">
            <v>-90670.591964855077</v>
          </cell>
          <cell r="B456">
            <v>12951.921124606386</v>
          </cell>
          <cell r="C456">
            <v>20023.045882061419</v>
          </cell>
          <cell r="D456">
            <v>18831.369714539971</v>
          </cell>
          <cell r="E456">
            <v>17506.360760625808</v>
          </cell>
          <cell r="F456">
            <v>16598.930191566487</v>
          </cell>
          <cell r="G456">
            <v>15455.71922062356</v>
          </cell>
          <cell r="H456">
            <v>14552.186402399202</v>
          </cell>
          <cell r="I456">
            <v>13934.281356618507</v>
          </cell>
          <cell r="J456">
            <v>13395.936734906525</v>
          </cell>
          <cell r="K456">
            <v>12708.473550325427</v>
          </cell>
          <cell r="L456">
            <v>12109.385023146653</v>
          </cell>
          <cell r="M456">
            <v>11482.739050611359</v>
          </cell>
          <cell r="N456">
            <v>10935.941777533237</v>
          </cell>
          <cell r="O456">
            <v>11803.382224039266</v>
          </cell>
          <cell r="P456">
            <v>12887.637824256968</v>
          </cell>
          <cell r="Q456">
            <v>11597.061689158396</v>
          </cell>
          <cell r="R456">
            <v>8524.9045960254698</v>
          </cell>
          <cell r="S456">
            <v>8052.6585914316256</v>
          </cell>
          <cell r="T456">
            <v>7580.4357974127761</v>
          </cell>
          <cell r="U456">
            <v>7108.236910286163</v>
          </cell>
          <cell r="V456">
            <v>9986.7037027278166</v>
          </cell>
          <cell r="W456">
            <v>9514.5548025222033</v>
          </cell>
          <cell r="X456">
            <v>9042.4320260232271</v>
          </cell>
          <cell r="Y456">
            <v>8570.3361569420867</v>
          </cell>
          <cell r="Z456">
            <v>8098.2680025013215</v>
          </cell>
        </row>
        <row r="457">
          <cell r="A457">
            <v>-92945.065856080677</v>
          </cell>
          <cell r="B457">
            <v>13272.713820860117</v>
          </cell>
          <cell r="C457">
            <v>20500.43140300686</v>
          </cell>
          <cell r="D457">
            <v>19292.643105939154</v>
          </cell>
          <cell r="E457">
            <v>17901.858116692973</v>
          </cell>
          <cell r="F457">
            <v>16971.506832768537</v>
          </cell>
          <cell r="G457">
            <v>15799.776186351075</v>
          </cell>
          <cell r="H457">
            <v>14873.578226536887</v>
          </cell>
          <cell r="I457">
            <v>14240.173018427595</v>
          </cell>
          <cell r="J457">
            <v>13688.161415817354</v>
          </cell>
          <cell r="K457">
            <v>12983.615795034038</v>
          </cell>
          <cell r="L457">
            <v>12369.499118329913</v>
          </cell>
          <cell r="M457">
            <v>11727.133717116718</v>
          </cell>
          <cell r="N457">
            <v>11166.452030766377</v>
          </cell>
          <cell r="O457">
            <v>12055.820231947371</v>
          </cell>
          <cell r="P457">
            <v>13167.274408910507</v>
          </cell>
          <cell r="Q457">
            <v>11844.324141689171</v>
          </cell>
          <cell r="R457">
            <v>8695.1019169997744</v>
          </cell>
          <cell r="S457">
            <v>8211.0096104858876</v>
          </cell>
          <cell r="T457">
            <v>7726.9410967848053</v>
          </cell>
          <cell r="U457">
            <v>7242.8970896809133</v>
          </cell>
          <cell r="V457">
            <v>10193.570288017723</v>
          </cell>
          <cell r="W457">
            <v>9709.5775217578866</v>
          </cell>
          <cell r="X457">
            <v>9225.6115345184717</v>
          </cell>
          <cell r="Y457">
            <v>8741.6731296700927</v>
          </cell>
          <cell r="Z457">
            <v>8257.7631346844846</v>
          </cell>
        </row>
        <row r="458">
          <cell r="A458">
            <v>-105231.18903919164</v>
          </cell>
          <cell r="B458">
            <v>14702.2138872377</v>
          </cell>
          <cell r="C458">
            <v>22920.42202508905</v>
          </cell>
          <cell r="D458">
            <v>21577.22169493603</v>
          </cell>
          <cell r="E458">
            <v>20038.233150049495</v>
          </cell>
          <cell r="F458">
            <v>18984.070057440804</v>
          </cell>
          <cell r="G458">
            <v>17658.283456644593</v>
          </cell>
          <cell r="H458">
            <v>16609.654229270265</v>
          </cell>
          <cell r="I458">
            <v>15892.521129422097</v>
          </cell>
          <cell r="J458">
            <v>15266.68400984057</v>
          </cell>
          <cell r="K458">
            <v>14469.863460662858</v>
          </cell>
          <cell r="L458">
            <v>13774.568584026412</v>
          </cell>
          <cell r="M458">
            <v>13047.290870629833</v>
          </cell>
          <cell r="N458">
            <v>12411.609153526802</v>
          </cell>
          <cell r="O458">
            <v>13419.425447739446</v>
          </cell>
          <cell r="P458">
            <v>14677.799343407143</v>
          </cell>
          <cell r="Q458">
            <v>13179.972337991021</v>
          </cell>
          <cell r="R458">
            <v>9614.4640864194971</v>
          </cell>
          <cell r="S458">
            <v>9066.3811026701387</v>
          </cell>
          <cell r="T458">
            <v>8518.3250568325348</v>
          </cell>
          <cell r="U458">
            <v>7970.2967570440451</v>
          </cell>
          <cell r="V458">
            <v>11311.010395440419</v>
          </cell>
          <cell r="W458">
            <v>10763.040109865988</v>
          </cell>
          <cell r="X458">
            <v>10215.100143148562</v>
          </cell>
          <cell r="Y458">
            <v>9667.1914048538456</v>
          </cell>
          <cell r="Z458">
            <v>9119.3148318345211</v>
          </cell>
        </row>
        <row r="459">
          <cell r="A459">
            <v>-104329.37496380633</v>
          </cell>
          <cell r="B459">
            <v>14636.262058911794</v>
          </cell>
          <cell r="C459">
            <v>22745.380681049879</v>
          </cell>
          <cell r="D459">
            <v>21433.351301618713</v>
          </cell>
          <cell r="E459">
            <v>19881.421025779804</v>
          </cell>
          <cell r="F459">
            <v>18836.345847243483</v>
          </cell>
          <cell r="G459">
            <v>17521.867111913423</v>
          </cell>
          <cell r="H459">
            <v>16482.224465473344</v>
          </cell>
          <cell r="I459">
            <v>15771.23707897573</v>
          </cell>
          <cell r="J459">
            <v>15150.818828254145</v>
          </cell>
          <cell r="K459">
            <v>14360.771353706365</v>
          </cell>
          <cell r="L459">
            <v>13671.435040419976</v>
          </cell>
          <cell r="M459">
            <v>12950.389978052495</v>
          </cell>
          <cell r="N459">
            <v>12320.213340328781</v>
          </cell>
          <cell r="O459">
            <v>13319.335422713451</v>
          </cell>
          <cell r="P459">
            <v>14566.925259951582</v>
          </cell>
          <cell r="Q459">
            <v>13081.934386943623</v>
          </cell>
          <cell r="R459">
            <v>9546.9819578096194</v>
          </cell>
          <cell r="S459">
            <v>9003.5959555705631</v>
          </cell>
          <cell r="T459">
            <v>8460.2366603897754</v>
          </cell>
          <cell r="U459">
            <v>7916.9048734789776</v>
          </cell>
          <cell r="V459">
            <v>11228.989142498791</v>
          </cell>
          <cell r="W459">
            <v>10685.714872629746</v>
          </cell>
          <cell r="X459">
            <v>10142.470661790056</v>
          </cell>
          <cell r="Y459">
            <v>9599.257411750601</v>
          </cell>
          <cell r="Z459">
            <v>9056.0760513353889</v>
          </cell>
        </row>
        <row r="460">
          <cell r="A460">
            <v>-93823.324392828756</v>
          </cell>
          <cell r="B460">
            <v>13346.363999273955</v>
          </cell>
          <cell r="C460">
            <v>20662.197679030087</v>
          </cell>
          <cell r="D460">
            <v>19486.981692480073</v>
          </cell>
          <cell r="E460">
            <v>18054.574281326575</v>
          </cell>
          <cell r="F460">
            <v>17115.372461207236</v>
          </cell>
          <cell r="G460">
            <v>15932.629312712965</v>
          </cell>
          <cell r="H460">
            <v>14997.679503003008</v>
          </cell>
          <cell r="I460">
            <v>14358.289108632151</v>
          </cell>
          <cell r="J460">
            <v>13801.000178947797</v>
          </cell>
          <cell r="K460">
            <v>13089.858397407967</v>
          </cell>
          <cell r="L460">
            <v>12469.93879605252</v>
          </cell>
          <cell r="M460">
            <v>11821.503541726295</v>
          </cell>
          <cell r="N460">
            <v>11255.460569616131</v>
          </cell>
          <cell r="O460">
            <v>12153.295888317967</v>
          </cell>
          <cell r="P460">
            <v>13275.252442251098</v>
          </cell>
          <cell r="Q460">
            <v>11939.801324606142</v>
          </cell>
          <cell r="R460">
            <v>8760.8214008127088</v>
          </cell>
          <cell r="S460">
            <v>8272.1547987528083</v>
          </cell>
          <cell r="T460">
            <v>7783.512214329261</v>
          </cell>
          <cell r="U460">
            <v>7294.8943680711891</v>
          </cell>
          <cell r="V460">
            <v>10273.449131736119</v>
          </cell>
          <cell r="W460">
            <v>9784.8830105081943</v>
          </cell>
          <cell r="X460">
            <v>9296.3439213416023</v>
          </cell>
          <cell r="Y460">
            <v>8807.8326751981658</v>
          </cell>
          <cell r="Z460">
            <v>8319.3501073685984</v>
          </cell>
        </row>
        <row r="461">
          <cell r="A461">
            <v>-115110.65609093852</v>
          </cell>
          <cell r="B461">
            <v>15927.956300382044</v>
          </cell>
          <cell r="C461">
            <v>24842.090789494556</v>
          </cell>
          <cell r="D461">
            <v>23450.390618164478</v>
          </cell>
          <cell r="E461">
            <v>21756.126291576333</v>
          </cell>
          <cell r="F461">
            <v>20602.404154484495</v>
          </cell>
          <cell r="G461">
            <v>19152.738710645062</v>
          </cell>
          <cell r="H461">
            <v>18005.6605538617</v>
          </cell>
          <cell r="I461">
            <v>17221.200524646425</v>
          </cell>
          <cell r="J461">
            <v>16535.999132736906</v>
          </cell>
          <cell r="K461">
            <v>15664.978846084028</v>
          </cell>
          <cell r="L461">
            <v>14904.407287812635</v>
          </cell>
          <cell r="M461">
            <v>14108.85023373225</v>
          </cell>
          <cell r="N461">
            <v>13412.859799090103</v>
          </cell>
          <cell r="O461">
            <v>14515.922088724379</v>
          </cell>
          <cell r="P461">
            <v>15892.436466833995</v>
          </cell>
          <cell r="Q461">
            <v>14253.988294971528</v>
          </cell>
          <cell r="R461">
            <v>10353.737828513384</v>
          </cell>
          <cell r="S461">
            <v>9754.1989234823868</v>
          </cell>
          <cell r="T461">
            <v>9154.6894853872182</v>
          </cell>
          <cell r="U461">
            <v>8555.2103982359622</v>
          </cell>
          <cell r="V461">
            <v>12209.561757741489</v>
          </cell>
          <cell r="W461">
            <v>11610.146131378868</v>
          </cell>
          <cell r="X461">
            <v>11010.763670312124</v>
          </cell>
          <cell r="Y461">
            <v>10411.415369500151</v>
          </cell>
          <cell r="Z461">
            <v>9812.1022537505887</v>
          </cell>
        </row>
        <row r="462">
          <cell r="A462">
            <v>-116248.77212621235</v>
          </cell>
          <cell r="B462">
            <v>16028.719925045938</v>
          </cell>
          <cell r="C462">
            <v>25046.157493911596</v>
          </cell>
          <cell r="D462">
            <v>23594.396056183788</v>
          </cell>
          <cell r="E462">
            <v>21954.027830294777</v>
          </cell>
          <cell r="F462">
            <v>20788.836476858603</v>
          </cell>
          <cell r="G462">
            <v>19324.90017235835</v>
          </cell>
          <cell r="H462">
            <v>18166.480684648024</v>
          </cell>
          <cell r="I462">
            <v>17374.264583418237</v>
          </cell>
          <cell r="J462">
            <v>16682.224418738369</v>
          </cell>
          <cell r="K462">
            <v>15802.656311581537</v>
          </cell>
          <cell r="L462">
            <v>15034.564870131253</v>
          </cell>
          <cell r="M462">
            <v>14231.142026114758</v>
          </cell>
          <cell r="N462">
            <v>13528.204018477176</v>
          </cell>
          <cell r="O462">
            <v>14642.238660579158</v>
          </cell>
          <cell r="P462">
            <v>16032.362839377212</v>
          </cell>
          <cell r="Q462">
            <v>14377.71508877298</v>
          </cell>
          <cell r="R462">
            <v>10438.90227067683</v>
          </cell>
          <cell r="S462">
            <v>9833.4356360614711</v>
          </cell>
          <cell r="T462">
            <v>9227.9987597258732</v>
          </cell>
          <cell r="U462">
            <v>8622.5925344184561</v>
          </cell>
          <cell r="V462">
            <v>12313.075004822094</v>
          </cell>
          <cell r="W462">
            <v>11707.732867749481</v>
          </cell>
          <cell r="X462">
            <v>11102.424223882925</v>
          </cell>
          <cell r="Y462">
            <v>10497.150078018607</v>
          </cell>
          <cell r="Z462">
            <v>9891.9114650966039</v>
          </cell>
        </row>
        <row r="463">
          <cell r="A463">
            <v>-113133.71881130073</v>
          </cell>
          <cell r="B463">
            <v>15695.485035329621</v>
          </cell>
          <cell r="C463">
            <v>24432.506846608718</v>
          </cell>
          <cell r="D463">
            <v>23068.496128526989</v>
          </cell>
          <cell r="E463">
            <v>21412.366149847068</v>
          </cell>
          <cell r="F463">
            <v>20278.566341108828</v>
          </cell>
          <cell r="G463">
            <v>18853.689754976771</v>
          </cell>
          <cell r="H463">
            <v>17726.311786236951</v>
          </cell>
          <cell r="I463">
            <v>16955.324256691147</v>
          </cell>
          <cell r="J463">
            <v>16282.001991705089</v>
          </cell>
          <cell r="K463">
            <v>15425.829492527555</v>
          </cell>
          <cell r="L463">
            <v>14678.320167749025</v>
          </cell>
          <cell r="M463">
            <v>13896.426196233737</v>
          </cell>
          <cell r="N463">
            <v>13212.503877347797</v>
          </cell>
          <cell r="O463">
            <v>14296.506904159596</v>
          </cell>
          <cell r="P463">
            <v>15649.380703000061</v>
          </cell>
          <cell r="Q463">
            <v>14039.071622527619</v>
          </cell>
          <cell r="R463">
            <v>10205.804968071861</v>
          </cell>
          <cell r="S463">
            <v>9616.5626841548328</v>
          </cell>
          <cell r="T463">
            <v>9027.349361101602</v>
          </cell>
          <cell r="U463">
            <v>8438.1658677380801</v>
          </cell>
          <cell r="V463">
            <v>12029.756543907797</v>
          </cell>
          <cell r="W463">
            <v>11440.635421442506</v>
          </cell>
          <cell r="X463">
            <v>10851.546894684583</v>
          </cell>
          <cell r="Y463">
            <v>10262.491941505221</v>
          </cell>
          <cell r="Z463">
            <v>9673.4715691118035</v>
          </cell>
        </row>
        <row r="464">
          <cell r="A464">
            <v>-112537.90513169233</v>
          </cell>
          <cell r="B464">
            <v>15570.402276634068</v>
          </cell>
          <cell r="C464">
            <v>24353.259832348893</v>
          </cell>
          <cell r="D464">
            <v>22966.324438461659</v>
          </cell>
          <cell r="E464">
            <v>21308.762966753664</v>
          </cell>
          <cell r="F464">
            <v>20180.967392891795</v>
          </cell>
          <cell r="G464">
            <v>18763.561726892643</v>
          </cell>
          <cell r="H464">
            <v>17642.121043896808</v>
          </cell>
          <cell r="I464">
            <v>16875.193885756984</v>
          </cell>
          <cell r="J464">
            <v>16205.45177801498</v>
          </cell>
          <cell r="K464">
            <v>15353.75413748921</v>
          </cell>
          <cell r="L464">
            <v>14610.181537199325</v>
          </cell>
          <cell r="M464">
            <v>13832.405375379742</v>
          </cell>
          <cell r="N464">
            <v>13152.1201716055</v>
          </cell>
          <cell r="O464">
            <v>14230.379076117697</v>
          </cell>
          <cell r="P464">
            <v>15576.128025491511</v>
          </cell>
          <cell r="Q464">
            <v>13974.299565904024</v>
          </cell>
          <cell r="R464">
            <v>10161.220639159403</v>
          </cell>
          <cell r="S464">
            <v>9575.0815734256958</v>
          </cell>
          <cell r="T464">
            <v>8988.9713160346764</v>
          </cell>
          <cell r="U464">
            <v>8402.8907312366573</v>
          </cell>
          <cell r="V464">
            <v>11975.566455445976</v>
          </cell>
          <cell r="W464">
            <v>11389.547913072634</v>
          </cell>
          <cell r="X464">
            <v>10803.561794742802</v>
          </cell>
          <cell r="Y464">
            <v>10217.609073177795</v>
          </cell>
          <cell r="Z464">
            <v>9631.6907502805552</v>
          </cell>
        </row>
        <row r="465">
          <cell r="A465">
            <v>-95428.10651966327</v>
          </cell>
          <cell r="B465">
            <v>13585.549481956303</v>
          </cell>
          <cell r="C465">
            <v>20899.863144846404</v>
          </cell>
          <cell r="D465">
            <v>19808.396512603245</v>
          </cell>
          <cell r="E465">
            <v>18333.622148473092</v>
          </cell>
          <cell r="F465">
            <v>17378.248345157179</v>
          </cell>
          <cell r="G465">
            <v>16175.382800164487</v>
          </cell>
          <cell r="H465">
            <v>15224.441330024449</v>
          </cell>
          <cell r="I465">
            <v>14574.114611625479</v>
          </cell>
          <cell r="J465">
            <v>14007.182780891355</v>
          </cell>
          <cell r="K465">
            <v>13283.988283158211</v>
          </cell>
          <cell r="L465">
            <v>12653.465392026286</v>
          </cell>
          <cell r="M465">
            <v>11993.939107689297</v>
          </cell>
          <cell r="N465">
            <v>11418.099822529821</v>
          </cell>
          <cell r="O465">
            <v>12331.406529546894</v>
          </cell>
          <cell r="P465">
            <v>13472.553363045252</v>
          </cell>
          <cell r="Q465">
            <v>12114.260291134353</v>
          </cell>
          <cell r="R465">
            <v>8880.9061464711849</v>
          </cell>
          <cell r="S465">
            <v>8383.8812450860169</v>
          </cell>
          <cell r="T465">
            <v>7886.8807721420308</v>
          </cell>
          <cell r="U465">
            <v>7389.9054604924659</v>
          </cell>
          <cell r="V465">
            <v>10419.406313303782</v>
          </cell>
          <cell r="W465">
            <v>9922.4836114047175</v>
          </cell>
          <cell r="X465">
            <v>9425.5884039314187</v>
          </cell>
          <cell r="Y465">
            <v>8928.7215157166538</v>
          </cell>
          <cell r="Z465">
            <v>8431.8837963381884</v>
          </cell>
        </row>
        <row r="466">
          <cell r="A466">
            <v>-113282.28505356744</v>
          </cell>
          <cell r="B466">
            <v>15716.66535866847</v>
          </cell>
          <cell r="C466">
            <v>24454.784675661409</v>
          </cell>
          <cell r="D466">
            <v>23106.972213678993</v>
          </cell>
          <cell r="E466">
            <v>21438.199621158379</v>
          </cell>
          <cell r="F466">
            <v>20302.902655433325</v>
          </cell>
          <cell r="G466">
            <v>18876.163194096487</v>
          </cell>
          <cell r="H466">
            <v>17747.30476214736</v>
          </cell>
          <cell r="I466">
            <v>16975.304778301448</v>
          </cell>
          <cell r="J466">
            <v>16301.089800498143</v>
          </cell>
          <cell r="K466">
            <v>15443.801494555326</v>
          </cell>
          <cell r="L466">
            <v>14695.310546856505</v>
          </cell>
          <cell r="M466">
            <v>13912.389798793767</v>
          </cell>
          <cell r="N466">
            <v>13227.560564636624</v>
          </cell>
          <cell r="O466">
            <v>14312.99588932002</v>
          </cell>
          <cell r="P466">
            <v>15667.64627058585</v>
          </cell>
          <cell r="Q466">
            <v>14055.222545854485</v>
          </cell>
          <cell r="R466">
            <v>10216.922078063124</v>
          </cell>
          <cell r="S466">
            <v>9626.9060061646996</v>
          </cell>
          <cell r="T466">
            <v>9036.9189331612433</v>
          </cell>
          <cell r="U466">
            <v>8446.9617290195965</v>
          </cell>
          <cell r="V466">
            <v>12043.268851675151</v>
          </cell>
          <cell r="W466">
            <v>11453.37410033667</v>
          </cell>
          <cell r="X466">
            <v>10863.511987509952</v>
          </cell>
          <cell r="Y466">
            <v>10273.683492350341</v>
          </cell>
          <cell r="Z466">
            <v>9683.8896233878677</v>
          </cell>
        </row>
        <row r="467">
          <cell r="A467">
            <v>-113269.98764902186</v>
          </cell>
          <cell r="B467">
            <v>15706.425757839919</v>
          </cell>
          <cell r="C467">
            <v>24463.795305103224</v>
          </cell>
          <cell r="D467">
            <v>23039.220067913117</v>
          </cell>
          <cell r="E467">
            <v>21436.061284462998</v>
          </cell>
          <cell r="F467">
            <v>20300.888244233123</v>
          </cell>
          <cell r="G467">
            <v>18874.302980307883</v>
          </cell>
          <cell r="H467">
            <v>17745.567092045138</v>
          </cell>
          <cell r="I467">
            <v>16973.650912971589</v>
          </cell>
          <cell r="J467">
            <v>16299.509828473292</v>
          </cell>
          <cell r="K467">
            <v>15442.313882187544</v>
          </cell>
          <cell r="L467">
            <v>14693.90418722812</v>
          </cell>
          <cell r="M467">
            <v>13911.068429445731</v>
          </cell>
          <cell r="N467">
            <v>13226.314264185879</v>
          </cell>
          <cell r="O467">
            <v>14311.631032014833</v>
          </cell>
          <cell r="P467">
            <v>15666.134358657342</v>
          </cell>
          <cell r="Q467">
            <v>14053.885671239492</v>
          </cell>
          <cell r="R467">
            <v>10216.001871717113</v>
          </cell>
          <cell r="S467">
            <v>9626.0498492534298</v>
          </cell>
          <cell r="T467">
            <v>9036.1268225367367</v>
          </cell>
          <cell r="U467">
            <v>8446.2336614394262</v>
          </cell>
          <cell r="V467">
            <v>12042.150385512028</v>
          </cell>
          <cell r="W467">
            <v>11452.319670438299</v>
          </cell>
          <cell r="X467">
            <v>10862.521590333236</v>
          </cell>
          <cell r="Y467">
            <v>10272.757124245903</v>
          </cell>
          <cell r="Z467">
            <v>9683.0272805968416</v>
          </cell>
        </row>
        <row r="468">
          <cell r="A468">
            <v>-91312.561822950083</v>
          </cell>
          <cell r="B468">
            <v>13026.40505709123</v>
          </cell>
          <cell r="C468">
            <v>20153.193567392256</v>
          </cell>
          <cell r="D468">
            <v>18981.439284898661</v>
          </cell>
          <cell r="E468">
            <v>17617.989820221039</v>
          </cell>
          <cell r="F468">
            <v>16704.089883398825</v>
          </cell>
          <cell r="G468">
            <v>15552.829239040013</v>
          </cell>
          <cell r="H468">
            <v>14642.899188565076</v>
          </cell>
          <cell r="I468">
            <v>14020.619224677379</v>
          </cell>
          <cell r="J468">
            <v>13478.417099996637</v>
          </cell>
          <cell r="K468">
            <v>12786.132400784383</v>
          </cell>
          <cell r="L468">
            <v>12182.802181029841</v>
          </cell>
          <cell r="M468">
            <v>11551.719402498828</v>
          </cell>
          <cell r="N468">
            <v>11001.003256202377</v>
          </cell>
          <cell r="O468">
            <v>11874.632807631253</v>
          </cell>
          <cell r="P468">
            <v>12966.565201379546</v>
          </cell>
          <cell r="Q468">
            <v>11666.851473150111</v>
          </cell>
          <cell r="R468">
            <v>8572.9427601105999</v>
          </cell>
          <cell r="S468">
            <v>8097.3531388712145</v>
          </cell>
          <cell r="T468">
            <v>7621.7868925433431</v>
          </cell>
          <cell r="U468">
            <v>7146.2447223743184</v>
          </cell>
          <cell r="V468">
            <v>10045.091760254219</v>
          </cell>
          <cell r="W468">
            <v>9569.5999309257531</v>
          </cell>
          <cell r="X468">
            <v>9094.1344102661424</v>
          </cell>
          <cell r="Y468">
            <v>8618.6959875354296</v>
          </cell>
          <cell r="Z468">
            <v>8143.2854756714896</v>
          </cell>
        </row>
        <row r="469">
          <cell r="A469">
            <v>-115469.98019254133</v>
          </cell>
          <cell r="B469">
            <v>15963.902210021992</v>
          </cell>
          <cell r="C469">
            <v>24901.265919024954</v>
          </cell>
          <cell r="D469">
            <v>23535.702960998467</v>
          </cell>
          <cell r="E469">
            <v>21818.607436206476</v>
          </cell>
          <cell r="F469">
            <v>20661.264257207433</v>
          </cell>
          <cell r="G469">
            <v>19207.093240977152</v>
          </cell>
          <cell r="H469">
            <v>18056.434418057866</v>
          </cell>
          <cell r="I469">
            <v>17269.525654686964</v>
          </cell>
          <cell r="J469">
            <v>16582.16513681351</v>
          </cell>
          <cell r="K469">
            <v>15708.446146488903</v>
          </cell>
          <cell r="L469">
            <v>14945.500423208247</v>
          </cell>
          <cell r="M469">
            <v>14147.459995012578</v>
          </cell>
          <cell r="N469">
            <v>13449.276084180361</v>
          </cell>
          <cell r="O469">
            <v>14555.802546685205</v>
          </cell>
          <cell r="P469">
            <v>15936.61378843067</v>
          </cell>
          <cell r="Q469">
            <v>14293.051112512996</v>
          </cell>
          <cell r="R469">
            <v>10380.625804537311</v>
          </cell>
          <cell r="S469">
            <v>9779.215406581663</v>
          </cell>
          <cell r="T469">
            <v>9177.8345675444762</v>
          </cell>
          <cell r="U469">
            <v>8576.4841741932978</v>
          </cell>
          <cell r="V469">
            <v>12242.242787933883</v>
          </cell>
          <cell r="W469">
            <v>11640.956053467598</v>
          </cell>
          <cell r="X469">
            <v>11039.702587824453</v>
          </cell>
          <cell r="Y469">
            <v>10438.483389069141</v>
          </cell>
          <cell r="Z469">
            <v>9837.2994852083029</v>
          </cell>
        </row>
        <row r="470">
          <cell r="A470">
            <v>-107052.69212099141</v>
          </cell>
          <cell r="B470">
            <v>14965.056402281079</v>
          </cell>
          <cell r="C470">
            <v>23298.873318447397</v>
          </cell>
          <cell r="D470">
            <v>21920.390934784009</v>
          </cell>
          <cell r="E470">
            <v>20354.965584613423</v>
          </cell>
          <cell r="F470">
            <v>19282.44653156706</v>
          </cell>
          <cell r="G470">
            <v>17933.820065706139</v>
          </cell>
          <cell r="H470">
            <v>16867.039552702816</v>
          </cell>
          <cell r="I470">
            <v>16137.493211463432</v>
          </cell>
          <cell r="J470">
            <v>15500.71094631603</v>
          </cell>
          <cell r="K470">
            <v>14690.209998208757</v>
          </cell>
          <cell r="L470">
            <v>13982.879889697419</v>
          </cell>
          <cell r="M470">
            <v>13243.013336353601</v>
          </cell>
          <cell r="N470">
            <v>12596.212343860356</v>
          </cell>
          <cell r="O470">
            <v>13621.58939041731</v>
          </cell>
          <cell r="P470">
            <v>14901.745154654061</v>
          </cell>
          <cell r="Q470">
            <v>13377.991458384389</v>
          </cell>
          <cell r="R470">
            <v>9750.7659124658403</v>
          </cell>
          <cell r="S470">
            <v>9193.1958664386984</v>
          </cell>
          <cell r="T470">
            <v>8635.6532246060415</v>
          </cell>
          <cell r="U470">
            <v>8078.1388090937617</v>
          </cell>
          <cell r="V470">
            <v>11476.678651330541</v>
          </cell>
          <cell r="W470">
            <v>10919.223254231461</v>
          </cell>
          <cell r="X470">
            <v>10361.798700794736</v>
          </cell>
          <cell r="Y470">
            <v>9804.4059163302409</v>
          </cell>
          <cell r="Z470">
            <v>9247.0458539071333</v>
          </cell>
        </row>
        <row r="471">
          <cell r="A471">
            <v>-103743.6983800632</v>
          </cell>
          <cell r="B471">
            <v>14553.412861461387</v>
          </cell>
          <cell r="C471">
            <v>22587.383726987024</v>
          </cell>
          <cell r="D471">
            <v>21318.898471266788</v>
          </cell>
          <cell r="E471">
            <v>19779.580533666685</v>
          </cell>
          <cell r="F471">
            <v>18740.407434741384</v>
          </cell>
          <cell r="G471">
            <v>17433.272510288123</v>
          </cell>
          <cell r="H471">
            <v>16399.46613339043</v>
          </cell>
          <cell r="I471">
            <v>15692.470035671784</v>
          </cell>
          <cell r="J471">
            <v>15075.571029868144</v>
          </cell>
          <cell r="K471">
            <v>14289.92227931337</v>
          </cell>
          <cell r="L471">
            <v>13604.455711601084</v>
          </cell>
          <cell r="M471">
            <v>12887.458399054776</v>
          </cell>
          <cell r="N471">
            <v>12260.856995042886</v>
          </cell>
          <cell r="O471">
            <v>13254.33268487201</v>
          </cell>
          <cell r="P471">
            <v>14494.918893898637</v>
          </cell>
          <cell r="Q471">
            <v>13018.264353603245</v>
          </cell>
          <cell r="R471">
            <v>9503.1561808266451</v>
          </cell>
          <cell r="S471">
            <v>8962.8205990234164</v>
          </cell>
          <cell r="T471">
            <v>8422.5115743523038</v>
          </cell>
          <cell r="U471">
            <v>7882.2299035272954</v>
          </cell>
          <cell r="V471">
            <v>11175.721037100629</v>
          </cell>
          <cell r="W471">
            <v>10635.496560432424</v>
          </cell>
          <cell r="X471">
            <v>10095.301974050401</v>
          </cell>
          <cell r="Y471">
            <v>9555.1381746631487</v>
          </cell>
          <cell r="Z471">
            <v>9015.0060858805082</v>
          </cell>
        </row>
        <row r="472">
          <cell r="A472">
            <v>-97131.09459304926</v>
          </cell>
          <cell r="B472">
            <v>13715.267663834042</v>
          </cell>
          <cell r="C472">
            <v>21278.332718270365</v>
          </cell>
          <cell r="D472">
            <v>20115.759891615944</v>
          </cell>
          <cell r="E472">
            <v>18629.74657664802</v>
          </cell>
          <cell r="F472">
            <v>17657.211132480039</v>
          </cell>
          <cell r="G472">
            <v>16432.991784580474</v>
          </cell>
          <cell r="H472">
            <v>15465.080031352994</v>
          </cell>
          <cell r="I472">
            <v>14803.147731688448</v>
          </cell>
          <cell r="J472">
            <v>14225.982894737426</v>
          </cell>
          <cell r="K472">
            <v>13489.998105047605</v>
          </cell>
          <cell r="L472">
            <v>12848.223047203395</v>
          </cell>
          <cell r="M472">
            <v>12176.927008259805</v>
          </cell>
          <cell r="N472">
            <v>11590.691916711941</v>
          </cell>
          <cell r="O472">
            <v>12520.416796226698</v>
          </cell>
          <cell r="P472">
            <v>13681.928274045316</v>
          </cell>
          <cell r="Q472">
            <v>12299.395415912219</v>
          </cell>
          <cell r="R472">
            <v>9008.3395757400722</v>
          </cell>
          <cell r="S472">
            <v>8502.4448821091573</v>
          </cell>
          <cell r="T472">
            <v>7996.5750528637727</v>
          </cell>
          <cell r="U472">
            <v>7490.7308339354822</v>
          </cell>
          <cell r="V472">
            <v>10574.295463225364</v>
          </cell>
          <cell r="W472">
            <v>10068.504792909105</v>
          </cell>
          <cell r="X472">
            <v>9562.7421076778173</v>
          </cell>
          <cell r="Y472">
            <v>9057.0082470840534</v>
          </cell>
          <cell r="Z472">
            <v>8551.3040758669413</v>
          </cell>
        </row>
        <row r="473">
          <cell r="A473">
            <v>-107409.40904993781</v>
          </cell>
          <cell r="B473">
            <v>14968.559720977828</v>
          </cell>
          <cell r="C473">
            <v>23356.71835959953</v>
          </cell>
          <cell r="D473">
            <v>22014.06198003898</v>
          </cell>
          <cell r="E473">
            <v>20416.993380494896</v>
          </cell>
          <cell r="F473">
            <v>19340.879558984758</v>
          </cell>
          <cell r="G473">
            <v>17987.780212125239</v>
          </cell>
          <cell r="H473">
            <v>16917.445013472065</v>
          </cell>
          <cell r="I473">
            <v>16185.467705526382</v>
          </cell>
          <cell r="J473">
            <v>15546.541980534108</v>
          </cell>
          <cell r="K473">
            <v>14733.361909925356</v>
          </cell>
          <cell r="L473">
            <v>14023.674862797518</v>
          </cell>
          <cell r="M473">
            <v>13281.342954127194</v>
          </cell>
          <cell r="N473">
            <v>12632.364400800288</v>
          </cell>
          <cell r="O473">
            <v>13661.180484989862</v>
          </cell>
          <cell r="P473">
            <v>14945.60193581276</v>
          </cell>
          <cell r="Q473">
            <v>13416.770845147526</v>
          </cell>
          <cell r="R473">
            <v>9777.458795548413</v>
          </cell>
          <cell r="S473">
            <v>9218.0308357168469</v>
          </cell>
          <cell r="T473">
            <v>8658.6303713950092</v>
          </cell>
          <cell r="U473">
            <v>8099.2582274482011</v>
          </cell>
          <cell r="V473">
            <v>11509.122555519076</v>
          </cell>
          <cell r="W473">
            <v>10949.809626644397</v>
          </cell>
          <cell r="X473">
            <v>10390.527644208165</v>
          </cell>
          <cell r="Y473">
            <v>9831.2775366035148</v>
          </cell>
          <cell r="Z473">
            <v>9272.0602600754137</v>
          </cell>
        </row>
        <row r="474">
          <cell r="A474">
            <v>-99409.814594455514</v>
          </cell>
          <cell r="B474">
            <v>14061.093323240009</v>
          </cell>
          <cell r="C474">
            <v>21786.185203053356</v>
          </cell>
          <cell r="D474">
            <v>20489.160145126225</v>
          </cell>
          <cell r="E474">
            <v>19025.982268449192</v>
          </cell>
          <cell r="F474">
            <v>18030.483319792929</v>
          </cell>
          <cell r="G474">
            <v>16777.691054354869</v>
          </cell>
          <cell r="H474">
            <v>15787.071847032377</v>
          </cell>
          <cell r="I474">
            <v>15109.610448502513</v>
          </cell>
          <cell r="J474">
            <v>14518.753116398337</v>
          </cell>
          <cell r="K474">
            <v>13765.654000095707</v>
          </cell>
          <cell r="L474">
            <v>13108.822737368399</v>
          </cell>
          <cell r="M474">
            <v>12421.777923872054</v>
          </cell>
          <cell r="N474">
            <v>11821.632498882565</v>
          </cell>
          <cell r="O474">
            <v>12773.326068984014</v>
          </cell>
          <cell r="P474">
            <v>13962.086899313868</v>
          </cell>
          <cell r="Q474">
            <v>12547.119471287086</v>
          </cell>
          <cell r="R474">
            <v>9178.8546302263348</v>
          </cell>
          <cell r="S474">
            <v>8661.0915193618712</v>
          </cell>
          <cell r="T474">
            <v>8143.3538562076901</v>
          </cell>
          <cell r="U474">
            <v>7625.6424041951177</v>
          </cell>
          <cell r="V474">
            <v>10781.548238181913</v>
          </cell>
          <cell r="W474">
            <v>10263.891591045329</v>
          </cell>
          <cell r="X474">
            <v>9746.263585530869</v>
          </cell>
          <cell r="Y474">
            <v>9228.6650808872109</v>
          </cell>
          <cell r="Z474">
            <v>8711.0969621404729</v>
          </cell>
        </row>
        <row r="475">
          <cell r="A475">
            <v>-109956.6670358773</v>
          </cell>
          <cell r="B475">
            <v>15339.998702445446</v>
          </cell>
          <cell r="C475">
            <v>23857.978633543833</v>
          </cell>
          <cell r="D475">
            <v>22476.310698813744</v>
          </cell>
          <cell r="E475">
            <v>20859.923854459194</v>
          </cell>
          <cell r="F475">
            <v>19758.140371842441</v>
          </cell>
          <cell r="G475">
            <v>18373.100904065701</v>
          </cell>
          <cell r="H475">
            <v>17277.382269207832</v>
          </cell>
          <cell r="I475">
            <v>16528.045820571537</v>
          </cell>
          <cell r="J475">
            <v>15873.813994959175</v>
          </cell>
          <cell r="K475">
            <v>15041.502743199846</v>
          </cell>
          <cell r="L475">
            <v>14314.985178016821</v>
          </cell>
          <cell r="M475">
            <v>13555.0485650724</v>
          </cell>
          <cell r="N475">
            <v>12890.520401471098</v>
          </cell>
          <cell r="O475">
            <v>13943.89409804967</v>
          </cell>
          <cell r="P475">
            <v>15258.776127949015</v>
          </cell>
          <cell r="Q475">
            <v>13693.688183817263</v>
          </cell>
          <cell r="R475">
            <v>9968.0683631982265</v>
          </cell>
          <cell r="S475">
            <v>9395.3733409105498</v>
          </cell>
          <cell r="T475">
            <v>8822.7064661998465</v>
          </cell>
          <cell r="U475">
            <v>8250.068583493432</v>
          </cell>
          <cell r="V475">
            <v>11740.799236195231</v>
          </cell>
          <cell r="W475">
            <v>11168.22197287056</v>
          </cell>
          <cell r="X475">
            <v>10595.676389891745</v>
          </cell>
          <cell r="Y475">
            <v>10023.163437669165</v>
          </cell>
          <cell r="Z475">
            <v>9450.6840951255144</v>
          </cell>
        </row>
        <row r="476">
          <cell r="A476">
            <v>-103379.44641656111</v>
          </cell>
          <cell r="B476">
            <v>14483.705742190534</v>
          </cell>
          <cell r="C476">
            <v>22522.548878491769</v>
          </cell>
          <cell r="D476">
            <v>21294.421096951868</v>
          </cell>
          <cell r="E476">
            <v>19716.242506766001</v>
          </cell>
          <cell r="F476">
            <v>18680.740109635368</v>
          </cell>
          <cell r="G476">
            <v>17378.172548135881</v>
          </cell>
          <cell r="H476">
            <v>16347.995943538044</v>
          </cell>
          <cell r="I476">
            <v>15643.482162536493</v>
          </cell>
          <cell r="J476">
            <v>15028.77189349808</v>
          </cell>
          <cell r="K476">
            <v>14245.858857321982</v>
          </cell>
          <cell r="L476">
            <v>13562.799014520257</v>
          </cell>
          <cell r="M476">
            <v>12848.31913371195</v>
          </cell>
          <cell r="N476">
            <v>12223.941287779126</v>
          </cell>
          <cell r="O476">
            <v>13213.90529619201</v>
          </cell>
          <cell r="P476">
            <v>14450.135713304644</v>
          </cell>
          <cell r="Q476">
            <v>12978.665818670775</v>
          </cell>
          <cell r="R476">
            <v>9475.8994562773623</v>
          </cell>
          <cell r="S476">
            <v>8937.4610335275811</v>
          </cell>
          <cell r="T476">
            <v>8399.0490746658506</v>
          </cell>
          <cell r="U476">
            <v>7860.6643736087863</v>
          </cell>
          <cell r="V476">
            <v>11142.591810968148</v>
          </cell>
          <cell r="W476">
            <v>10604.264103254893</v>
          </cell>
          <cell r="X476">
            <v>10065.966180880756</v>
          </cell>
          <cell r="Y476">
            <v>9527.6989374059303</v>
          </cell>
          <cell r="Z476">
            <v>8989.4632931973792</v>
          </cell>
        </row>
        <row r="477">
          <cell r="A477">
            <v>-108694.4158390021</v>
          </cell>
          <cell r="B477">
            <v>15136.866392369458</v>
          </cell>
          <cell r="C477">
            <v>23549.274264507505</v>
          </cell>
          <cell r="D477">
            <v>22240.968688760644</v>
          </cell>
          <cell r="E477">
            <v>20640.437047869545</v>
          </cell>
          <cell r="F477">
            <v>19551.373737545455</v>
          </cell>
          <cell r="G477">
            <v>18182.161663805262</v>
          </cell>
          <cell r="H477">
            <v>17099.021367265315</v>
          </cell>
          <cell r="I477">
            <v>16358.286951181035</v>
          </cell>
          <cell r="J477">
            <v>15711.639808366333</v>
          </cell>
          <cell r="K477">
            <v>14888.808694244548</v>
          </cell>
          <cell r="L477">
            <v>14170.631211486012</v>
          </cell>
          <cell r="M477">
            <v>13419.418316030446</v>
          </cell>
          <cell r="N477">
            <v>12762.595502373362</v>
          </cell>
          <cell r="O477">
            <v>13803.800083847971</v>
          </cell>
          <cell r="P477">
            <v>15103.587881985539</v>
          </cell>
          <cell r="Q477">
            <v>13556.466416685427</v>
          </cell>
          <cell r="R477">
            <v>9873.6149720498433</v>
          </cell>
          <cell r="S477">
            <v>9307.4942212166807</v>
          </cell>
          <cell r="T477">
            <v>8741.4012948394502</v>
          </cell>
          <cell r="U477">
            <v>8175.337027651829</v>
          </cell>
          <cell r="V477">
            <v>11625.995722343974</v>
          </cell>
          <cell r="W477">
            <v>11059.991378655905</v>
          </cell>
          <cell r="X477">
            <v>10494.018351638115</v>
          </cell>
          <cell r="Y477">
            <v>9928.0775807907085</v>
          </cell>
          <cell r="Z477">
            <v>9362.1700337988132</v>
          </cell>
        </row>
        <row r="478">
          <cell r="A478">
            <v>-109407.11550909505</v>
          </cell>
          <cell r="B478">
            <v>15248.443032479419</v>
          </cell>
          <cell r="C478">
            <v>23729.931435054277</v>
          </cell>
          <cell r="D478">
            <v>22385.539970360602</v>
          </cell>
          <cell r="E478">
            <v>20764.36497523728</v>
          </cell>
          <cell r="F478">
            <v>19668.119526667702</v>
          </cell>
          <cell r="G478">
            <v>18289.970896926407</v>
          </cell>
          <cell r="H478">
            <v>17199.728545271253</v>
          </cell>
          <cell r="I478">
            <v>16454.137199142344</v>
          </cell>
          <cell r="J478">
            <v>15803.207548265083</v>
          </cell>
          <cell r="K478">
            <v>14975.02370325779</v>
          </cell>
          <cell r="L478">
            <v>14252.137194271221</v>
          </cell>
          <cell r="M478">
            <v>13495.998662308684</v>
          </cell>
          <cell r="N478">
            <v>12834.825208797371</v>
          </cell>
          <cell r="O478">
            <v>13882.900787377286</v>
          </cell>
          <cell r="P478">
            <v>15191.211179134538</v>
          </cell>
          <cell r="Q478">
            <v>13633.945375237054</v>
          </cell>
          <cell r="R478">
            <v>9926.9457994455697</v>
          </cell>
          <cell r="S478">
            <v>9357.113044925416</v>
          </cell>
          <cell r="T478">
            <v>8787.308297303669</v>
          </cell>
          <cell r="U478">
            <v>8217.532396787301</v>
          </cell>
          <cell r="V478">
            <v>11690.816755312579</v>
          </cell>
          <cell r="W478">
            <v>11121.101171208849</v>
          </cell>
          <cell r="X478">
            <v>10551.417109116037</v>
          </cell>
          <cell r="Y478">
            <v>9981.7655146944762</v>
          </cell>
          <cell r="Z478">
            <v>9412.1473619742937</v>
          </cell>
        </row>
        <row r="479">
          <cell r="A479">
            <v>-117291.80932591684</v>
          </cell>
          <cell r="B479">
            <v>16194.005544824475</v>
          </cell>
          <cell r="C479">
            <v>25349.129214178698</v>
          </cell>
          <cell r="D479">
            <v>23878.150037863757</v>
          </cell>
          <cell r="E479">
            <v>22135.39656631511</v>
          </cell>
          <cell r="F479">
            <v>20959.694141135995</v>
          </cell>
          <cell r="G479">
            <v>19482.679171473555</v>
          </cell>
          <cell r="H479">
            <v>18313.865813819997</v>
          </cell>
          <cell r="I479">
            <v>17514.541587070413</v>
          </cell>
          <cell r="J479">
            <v>16816.233964434938</v>
          </cell>
          <cell r="K479">
            <v>15928.832126370333</v>
          </cell>
          <cell r="L479">
            <v>15153.849016891669</v>
          </cell>
          <cell r="M479">
            <v>14343.21749532891</v>
          </cell>
          <cell r="N479">
            <v>13633.912318740797</v>
          </cell>
          <cell r="O479">
            <v>14758.002676988945</v>
          </cell>
          <cell r="P479">
            <v>16160.599686288118</v>
          </cell>
          <cell r="Q479">
            <v>14491.105678603304</v>
          </cell>
          <cell r="R479">
            <v>10516.952028799395</v>
          </cell>
          <cell r="S479">
            <v>9906.0528703686523</v>
          </cell>
          <cell r="T479">
            <v>9295.1837372226</v>
          </cell>
          <cell r="U479">
            <v>8684.34553011977</v>
          </cell>
          <cell r="V479">
            <v>12407.940698671389</v>
          </cell>
          <cell r="W479">
            <v>11797.167154832347</v>
          </cell>
          <cell r="X479">
            <v>11186.427404715738</v>
          </cell>
          <cell r="Y479">
            <v>10575.722462133237</v>
          </cell>
          <cell r="Z479">
            <v>9965.053371310878</v>
          </cell>
        </row>
        <row r="480">
          <cell r="A480">
            <v>-100008.84872567927</v>
          </cell>
          <cell r="B480">
            <v>14107.362121929582</v>
          </cell>
          <cell r="C480">
            <v>21880.155865946137</v>
          </cell>
          <cell r="D480">
            <v>20653.949483772551</v>
          </cell>
          <cell r="E480">
            <v>19130.145440427965</v>
          </cell>
          <cell r="F480">
            <v>18128.609803213007</v>
          </cell>
          <cell r="G480">
            <v>16868.306236332173</v>
          </cell>
          <cell r="H480">
            <v>15871.717651452236</v>
          </cell>
          <cell r="I480">
            <v>15190.173934672777</v>
          </cell>
          <cell r="J480">
            <v>14595.717094101899</v>
          </cell>
          <cell r="K480">
            <v>13838.118931945555</v>
          </cell>
          <cell r="L480">
            <v>13177.329666213947</v>
          </cell>
          <cell r="M480">
            <v>12486.144785716704</v>
          </cell>
          <cell r="N480">
            <v>11882.342586528066</v>
          </cell>
          <cell r="O480">
            <v>12839.81132666863</v>
          </cell>
          <cell r="P480">
            <v>14035.735517217352</v>
          </cell>
          <cell r="Q480">
            <v>12612.241629429849</v>
          </cell>
          <cell r="R480">
            <v>9223.6799433239139</v>
          </cell>
          <cell r="S480">
            <v>8702.7968409720525</v>
          </cell>
          <cell r="T480">
            <v>8181.9393396760024</v>
          </cell>
          <cell r="U480">
            <v>7661.1082074673977</v>
          </cell>
          <cell r="V480">
            <v>10836.031231227653</v>
          </cell>
          <cell r="W480">
            <v>10315.255234144024</v>
          </cell>
          <cell r="X480">
            <v>9794.5080512742461</v>
          </cell>
          <cell r="Y480">
            <v>9273.7905470447076</v>
          </cell>
          <cell r="Z480">
            <v>8753.103611814633</v>
          </cell>
        </row>
        <row r="481">
          <cell r="A481">
            <v>-103976.14398719007</v>
          </cell>
          <cell r="B481">
            <v>14613.896547422482</v>
          </cell>
          <cell r="C481">
            <v>22614.476006236393</v>
          </cell>
          <cell r="D481">
            <v>21353.750529593661</v>
          </cell>
          <cell r="E481">
            <v>19819.999385429623</v>
          </cell>
          <cell r="F481">
            <v>18778.483846125819</v>
          </cell>
          <cell r="G481">
            <v>17468.434281365491</v>
          </cell>
          <cell r="H481">
            <v>16432.311583046088</v>
          </cell>
          <cell r="I481">
            <v>15723.73140706784</v>
          </cell>
          <cell r="J481">
            <v>15105.435669613507</v>
          </cell>
          <cell r="K481">
            <v>14318.041136322146</v>
          </cell>
          <cell r="L481">
            <v>13631.038728891534</v>
          </cell>
          <cell r="M481">
            <v>12912.434929607003</v>
          </cell>
          <cell r="N481">
            <v>12284.414572893507</v>
          </cell>
          <cell r="O481">
            <v>13280.131225025194</v>
          </cell>
          <cell r="P481">
            <v>14523.497061335711</v>
          </cell>
          <cell r="Q481">
            <v>13043.533964795515</v>
          </cell>
          <cell r="R481">
            <v>9520.5499261485456</v>
          </cell>
          <cell r="S481">
            <v>8979.0036815838503</v>
          </cell>
          <cell r="T481">
            <v>8437.4840536545544</v>
          </cell>
          <cell r="U481">
            <v>7895.9918408597186</v>
          </cell>
          <cell r="V481">
            <v>11196.862290555993</v>
          </cell>
          <cell r="W481">
            <v>10655.427400065793</v>
          </cell>
          <cell r="X481">
            <v>10114.022466833227</v>
          </cell>
          <cell r="Y481">
            <v>9572.648389576023</v>
          </cell>
          <cell r="Z481">
            <v>9031.3060939734387</v>
          </cell>
        </row>
        <row r="482">
          <cell r="A482">
            <v>-95737.681620590796</v>
          </cell>
          <cell r="B482">
            <v>13597.558316085626</v>
          </cell>
          <cell r="C482">
            <v>21039.321776217155</v>
          </cell>
          <cell r="D482">
            <v>19868.112153733062</v>
          </cell>
          <cell r="E482">
            <v>18387.452677982958</v>
          </cell>
          <cell r="F482">
            <v>17428.959171844785</v>
          </cell>
          <cell r="G482">
            <v>16222.211858216448</v>
          </cell>
          <cell r="H482">
            <v>15268.185470934815</v>
          </cell>
          <cell r="I482">
            <v>14615.749049568585</v>
          </cell>
          <cell r="J482">
            <v>14046.957027338191</v>
          </cell>
          <cell r="K482">
            <v>13321.437465803781</v>
          </cell>
          <cell r="L482">
            <v>12688.869116632537</v>
          </cell>
          <cell r="M482">
            <v>12027.203285326781</v>
          </cell>
          <cell r="N482">
            <v>11449.474214289061</v>
          </cell>
          <cell r="O482">
            <v>12365.765473862579</v>
          </cell>
          <cell r="P482">
            <v>13510.614263304902</v>
          </cell>
          <cell r="Q482">
            <v>12147.914798663811</v>
          </cell>
          <cell r="R482">
            <v>8904.0714389027526</v>
          </cell>
          <cell r="S482">
            <v>8405.4341558030064</v>
          </cell>
          <cell r="T482">
            <v>7906.8213803919134</v>
          </cell>
          <cell r="U482">
            <v>7408.2338479001464</v>
          </cell>
          <cell r="V482">
            <v>10447.562602222602</v>
          </cell>
          <cell r="W482">
            <v>9949.0278501508492</v>
          </cell>
          <cell r="X482">
            <v>9450.5206816986101</v>
          </cell>
          <cell r="Y482">
            <v>8952.0419243744582</v>
          </cell>
          <cell r="Z482">
            <v>8453.5924305122444</v>
          </cell>
        </row>
        <row r="483">
          <cell r="A483">
            <v>-102711.09341172874</v>
          </cell>
          <cell r="B483">
            <v>14436.113161873058</v>
          </cell>
          <cell r="C483">
            <v>22400.158184427401</v>
          </cell>
          <cell r="D483">
            <v>21102.62598223149</v>
          </cell>
          <cell r="E483">
            <v>19600.025808324033</v>
          </cell>
          <cell r="F483">
            <v>18571.258651686607</v>
          </cell>
          <cell r="G483">
            <v>17277.071582429235</v>
          </cell>
          <cell r="H483">
            <v>16253.555118246673</v>
          </cell>
          <cell r="I483">
            <v>15553.596052121273</v>
          </cell>
          <cell r="J483">
            <v>14942.901818521023</v>
          </cell>
          <cell r="K483">
            <v>14165.008447600092</v>
          </cell>
          <cell r="L483">
            <v>13486.364618950476</v>
          </cell>
          <cell r="M483">
            <v>12776.503884324404</v>
          </cell>
          <cell r="N483">
            <v>12156.205966223079</v>
          </cell>
          <cell r="O483">
            <v>13139.726514993366</v>
          </cell>
          <cell r="P483">
            <v>14367.964644058593</v>
          </cell>
          <cell r="Q483">
            <v>12906.007871807258</v>
          </cell>
          <cell r="R483">
            <v>9425.8870594209311</v>
          </cell>
          <cell r="S483">
            <v>8890.9296665106194</v>
          </cell>
          <cell r="T483">
            <v>8355.9985663980406</v>
          </cell>
          <cell r="U483">
            <v>7821.0945478671547</v>
          </cell>
          <cell r="V483">
            <v>11081.804169302412</v>
          </cell>
          <cell r="W483">
            <v>10546.956775650662</v>
          </cell>
          <cell r="X483">
            <v>10012.138974774422</v>
          </cell>
          <cell r="Y483">
            <v>9477.3516544569466</v>
          </cell>
          <cell r="Z483">
            <v>8942.5957291150044</v>
          </cell>
        </row>
        <row r="484">
          <cell r="A484">
            <v>-103774.99172630993</v>
          </cell>
          <cell r="B484">
            <v>14515.641929335761</v>
          </cell>
          <cell r="C484">
            <v>22590.28341754849</v>
          </cell>
          <cell r="D484">
            <v>21333.499512172886</v>
          </cell>
          <cell r="E484">
            <v>19785.021983555736</v>
          </cell>
          <cell r="F484">
            <v>18745.533530003049</v>
          </cell>
          <cell r="G484">
            <v>17438.006217629692</v>
          </cell>
          <cell r="H484">
            <v>16403.8880024092</v>
          </cell>
          <cell r="I484">
            <v>15696.678645726166</v>
          </cell>
          <cell r="J484">
            <v>15079.591602782508</v>
          </cell>
          <cell r="K484">
            <v>14293.707823550234</v>
          </cell>
          <cell r="L484">
            <v>13608.034491061087</v>
          </cell>
          <cell r="M484">
            <v>12890.820902774594</v>
          </cell>
          <cell r="N484">
            <v>12264.028470079669</v>
          </cell>
          <cell r="O484">
            <v>13257.805852894646</v>
          </cell>
          <cell r="P484">
            <v>14498.766273506102</v>
          </cell>
          <cell r="Q484">
            <v>13021.666313753551</v>
          </cell>
          <cell r="R484">
            <v>9505.4978404588237</v>
          </cell>
          <cell r="S484">
            <v>8964.9992713251304</v>
          </cell>
          <cell r="T484">
            <v>8424.5272673342897</v>
          </cell>
          <cell r="U484">
            <v>7884.0826254405692</v>
          </cell>
          <cell r="V484">
            <v>11178.567210760979</v>
          </cell>
          <cell r="W484">
            <v>10638.179780276172</v>
          </cell>
          <cell r="X484">
            <v>10097.822249093682</v>
          </cell>
          <cell r="Y484">
            <v>9557.4955141925784</v>
          </cell>
          <cell r="Z484">
            <v>9017.2004994613035</v>
          </cell>
        </row>
        <row r="485">
          <cell r="A485">
            <v>-97545.809175644084</v>
          </cell>
          <cell r="B485">
            <v>13823.574461322671</v>
          </cell>
          <cell r="C485">
            <v>21422.420290776568</v>
          </cell>
          <cell r="D485">
            <v>20196.559759995926</v>
          </cell>
          <cell r="E485">
            <v>18701.859306352904</v>
          </cell>
          <cell r="F485">
            <v>17725.144629908478</v>
          </cell>
          <cell r="G485">
            <v>16495.725167223816</v>
          </cell>
          <cell r="H485">
            <v>15523.680781491701</v>
          </cell>
          <cell r="I485">
            <v>14858.922270730502</v>
          </cell>
          <cell r="J485">
            <v>14279.265474517946</v>
          </cell>
          <cell r="K485">
            <v>13540.16597094779</v>
          </cell>
          <cell r="L485">
            <v>12895.650766126506</v>
          </cell>
          <cell r="M485">
            <v>12221.488536312143</v>
          </cell>
          <cell r="N485">
            <v>11632.721840125098</v>
          </cell>
          <cell r="O485">
            <v>12566.444901224771</v>
          </cell>
          <cell r="P485">
            <v>13732.915612229441</v>
          </cell>
          <cell r="Q485">
            <v>12344.479839694046</v>
          </cell>
          <cell r="R485">
            <v>9039.3723834583579</v>
          </cell>
          <cell r="S485">
            <v>8531.3177027750517</v>
          </cell>
          <cell r="T485">
            <v>8023.287992639187</v>
          </cell>
          <cell r="U485">
            <v>7515.2840021671964</v>
          </cell>
          <cell r="V485">
            <v>10612.014335225751</v>
          </cell>
          <cell r="W485">
            <v>10104.064121998959</v>
          </cell>
          <cell r="X485">
            <v>9596.1420133433221</v>
          </cell>
          <cell r="Y485">
            <v>9088.2488523959601</v>
          </cell>
          <cell r="Z485">
            <v>8580.3855075881293</v>
          </cell>
        </row>
        <row r="486">
          <cell r="A486">
            <v>-102957.75306825287</v>
          </cell>
          <cell r="B486">
            <v>14445.970362009015</v>
          </cell>
          <cell r="C486">
            <v>22439.773097174824</v>
          </cell>
          <cell r="D486">
            <v>21173.363733953025</v>
          </cell>
          <cell r="E486">
            <v>19642.916272962932</v>
          </cell>
          <cell r="F486">
            <v>18611.663435712635</v>
          </cell>
          <cell r="G486">
            <v>17314.383495886854</v>
          </cell>
          <cell r="H486">
            <v>16288.409067222463</v>
          </cell>
          <cell r="I486">
            <v>15586.769056448338</v>
          </cell>
          <cell r="J486">
            <v>14974.592681053848</v>
          </cell>
          <cell r="K486">
            <v>14194.846772778023</v>
          </cell>
          <cell r="L486">
            <v>13514.573187807906</v>
          </cell>
          <cell r="M486">
            <v>12803.007729775905</v>
          </cell>
          <cell r="N486">
            <v>12181.204090012106</v>
          </cell>
          <cell r="O486">
            <v>13167.102635934763</v>
          </cell>
          <cell r="P486">
            <v>14398.290366498535</v>
          </cell>
          <cell r="Q486">
            <v>12932.822719780597</v>
          </cell>
          <cell r="R486">
            <v>9444.3444323082476</v>
          </cell>
          <cell r="S486">
            <v>8908.1023446058971</v>
          </cell>
          <cell r="T486">
            <v>8371.8866128431764</v>
          </cell>
          <cell r="U486">
            <v>7835.6980276982868</v>
          </cell>
          <cell r="V486">
            <v>11104.238210453976</v>
          </cell>
          <cell r="W486">
            <v>10568.106386172301</v>
          </cell>
          <cell r="X486">
            <v>10032.004225732884</v>
          </cell>
          <cell r="Y486">
            <v>9495.9326190509928</v>
          </cell>
          <cell r="Z486">
            <v>8959.892482739353</v>
          </cell>
        </row>
        <row r="487">
          <cell r="A487">
            <v>-112657.81326455614</v>
          </cell>
          <cell r="B487">
            <v>15646.469637075497</v>
          </cell>
          <cell r="C487">
            <v>24419.322219942464</v>
          </cell>
          <cell r="D487">
            <v>22945.09129906075</v>
          </cell>
          <cell r="E487">
            <v>21329.613216871498</v>
          </cell>
          <cell r="F487">
            <v>20200.609284393657</v>
          </cell>
          <cell r="G487">
            <v>18781.700087820103</v>
          </cell>
          <cell r="H487">
            <v>17659.064519791926</v>
          </cell>
          <cell r="I487">
            <v>16891.320207614357</v>
          </cell>
          <cell r="J487">
            <v>16220.857589442388</v>
          </cell>
          <cell r="K487">
            <v>15368.259378882489</v>
          </cell>
          <cell r="L487">
            <v>14623.894508627716</v>
          </cell>
          <cell r="M487">
            <v>13845.28963325388</v>
          </cell>
          <cell r="N487">
            <v>13164.272456218572</v>
          </cell>
          <cell r="O487">
            <v>14243.687371415766</v>
          </cell>
          <cell r="P487">
            <v>15590.870204276525</v>
          </cell>
          <cell r="Q487">
            <v>13987.335010770948</v>
          </cell>
          <cell r="R487">
            <v>10170.193282483762</v>
          </cell>
          <cell r="S487">
            <v>9583.4296908101951</v>
          </cell>
          <cell r="T487">
            <v>8996.6949381743725</v>
          </cell>
          <cell r="U487">
            <v>8409.9898897474268</v>
          </cell>
          <cell r="V487">
            <v>11986.472268034006</v>
          </cell>
          <cell r="W487">
            <v>11399.829328137383</v>
          </cell>
          <cell r="X487">
            <v>10813.218846831802</v>
          </cell>
          <cell r="Y487">
            <v>10226.641797874996</v>
          </cell>
          <cell r="Z487">
            <v>9640.0991842374315</v>
          </cell>
        </row>
        <row r="488">
          <cell r="A488">
            <v>-88790.955785603874</v>
          </cell>
          <cell r="B488">
            <v>12736.967253753122</v>
          </cell>
          <cell r="C488">
            <v>19608.708507259405</v>
          </cell>
          <cell r="D488">
            <v>18593.205017522458</v>
          </cell>
          <cell r="E488">
            <v>17179.519840565223</v>
          </cell>
          <cell r="F488">
            <v>16291.031060673449</v>
          </cell>
          <cell r="G488">
            <v>15171.388886914458</v>
          </cell>
          <cell r="H488">
            <v>14286.586650871966</v>
          </cell>
          <cell r="I488">
            <v>13681.49101389982</v>
          </cell>
          <cell r="J488">
            <v>13154.440851032428</v>
          </cell>
          <cell r="K488">
            <v>12481.094674010419</v>
          </cell>
          <cell r="L488">
            <v>11894.425481986054</v>
          </cell>
          <cell r="M488">
            <v>11280.770121026508</v>
          </cell>
          <cell r="N488">
            <v>10745.446993954127</v>
          </cell>
          <cell r="O488">
            <v>11594.766238376542</v>
          </cell>
          <cell r="P488">
            <v>12656.54480376342</v>
          </cell>
          <cell r="Q488">
            <v>11392.722807388789</v>
          </cell>
          <cell r="R488">
            <v>8384.2527101765991</v>
          </cell>
          <cell r="S488">
            <v>7921.7965465499874</v>
          </cell>
          <cell r="T488">
            <v>7459.3631123342493</v>
          </cell>
          <cell r="U488">
            <v>6996.9530894116942</v>
          </cell>
          <cell r="V488">
            <v>9815.748160222327</v>
          </cell>
          <cell r="W488">
            <v>9353.3870879727037</v>
          </cell>
          <cell r="X488">
            <v>8891.0515978752555</v>
          </cell>
          <cell r="Y488">
            <v>8428.7424573945427</v>
          </cell>
          <cell r="Z488">
            <v>7966.4604570190659</v>
          </cell>
        </row>
        <row r="489">
          <cell r="A489">
            <v>-101480.69542579573</v>
          </cell>
          <cell r="B489">
            <v>14269.953624484497</v>
          </cell>
          <cell r="C489">
            <v>22259.739932321241</v>
          </cell>
          <cell r="D489">
            <v>20860.464990721717</v>
          </cell>
          <cell r="E489">
            <v>19386.077803810054</v>
          </cell>
          <cell r="F489">
            <v>18369.709822874327</v>
          </cell>
          <cell r="G489">
            <v>17090.950739578264</v>
          </cell>
          <cell r="H489">
            <v>16079.695196336928</v>
          </cell>
          <cell r="I489">
            <v>15388.121088414009</v>
          </cell>
          <cell r="J489">
            <v>14784.820136326445</v>
          </cell>
          <cell r="K489">
            <v>14016.167669501665</v>
          </cell>
          <cell r="L489">
            <v>13345.653459301266</v>
          </cell>
          <cell r="M489">
            <v>12644.296297066059</v>
          </cell>
          <cell r="N489">
            <v>12031.509282559608</v>
          </cell>
          <cell r="O489">
            <v>13003.167806757017</v>
          </cell>
          <cell r="P489">
            <v>14216.692610610215</v>
          </cell>
          <cell r="Q489">
            <v>12772.248928798766</v>
          </cell>
          <cell r="R489">
            <v>9333.8172221957648</v>
          </cell>
          <cell r="S489">
            <v>8805.2681974269399</v>
          </cell>
          <cell r="T489">
            <v>8276.7451504888377</v>
          </cell>
          <cell r="U489">
            <v>7748.2488607164196</v>
          </cell>
          <cell r="V489">
            <v>10969.897749589494</v>
          </cell>
          <cell r="W489">
            <v>10441.457406374764</v>
          </cell>
          <cell r="X489">
            <v>9913.0463014374018</v>
          </cell>
          <cell r="Y489">
            <v>9384.6653119257244</v>
          </cell>
          <cell r="Z489">
            <v>8856.3153413025102</v>
          </cell>
        </row>
        <row r="490">
          <cell r="A490">
            <v>-91033.224940240601</v>
          </cell>
          <cell r="B490">
            <v>12974.436286305776</v>
          </cell>
          <cell r="C490">
            <v>20101.959802920544</v>
          </cell>
          <cell r="D490">
            <v>18949.073198783266</v>
          </cell>
          <cell r="E490">
            <v>17569.417269447942</v>
          </cell>
          <cell r="F490">
            <v>16658.332313736122</v>
          </cell>
          <cell r="G490">
            <v>15510.574280365145</v>
          </cell>
          <cell r="H490">
            <v>14603.427823064081</v>
          </cell>
          <cell r="I490">
            <v>13983.051493701812</v>
          </cell>
          <cell r="J490">
            <v>13442.527863487325</v>
          </cell>
          <cell r="K490">
            <v>12752.341123937869</v>
          </cell>
          <cell r="L490">
            <v>12150.856569001691</v>
          </cell>
          <cell r="M490">
            <v>11521.704353939323</v>
          </cell>
          <cell r="N490">
            <v>10972.693405814953</v>
          </cell>
          <cell r="O490">
            <v>11843.629925391779</v>
          </cell>
          <cell r="P490">
            <v>12932.221957366053</v>
          </cell>
          <cell r="Q490">
            <v>11636.484220763723</v>
          </cell>
          <cell r="R490">
            <v>8552.0401728046327</v>
          </cell>
          <cell r="S490">
            <v>8077.9054414466918</v>
          </cell>
          <cell r="T490">
            <v>7603.7940134934033</v>
          </cell>
          <cell r="U490">
            <v>7129.706588046909</v>
          </cell>
          <cell r="V490">
            <v>10019.685679624061</v>
          </cell>
          <cell r="W490">
            <v>9545.6484410190114</v>
          </cell>
          <cell r="X490">
            <v>9071.637430601193</v>
          </cell>
          <cell r="Y490">
            <v>8597.6534352162307</v>
          </cell>
          <cell r="Z490">
            <v>8123.6972653151088</v>
          </cell>
        </row>
        <row r="491">
          <cell r="A491">
            <v>-116957.31212437304</v>
          </cell>
          <cell r="B491">
            <v>16168.659385314713</v>
          </cell>
          <cell r="C491">
            <v>25268.064799786269</v>
          </cell>
          <cell r="D491">
            <v>23831.233842205744</v>
          </cell>
          <cell r="E491">
            <v>22077.232452260941</v>
          </cell>
          <cell r="F491">
            <v>20904.900879132216</v>
          </cell>
          <cell r="G491">
            <v>19432.080176843847</v>
          </cell>
          <cell r="H491">
            <v>18266.60008516609</v>
          </cell>
          <cell r="I491">
            <v>17469.555401365913</v>
          </cell>
          <cell r="J491">
            <v>16773.257723483654</v>
          </cell>
          <cell r="K491">
            <v>15888.368126657435</v>
          </cell>
          <cell r="L491">
            <v>15115.595143212755</v>
          </cell>
          <cell r="M491">
            <v>14307.275411168863</v>
          </cell>
          <cell r="N491">
            <v>13600.012156188423</v>
          </cell>
          <cell r="O491">
            <v>14720.877692818165</v>
          </cell>
          <cell r="P491">
            <v>16119.474723114537</v>
          </cell>
          <cell r="Q491">
            <v>14454.741841349551</v>
          </cell>
          <cell r="R491">
            <v>10491.921832675429</v>
          </cell>
          <cell r="S491">
            <v>9882.7648594841721</v>
          </cell>
          <cell r="T491">
            <v>9273.6378259503617</v>
          </cell>
          <cell r="U491">
            <v>8664.5416302637223</v>
          </cell>
          <cell r="V491">
            <v>12377.517709803768</v>
          </cell>
          <cell r="W491">
            <v>11768.48599297178</v>
          </cell>
          <cell r="X491">
            <v>11159.487973488025</v>
          </cell>
          <cell r="Y491">
            <v>10550.524662272943</v>
          </cell>
          <cell r="Z491">
            <v>9941.597100574596</v>
          </cell>
        </row>
        <row r="492">
          <cell r="A492">
            <v>-90340.14938397739</v>
          </cell>
          <cell r="B492">
            <v>12899.80508132157</v>
          </cell>
          <cell r="C492">
            <v>19950.78398225881</v>
          </cell>
          <cell r="D492">
            <v>18848.263916096257</v>
          </cell>
          <cell r="E492">
            <v>17448.901685112476</v>
          </cell>
          <cell r="F492">
            <v>16544.801108190986</v>
          </cell>
          <cell r="G492">
            <v>15405.733563649195</v>
          </cell>
          <cell r="H492">
            <v>14505.493607089149</v>
          </cell>
          <cell r="I492">
            <v>13889.840472690539</v>
          </cell>
          <cell r="J492">
            <v>13353.481432109336</v>
          </cell>
          <cell r="K492">
            <v>12668.500036538011</v>
          </cell>
          <cell r="L492">
            <v>12071.59484526571</v>
          </cell>
          <cell r="M492">
            <v>11447.232639803846</v>
          </cell>
          <cell r="N492">
            <v>10902.452537102312</v>
          </cell>
          <cell r="O492">
            <v>11766.707251788939</v>
          </cell>
          <cell r="P492">
            <v>12847.011358902842</v>
          </cell>
          <cell r="Q492">
            <v>11561.138637553533</v>
          </cell>
          <cell r="R492">
            <v>8500.1778043844697</v>
          </cell>
          <cell r="S492">
            <v>8029.652867064875</v>
          </cell>
          <cell r="T492">
            <v>7559.1510557309557</v>
          </cell>
          <cell r="U492">
            <v>7088.6730641623126</v>
          </cell>
          <cell r="V492">
            <v>9956.6494872873773</v>
          </cell>
          <cell r="W492">
            <v>9486.2213004659025</v>
          </cell>
          <cell r="X492">
            <v>9015.8191421450647</v>
          </cell>
          <cell r="Y492">
            <v>8545.4437931798802</v>
          </cell>
          <cell r="Z492">
            <v>8075.0960578510158</v>
          </cell>
        </row>
        <row r="493">
          <cell r="A493">
            <v>-108075.61628105195</v>
          </cell>
          <cell r="B493">
            <v>15075.099522441204</v>
          </cell>
          <cell r="C493">
            <v>23490.397618390562</v>
          </cell>
          <cell r="D493">
            <v>22116.988763060297</v>
          </cell>
          <cell r="E493">
            <v>20532.8369606366</v>
          </cell>
          <cell r="F493">
            <v>19450.009522388824</v>
          </cell>
          <cell r="G493">
            <v>18088.556589188571</v>
          </cell>
          <cell r="H493">
            <v>17011.582632763933</v>
          </cell>
          <cell r="I493">
            <v>16275.065233034114</v>
          </cell>
          <cell r="J493">
            <v>15632.136366244034</v>
          </cell>
          <cell r="K493">
            <v>14813.952746213676</v>
          </cell>
          <cell r="L493">
            <v>14099.863862721533</v>
          </cell>
          <cell r="M493">
            <v>13352.927637820292</v>
          </cell>
          <cell r="N493">
            <v>12699.882255431319</v>
          </cell>
          <cell r="O493">
            <v>13735.121112281849</v>
          </cell>
          <cell r="P493">
            <v>15027.509191595698</v>
          </cell>
          <cell r="Q493">
            <v>13489.195520803081</v>
          </cell>
          <cell r="R493">
            <v>9827.3106256295487</v>
          </cell>
          <cell r="S493">
            <v>9264.412811942304</v>
          </cell>
          <cell r="T493">
            <v>8701.5426643058017</v>
          </cell>
          <cell r="U493">
            <v>8138.7010127015346</v>
          </cell>
          <cell r="V493">
            <v>11569.715036060483</v>
          </cell>
          <cell r="W493">
            <v>11006.932966810047</v>
          </cell>
          <cell r="X493">
            <v>10444.182035943444</v>
          </cell>
          <cell r="Y493">
            <v>9881.4631776121823</v>
          </cell>
          <cell r="Z493">
            <v>9318.7773539923292</v>
          </cell>
        </row>
        <row r="494">
          <cell r="A494">
            <v>-93281.536850364966</v>
          </cell>
          <cell r="B494">
            <v>13278.36150646941</v>
          </cell>
          <cell r="C494">
            <v>20516.995231762434</v>
          </cell>
          <cell r="D494">
            <v>19428.812250474595</v>
          </cell>
          <cell r="E494">
            <v>17960.365444100033</v>
          </cell>
          <cell r="F494">
            <v>17026.623417485527</v>
          </cell>
          <cell r="G494">
            <v>15850.673754265714</v>
          </cell>
          <cell r="H494">
            <v>14921.122859623087</v>
          </cell>
          <cell r="I494">
            <v>14285.424657494223</v>
          </cell>
          <cell r="J494">
            <v>13731.391249898883</v>
          </cell>
          <cell r="K494">
            <v>13024.318563706758</v>
          </cell>
          <cell r="L494">
            <v>12407.978719512106</v>
          </cell>
          <cell r="M494">
            <v>11763.28788743016</v>
          </cell>
          <cell r="N494">
            <v>11200.552230552013</v>
          </cell>
          <cell r="O494">
            <v>12093.164282298392</v>
          </cell>
          <cell r="P494">
            <v>13208.642041240608</v>
          </cell>
          <cell r="Q494">
            <v>11880.902553766397</v>
          </cell>
          <cell r="R494">
            <v>8720.279810680433</v>
          </cell>
          <cell r="S494">
            <v>8234.4350386838669</v>
          </cell>
          <cell r="T494">
            <v>7748.6141456326077</v>
          </cell>
          <cell r="U494">
            <v>7262.8178478950176</v>
          </cell>
          <cell r="V494">
            <v>10224.172796098906</v>
          </cell>
          <cell r="W494">
            <v>9738.4279247026643</v>
          </cell>
          <cell r="X494">
            <v>9252.7099292697385</v>
          </cell>
          <cell r="Y494">
            <v>8767.0196160790292</v>
          </cell>
          <cell r="Z494">
            <v>8281.357815597803</v>
          </cell>
        </row>
        <row r="495">
          <cell r="A495">
            <v>-90795.290545673415</v>
          </cell>
          <cell r="B495">
            <v>12968.939734201078</v>
          </cell>
          <cell r="C495">
            <v>20021.023737815478</v>
          </cell>
          <cell r="D495">
            <v>18901.310729991208</v>
          </cell>
          <cell r="E495">
            <v>17528.043998762467</v>
          </cell>
          <cell r="F495">
            <v>16619.356795970773</v>
          </cell>
          <cell r="G495">
            <v>15474.582226926854</v>
          </cell>
          <cell r="H495">
            <v>14569.806786836787</v>
          </cell>
          <cell r="I495">
            <v>13951.051940910067</v>
          </cell>
          <cell r="J495">
            <v>13411.958023667103</v>
          </cell>
          <cell r="K495">
            <v>12723.558290392426</v>
          </cell>
          <cell r="L495">
            <v>12123.645841283684</v>
          </cell>
          <cell r="M495">
            <v>11496.138047271794</v>
          </cell>
          <cell r="N495">
            <v>10948.57955788021</v>
          </cell>
          <cell r="O495">
            <v>11817.222198836156</v>
          </cell>
          <cell r="P495">
            <v>12902.968967597724</v>
          </cell>
          <cell r="Q495">
            <v>11610.617912880814</v>
          </cell>
          <cell r="R495">
            <v>8534.2357052839488</v>
          </cell>
          <cell r="S495">
            <v>8061.3402243241271</v>
          </cell>
          <cell r="T495">
            <v>7588.4679858606305</v>
          </cell>
          <cell r="U495">
            <v>7115.619687168346</v>
          </cell>
          <cell r="V495">
            <v>9998.0452132652208</v>
          </cell>
          <cell r="W495">
            <v>9525.246970240567</v>
          </cell>
          <cell r="X495">
            <v>9052.4748868502829</v>
          </cell>
          <cell r="Y495">
            <v>8579.7297478834098</v>
          </cell>
          <cell r="Z495">
            <v>8107.0123616726405</v>
          </cell>
        </row>
        <row r="496">
          <cell r="A496">
            <v>-92500.717158601386</v>
          </cell>
          <cell r="B496">
            <v>13151.011296377743</v>
          </cell>
          <cell r="C496">
            <v>20397.566507299409</v>
          </cell>
          <cell r="D496">
            <v>19215.907311779622</v>
          </cell>
          <cell r="E496">
            <v>17824.592452882582</v>
          </cell>
          <cell r="F496">
            <v>16898.719035173686</v>
          </cell>
          <cell r="G496">
            <v>15732.560086324818</v>
          </cell>
          <cell r="H496">
            <v>14810.790063090819</v>
          </cell>
          <cell r="I496">
            <v>14180.41301765601</v>
          </cell>
          <cell r="J496">
            <v>13631.071441368753</v>
          </cell>
          <cell r="K496">
            <v>12929.863101486138</v>
          </cell>
          <cell r="L496">
            <v>12318.682373483294</v>
          </cell>
          <cell r="M496">
            <v>11679.387971539476</v>
          </cell>
          <cell r="N496">
            <v>11121.418789815605</v>
          </cell>
          <cell r="O496">
            <v>12006.503112748534</v>
          </cell>
          <cell r="P496">
            <v>13112.643686334304</v>
          </cell>
          <cell r="Q496">
            <v>11796.018136005192</v>
          </cell>
          <cell r="R496">
            <v>8661.8516087939097</v>
          </cell>
          <cell r="S496">
            <v>8180.0736347717902</v>
          </cell>
          <cell r="T496">
            <v>7698.3193398145704</v>
          </cell>
          <cell r="U496">
            <v>7216.5894342942047</v>
          </cell>
          <cell r="V496">
            <v>10153.156151772768</v>
          </cell>
          <cell r="W496">
            <v>9671.4772421259313</v>
          </cell>
          <cell r="X496">
            <v>9189.824983475266</v>
          </cell>
          <cell r="Y496">
            <v>8708.2001753506484</v>
          </cell>
          <cell r="Z496">
            <v>8226.6036412678677</v>
          </cell>
        </row>
        <row r="497">
          <cell r="A497">
            <v>-115514.74505139311</v>
          </cell>
          <cell r="B497">
            <v>16011.517158859693</v>
          </cell>
          <cell r="C497">
            <v>24970.273449530046</v>
          </cell>
          <cell r="D497">
            <v>23553.244104964251</v>
          </cell>
          <cell r="E497">
            <v>21826.391382810103</v>
          </cell>
          <cell r="F497">
            <v>20668.597091767191</v>
          </cell>
          <cell r="G497">
            <v>19213.864768039803</v>
          </cell>
          <cell r="H497">
            <v>18062.759863119747</v>
          </cell>
          <cell r="I497">
            <v>17275.546034660401</v>
          </cell>
          <cell r="J497">
            <v>16587.916531298397</v>
          </cell>
          <cell r="K497">
            <v>15713.861334500521</v>
          </cell>
          <cell r="L497">
            <v>14950.619836010119</v>
          </cell>
          <cell r="M497">
            <v>14152.270027254526</v>
          </cell>
          <cell r="N497">
            <v>13453.812851557519</v>
          </cell>
          <cell r="O497">
            <v>14560.770883247093</v>
          </cell>
          <cell r="P497">
            <v>15942.11743140066</v>
          </cell>
          <cell r="Q497">
            <v>14297.917586834643</v>
          </cell>
          <cell r="R497">
            <v>10383.975528216166</v>
          </cell>
          <cell r="S497">
            <v>9782.3319783059542</v>
          </cell>
          <cell r="T497">
            <v>9180.7179987734562</v>
          </cell>
          <cell r="U497">
            <v>8579.134476730007</v>
          </cell>
          <cell r="V497">
            <v>12246.314214529462</v>
          </cell>
          <cell r="W497">
            <v>11644.794376049882</v>
          </cell>
          <cell r="X497">
            <v>11043.307819290945</v>
          </cell>
          <cell r="Y497">
            <v>10441.855542704267</v>
          </cell>
          <cell r="Z497">
            <v>9840.4385746950247</v>
          </cell>
        </row>
        <row r="498">
          <cell r="A498">
            <v>-108208.06137667983</v>
          </cell>
          <cell r="B498">
            <v>15140.581578068886</v>
          </cell>
          <cell r="C498">
            <v>23403.194871879881</v>
          </cell>
          <cell r="D498">
            <v>22097.663264371778</v>
          </cell>
          <cell r="E498">
            <v>20555.867203079502</v>
          </cell>
          <cell r="F498">
            <v>19471.705066603721</v>
          </cell>
          <cell r="G498">
            <v>18108.591401592003</v>
          </cell>
          <cell r="H498">
            <v>17030.297629250024</v>
          </cell>
          <cell r="I498">
            <v>16292.877638160557</v>
          </cell>
          <cell r="J498">
            <v>15649.152928165204</v>
          </cell>
          <cell r="K498">
            <v>14829.974579241672</v>
          </cell>
          <cell r="L498">
            <v>14115.010590210324</v>
          </cell>
          <cell r="M498">
            <v>13367.159005830777</v>
          </cell>
          <cell r="N498">
            <v>12713.305118912151</v>
          </cell>
          <cell r="O498">
            <v>13749.820852835703</v>
          </cell>
          <cell r="P498">
            <v>15043.792734940995</v>
          </cell>
          <cell r="Q498">
            <v>13503.593883121936</v>
          </cell>
          <cell r="R498">
            <v>9837.2214012770564</v>
          </cell>
          <cell r="S498">
            <v>9273.6337645073563</v>
          </cell>
          <cell r="T498">
            <v>8710.0738276927259</v>
          </cell>
          <cell r="U498">
            <v>8146.5424218318003</v>
          </cell>
          <cell r="V498">
            <v>11581.761102967052</v>
          </cell>
          <cell r="W498">
            <v>11018.289352477277</v>
          </cell>
          <cell r="X498">
            <v>10454.848778530961</v>
          </cell>
          <cell r="Y498">
            <v>9891.4403164244177</v>
          </cell>
          <cell r="Z498">
            <v>9328.0649295128387</v>
          </cell>
        </row>
        <row r="499">
          <cell r="A499">
            <v>-107822.35111112949</v>
          </cell>
          <cell r="B499">
            <v>15058.921001502444</v>
          </cell>
          <cell r="C499">
            <v>23420.116754679599</v>
          </cell>
          <cell r="D499">
            <v>22103.984605471192</v>
          </cell>
          <cell r="E499">
            <v>20488.797894954365</v>
          </cell>
          <cell r="F499">
            <v>19408.522703521769</v>
          </cell>
          <cell r="G499">
            <v>18050.245467559893</v>
          </cell>
          <cell r="H499">
            <v>16975.79529958509</v>
          </cell>
          <cell r="I499">
            <v>16241.00385998216</v>
          </cell>
          <cell r="J499">
            <v>15599.596826550089</v>
          </cell>
          <cell r="K499">
            <v>14783.315354583116</v>
          </cell>
          <cell r="L499">
            <v>14070.899872073023</v>
          </cell>
          <cell r="M499">
            <v>13325.714022847882</v>
          </cell>
          <cell r="N499">
            <v>12674.214685150939</v>
          </cell>
          <cell r="O499">
            <v>13707.011862395808</v>
          </cell>
          <cell r="P499">
            <v>14996.371350268084</v>
          </cell>
          <cell r="Q499">
            <v>13461.662574701917</v>
          </cell>
          <cell r="R499">
            <v>9808.3589667060569</v>
          </cell>
          <cell r="S499">
            <v>9246.7802517696618</v>
          </cell>
          <cell r="T499">
            <v>8685.229138051167</v>
          </cell>
          <cell r="U499">
            <v>8123.7064535871177</v>
          </cell>
          <cell r="V499">
            <v>11546.680214215827</v>
          </cell>
          <cell r="W499">
            <v>10985.216972479888</v>
          </cell>
          <cell r="X499">
            <v>10423.784796157875</v>
          </cell>
          <cell r="Y499">
            <v>9862.3846172121957</v>
          </cell>
          <cell r="Z499">
            <v>9301.0173955641421</v>
          </cell>
        </row>
        <row r="500">
          <cell r="A500">
            <v>-96634.989802624987</v>
          </cell>
          <cell r="B500">
            <v>13706.923803917023</v>
          </cell>
          <cell r="C500">
            <v>21246.322405481144</v>
          </cell>
          <cell r="D500">
            <v>19969.929966288099</v>
          </cell>
          <cell r="E500">
            <v>18543.481294069068</v>
          </cell>
          <cell r="F500">
            <v>17575.945281412864</v>
          </cell>
          <cell r="G500">
            <v>16357.94660180885</v>
          </cell>
          <cell r="H500">
            <v>15394.978534838629</v>
          </cell>
          <cell r="I500">
            <v>14736.427107037682</v>
          </cell>
          <cell r="J500">
            <v>14162.243291201296</v>
          </cell>
          <cell r="K500">
            <v>13429.984496549114</v>
          </cell>
          <cell r="L500">
            <v>12791.487355852933</v>
          </cell>
          <cell r="M500">
            <v>12123.620014816086</v>
          </cell>
          <cell r="N500">
            <v>11540.413370401948</v>
          </cell>
          <cell r="O500">
            <v>12465.35540137337</v>
          </cell>
          <cell r="P500">
            <v>13620.934366944573</v>
          </cell>
          <cell r="Q500">
            <v>12245.462905336586</v>
          </cell>
          <cell r="R500">
            <v>8971.2163946042438</v>
          </cell>
          <cell r="S500">
            <v>8467.9055983546095</v>
          </cell>
          <cell r="T500">
            <v>7964.6195394936913</v>
          </cell>
          <cell r="U500">
            <v>7461.3589601431358</v>
          </cell>
          <cell r="V500">
            <v>10529.174037854464</v>
          </cell>
          <cell r="W500">
            <v>10025.966733612142</v>
          </cell>
          <cell r="X500">
            <v>9522.7872715187423</v>
          </cell>
          <cell r="Y500">
            <v>9019.6364868387354</v>
          </cell>
          <cell r="Z500">
            <v>8516.5152398945283</v>
          </cell>
        </row>
        <row r="501">
          <cell r="A501">
            <v>-96862.525664890622</v>
          </cell>
          <cell r="B501">
            <v>13737.84267088327</v>
          </cell>
          <cell r="C501">
            <v>21369.652287101999</v>
          </cell>
          <cell r="D501">
            <v>20066.708390516476</v>
          </cell>
          <cell r="E501">
            <v>18583.046413846259</v>
          </cell>
          <cell r="F501">
            <v>17613.217438126976</v>
          </cell>
          <cell r="G501">
            <v>16392.365681608957</v>
          </cell>
          <cell r="H501">
            <v>15427.13021884445</v>
          </cell>
          <cell r="I501">
            <v>14767.028171880913</v>
          </cell>
          <cell r="J501">
            <v>14191.477126332491</v>
          </cell>
          <cell r="K501">
            <v>13457.50942358256</v>
          </cell>
          <cell r="L501">
            <v>12817.508883364539</v>
          </cell>
          <cell r="M501">
            <v>12148.068988001003</v>
          </cell>
          <cell r="N501">
            <v>11563.473362179735</v>
          </cell>
          <cell r="O501">
            <v>12490.609021570803</v>
          </cell>
          <cell r="P501">
            <v>13648.908902794654</v>
          </cell>
          <cell r="Q501">
            <v>12270.198768676037</v>
          </cell>
          <cell r="R501">
            <v>8988.2427470862731</v>
          </cell>
          <cell r="S501">
            <v>8483.7468598437681</v>
          </cell>
          <cell r="T501">
            <v>7979.2757682363881</v>
          </cell>
          <cell r="U501">
            <v>7474.8302161332031</v>
          </cell>
          <cell r="V501">
            <v>10549.868743139697</v>
          </cell>
          <cell r="W501">
            <v>10045.476591585824</v>
          </cell>
          <cell r="X501">
            <v>9541.1123477377514</v>
          </cell>
          <cell r="Y501">
            <v>9036.7768488266447</v>
          </cell>
          <cell r="Z501">
            <v>8532.4709572006141</v>
          </cell>
        </row>
        <row r="502">
          <cell r="A502">
            <v>-97393.119826174356</v>
          </cell>
          <cell r="B502">
            <v>13838.190367596959</v>
          </cell>
          <cell r="C502">
            <v>21360.637465897162</v>
          </cell>
          <cell r="D502">
            <v>20125.772703999952</v>
          </cell>
          <cell r="E502">
            <v>18675.308887705363</v>
          </cell>
          <cell r="F502">
            <v>17700.132918324467</v>
          </cell>
          <cell r="G502">
            <v>16472.628030571621</v>
          </cell>
          <cell r="H502">
            <v>15502.105194828873</v>
          </cell>
          <cell r="I502">
            <v>14838.387236659542</v>
          </cell>
          <cell r="J502">
            <v>14259.647928412258</v>
          </cell>
          <cell r="K502">
            <v>13521.69519820415</v>
          </cell>
          <cell r="L502">
            <v>12878.188858942314</v>
          </cell>
          <cell r="M502">
            <v>12205.081901447462</v>
          </cell>
          <cell r="N502">
            <v>11617.247289835446</v>
          </cell>
          <cell r="O502">
            <v>12549.498302999287</v>
          </cell>
          <cell r="P502">
            <v>13714.143126705021</v>
          </cell>
          <cell r="Q502">
            <v>12327.880685414519</v>
          </cell>
          <cell r="R502">
            <v>9027.9467441835732</v>
          </cell>
          <cell r="S502">
            <v>8520.687326150135</v>
          </cell>
          <cell r="T502">
            <v>8013.4528395775123</v>
          </cell>
          <cell r="U502">
            <v>7506.2440324095332</v>
          </cell>
          <cell r="V502">
            <v>10598.127025084799</v>
          </cell>
          <cell r="W502">
            <v>10090.971910984012</v>
          </cell>
          <cell r="X502">
            <v>9583.8448574620306</v>
          </cell>
          <cell r="Y502">
            <v>9076.7467063362092</v>
          </cell>
          <cell r="Z502">
            <v>8569.6783246784453</v>
          </cell>
        </row>
        <row r="503">
          <cell r="A503">
            <v>-102314.75460326852</v>
          </cell>
          <cell r="B503">
            <v>14416.216675316231</v>
          </cell>
          <cell r="C503">
            <v>22288.988859631529</v>
          </cell>
          <cell r="D503">
            <v>21011.90946513036</v>
          </cell>
          <cell r="E503">
            <v>19531.108353849155</v>
          </cell>
          <cell r="F503">
            <v>18506.335250013923</v>
          </cell>
          <cell r="G503">
            <v>17217.117881327184</v>
          </cell>
          <cell r="H503">
            <v>16197.550934985247</v>
          </cell>
          <cell r="I503">
            <v>15500.292852103434</v>
          </cell>
          <cell r="J503">
            <v>14891.980160426087</v>
          </cell>
          <cell r="K503">
            <v>14117.063492133428</v>
          </cell>
          <cell r="L503">
            <v>13441.038396061635</v>
          </cell>
          <cell r="M503">
            <v>12733.916852971572</v>
          </cell>
          <cell r="N503">
            <v>12116.038365505956</v>
          </cell>
          <cell r="O503">
            <v>13095.737889909429</v>
          </cell>
          <cell r="P503">
            <v>14319.236526672397</v>
          </cell>
          <cell r="Q503">
            <v>12862.921113946013</v>
          </cell>
          <cell r="R503">
            <v>9396.2292982752406</v>
          </cell>
          <cell r="S503">
            <v>8863.336184583859</v>
          </cell>
          <cell r="T503">
            <v>8330.4692622322727</v>
          </cell>
          <cell r="U503">
            <v>7797.6293169606924</v>
          </cell>
          <cell r="V503">
            <v>11045.756599690689</v>
          </cell>
          <cell r="W503">
            <v>10512.973060795674</v>
          </cell>
          <cell r="X503">
            <v>9980.2190004843687</v>
          </cell>
          <cell r="Y503">
            <v>9447.495303114265</v>
          </cell>
          <cell r="Z503">
            <v>8914.8028795736118</v>
          </cell>
        </row>
        <row r="504">
          <cell r="A504">
            <v>-111801.88341920596</v>
          </cell>
          <cell r="B504">
            <v>15524.596514535438</v>
          </cell>
          <cell r="C504">
            <v>24158.254608003044</v>
          </cell>
          <cell r="D504">
            <v>22808.94722044716</v>
          </cell>
          <cell r="E504">
            <v>21180.77968129174</v>
          </cell>
          <cell r="F504">
            <v>20060.401270524879</v>
          </cell>
          <cell r="G504">
            <v>18652.224596101834</v>
          </cell>
          <cell r="H504">
            <v>17538.118372468711</v>
          </cell>
          <cell r="I504">
            <v>16776.207080224216</v>
          </cell>
          <cell r="J504">
            <v>16110.887619286019</v>
          </cell>
          <cell r="K504">
            <v>15264.717869845499</v>
          </cell>
          <cell r="L504">
            <v>14526.00839170086</v>
          </cell>
          <cell r="M504">
            <v>13753.319050556333</v>
          </cell>
          <cell r="N504">
            <v>13077.526854889576</v>
          </cell>
          <cell r="O504">
            <v>14148.689919080571</v>
          </cell>
          <cell r="P504">
            <v>15485.637385566148</v>
          </cell>
          <cell r="Q504">
            <v>13894.285223049912</v>
          </cell>
          <cell r="R504">
            <v>10106.14463933046</v>
          </cell>
          <cell r="S504">
            <v>9523.8390471131625</v>
          </cell>
          <cell r="T504">
            <v>8941.5620748259262</v>
          </cell>
          <cell r="U504">
            <v>8359.3145810666338</v>
          </cell>
          <cell r="V504">
            <v>11908.624250064478</v>
          </cell>
          <cell r="W504">
            <v>11326.43839295928</v>
          </cell>
          <cell r="X504">
            <v>10744.284747837497</v>
          </cell>
          <cell r="Y504">
            <v>10162.164281058622</v>
          </cell>
          <cell r="Z504">
            <v>9580.0779879729489</v>
          </cell>
        </row>
        <row r="505">
          <cell r="A505">
            <v>-111135.67171049684</v>
          </cell>
          <cell r="B505">
            <v>15471.049550045518</v>
          </cell>
          <cell r="C505">
            <v>24093.443260015614</v>
          </cell>
          <cell r="D505">
            <v>22731.468363965636</v>
          </cell>
          <cell r="E505">
            <v>21064.935322562524</v>
          </cell>
          <cell r="F505">
            <v>19951.270573655638</v>
          </cell>
          <cell r="G505">
            <v>18551.447541718011</v>
          </cell>
          <cell r="H505">
            <v>17443.9801204756</v>
          </cell>
          <cell r="I505">
            <v>16686.608950529328</v>
          </cell>
          <cell r="J505">
            <v>16025.292658294129</v>
          </cell>
          <cell r="K505">
            <v>15184.126491904179</v>
          </cell>
          <cell r="L505">
            <v>14449.818879708702</v>
          </cell>
          <cell r="M505">
            <v>13681.733885740829</v>
          </cell>
          <cell r="N505">
            <v>13010.008546469388</v>
          </cell>
          <cell r="O505">
            <v>14074.748794831852</v>
          </cell>
          <cell r="P505">
            <v>15403.729579282521</v>
          </cell>
          <cell r="Q505">
            <v>13821.860060626357</v>
          </cell>
          <cell r="R505">
            <v>10056.292474193959</v>
          </cell>
          <cell r="S505">
            <v>9477.4567591533141</v>
          </cell>
          <cell r="T505">
            <v>8898.6494935005812</v>
          </cell>
          <cell r="U505">
            <v>8319.871530717377</v>
          </cell>
          <cell r="V505">
            <v>11848.031362279531</v>
          </cell>
          <cell r="W505">
            <v>11269.314668866267</v>
          </cell>
          <cell r="X505">
            <v>10690.629995489737</v>
          </cell>
          <cell r="Y505">
            <v>10111.978302751042</v>
          </cell>
          <cell r="Z505">
            <v>9533.3605800693149</v>
          </cell>
        </row>
        <row r="506">
          <cell r="A506">
            <v>-105469.84400966995</v>
          </cell>
          <cell r="B506">
            <v>14748.814373476656</v>
          </cell>
          <cell r="C506">
            <v>22934.290553132996</v>
          </cell>
          <cell r="D506">
            <v>21655.713660743007</v>
          </cell>
          <cell r="E506">
            <v>20079.731718224109</v>
          </cell>
          <cell r="F506">
            <v>19023.163611185279</v>
          </cell>
          <cell r="G506">
            <v>17694.384510745651</v>
          </cell>
          <cell r="H506">
            <v>16643.377085618456</v>
          </cell>
          <cell r="I506">
            <v>15924.617591729402</v>
          </cell>
          <cell r="J506">
            <v>15297.346429341113</v>
          </cell>
          <cell r="K506">
            <v>14498.733462003212</v>
          </cell>
          <cell r="L506">
            <v>13801.861718472312</v>
          </cell>
          <cell r="M506">
            <v>13072.934603954251</v>
          </cell>
          <cell r="N506">
            <v>12435.796029398422</v>
          </cell>
          <cell r="O506">
            <v>13445.913149162327</v>
          </cell>
          <cell r="P506">
            <v>14707.140924821906</v>
          </cell>
          <cell r="Q506">
            <v>13205.916981073871</v>
          </cell>
          <cell r="R506">
            <v>9632.3224741413014</v>
          </cell>
          <cell r="S506">
            <v>9082.9964869677551</v>
          </cell>
          <cell r="T506">
            <v>8533.697498798756</v>
          </cell>
          <cell r="U506">
            <v>7984.4263196044303</v>
          </cell>
          <cell r="V506">
            <v>11332.716399187379</v>
          </cell>
          <cell r="W506">
            <v>10783.503365778199</v>
          </cell>
          <cell r="X506">
            <v>10234.320719986492</v>
          </cell>
          <cell r="Y506">
            <v>9685.1693734407763</v>
          </cell>
          <cell r="Z506">
            <v>9136.0502651184306</v>
          </cell>
        </row>
        <row r="507">
          <cell r="A507">
            <v>-111883.04128807767</v>
          </cell>
          <cell r="B507">
            <v>15507.137741057209</v>
          </cell>
          <cell r="C507">
            <v>24228.845112412455</v>
          </cell>
          <cell r="D507">
            <v>22795.248887313839</v>
          </cell>
          <cell r="E507">
            <v>21194.891833858845</v>
          </cell>
          <cell r="F507">
            <v>20073.695565222177</v>
          </cell>
          <cell r="G507">
            <v>18664.501250591762</v>
          </cell>
          <cell r="H507">
            <v>17549.586288464787</v>
          </cell>
          <cell r="I507">
            <v>16787.121918804616</v>
          </cell>
          <cell r="J507">
            <v>16121.314792104291</v>
          </cell>
          <cell r="K507">
            <v>15274.535506488101</v>
          </cell>
          <cell r="L507">
            <v>14535.289793307631</v>
          </cell>
          <cell r="M507">
            <v>13762.039550876732</v>
          </cell>
          <cell r="N507">
            <v>13085.751931017141</v>
          </cell>
          <cell r="O507">
            <v>14157.697422232435</v>
          </cell>
          <cell r="P507">
            <v>15495.615389427428</v>
          </cell>
          <cell r="Q507">
            <v>13903.10805182661</v>
          </cell>
          <cell r="R507">
            <v>10112.217626983216</v>
          </cell>
          <cell r="S507">
            <v>9529.4893345443306</v>
          </cell>
          <cell r="T507">
            <v>8946.7896828109206</v>
          </cell>
          <cell r="U507">
            <v>8364.1195310041585</v>
          </cell>
          <cell r="V507">
            <v>11916.005671881479</v>
          </cell>
          <cell r="W507">
            <v>11333.397201471345</v>
          </cell>
          <cell r="X507">
            <v>10750.820966427549</v>
          </cell>
          <cell r="Y507">
            <v>10168.277933811092</v>
          </cell>
          <cell r="Z507">
            <v>9585.7690996947949</v>
          </cell>
        </row>
        <row r="508">
          <cell r="A508">
            <v>-91763.629833625513</v>
          </cell>
          <cell r="B508">
            <v>13139.687676230766</v>
          </cell>
          <cell r="C508">
            <v>20251.21550841795</v>
          </cell>
          <cell r="D508">
            <v>19115.072929265683</v>
          </cell>
          <cell r="E508">
            <v>17696.423873175805</v>
          </cell>
          <cell r="F508">
            <v>16777.978357133114</v>
          </cell>
          <cell r="G508">
            <v>15621.061761597626</v>
          </cell>
          <cell r="H508">
            <v>14706.636816559112</v>
          </cell>
          <cell r="I508">
            <v>14081.282898992027</v>
          </cell>
          <cell r="J508">
            <v>13536.370372618127</v>
          </cell>
          <cell r="K508">
            <v>12840.697927103378</v>
          </cell>
          <cell r="L508">
            <v>12234.387362075711</v>
          </cell>
          <cell r="M508">
            <v>11600.187145507683</v>
          </cell>
          <cell r="N508">
            <v>11046.717476869966</v>
          </cell>
          <cell r="O508">
            <v>11924.695686121639</v>
          </cell>
          <cell r="P508">
            <v>13022.022034029193</v>
          </cell>
          <cell r="Q508">
            <v>11715.887948357846</v>
          </cell>
          <cell r="R508">
            <v>8606.6958699133975</v>
          </cell>
          <cell r="S508">
            <v>8128.7569195119668</v>
          </cell>
          <cell r="T508">
            <v>7650.8414594900132</v>
          </cell>
          <cell r="U508">
            <v>7172.9501945589145</v>
          </cell>
          <cell r="V508">
            <v>10086.117027443202</v>
          </cell>
          <cell r="W508">
            <v>9608.2763520275676</v>
          </cell>
          <cell r="X508">
            <v>9130.4621152409727</v>
          </cell>
          <cell r="Y508">
            <v>8652.6751102422932</v>
          </cell>
          <cell r="Z508">
            <v>8174.9161539851657</v>
          </cell>
        </row>
        <row r="509">
          <cell r="A509">
            <v>-110493.66749202705</v>
          </cell>
          <cell r="B509">
            <v>15381.814243703939</v>
          </cell>
          <cell r="C509">
            <v>23910.417201658165</v>
          </cell>
          <cell r="D509">
            <v>22598.216032647579</v>
          </cell>
          <cell r="E509">
            <v>20953.300288206534</v>
          </cell>
          <cell r="F509">
            <v>19846.10525332472</v>
          </cell>
          <cell r="G509">
            <v>18454.332325648447</v>
          </cell>
          <cell r="H509">
            <v>17353.262479057925</v>
          </cell>
          <cell r="I509">
            <v>16600.266461378873</v>
          </cell>
          <cell r="J509">
            <v>15942.807878578915</v>
          </cell>
          <cell r="K509">
            <v>15106.463484883694</v>
          </cell>
          <cell r="L509">
            <v>14376.397792293574</v>
          </cell>
          <cell r="M509">
            <v>13612.749841794131</v>
          </cell>
          <cell r="N509">
            <v>12944.943585492219</v>
          </cell>
          <cell r="O509">
            <v>14003.494397670238</v>
          </cell>
          <cell r="P509">
            <v>15324.797977702681</v>
          </cell>
          <cell r="Q509">
            <v>13752.066541251908</v>
          </cell>
          <cell r="R509">
            <v>10008.251738945573</v>
          </cell>
          <cell r="S509">
            <v>9432.7598195120299</v>
          </cell>
          <cell r="T509">
            <v>8857.2961851210657</v>
          </cell>
          <cell r="U509">
            <v>8281.8616843239834</v>
          </cell>
          <cell r="V509">
            <v>11789.640179628948</v>
          </cell>
          <cell r="W509">
            <v>11214.266594263287</v>
          </cell>
          <cell r="X509">
            <v>10638.92484396225</v>
          </cell>
          <cell r="Y509">
            <v>10063.615883777788</v>
          </cell>
          <cell r="Z509">
            <v>9488.3406974133832</v>
          </cell>
        </row>
        <row r="510">
          <cell r="A510">
            <v>-110328.98210081775</v>
          </cell>
          <cell r="B510">
            <v>15326.730986943909</v>
          </cell>
          <cell r="C510">
            <v>23863.640067162603</v>
          </cell>
          <cell r="D510">
            <v>22522.422408072263</v>
          </cell>
          <cell r="E510">
            <v>20924.663935396595</v>
          </cell>
          <cell r="F510">
            <v>19819.128496128928</v>
          </cell>
          <cell r="G510">
            <v>18429.420562001626</v>
          </cell>
          <cell r="H510">
            <v>17329.991806005241</v>
          </cell>
          <cell r="I510">
            <v>16578.118091952856</v>
          </cell>
          <cell r="J510">
            <v>15921.649079578208</v>
          </cell>
          <cell r="K510">
            <v>15086.541555516709</v>
          </cell>
          <cell r="L510">
            <v>14357.563990028561</v>
          </cell>
          <cell r="M510">
            <v>13595.054219339108</v>
          </cell>
          <cell r="N510">
            <v>12928.253276855179</v>
          </cell>
          <cell r="O510">
            <v>13985.216389622394</v>
          </cell>
          <cell r="P510">
            <v>15304.550631484377</v>
          </cell>
          <cell r="Q510">
            <v>13734.163274090435</v>
          </cell>
          <cell r="R510">
            <v>9995.9284440968004</v>
          </cell>
          <cell r="S510">
            <v>9421.2942671388209</v>
          </cell>
          <cell r="T510">
            <v>8846.6883330659566</v>
          </cell>
          <cell r="U510">
            <v>8272.1114891647812</v>
          </cell>
          <cell r="V510">
            <v>11774.661812694063</v>
          </cell>
          <cell r="W510">
            <v>11200.145793432848</v>
          </cell>
          <cell r="X510">
            <v>10625.661561787663</v>
          </cell>
          <cell r="Y510">
            <v>10051.210071386977</v>
          </cell>
          <cell r="Z510">
            <v>9476.7923044681411</v>
          </cell>
        </row>
        <row r="511">
          <cell r="A511">
            <v>-110460.63565409882</v>
          </cell>
          <cell r="B511">
            <v>15383.211795427163</v>
          </cell>
          <cell r="C511">
            <v>23989.144209950078</v>
          </cell>
          <cell r="D511">
            <v>22581.557786513677</v>
          </cell>
          <cell r="E511">
            <v>20947.556540337155</v>
          </cell>
          <cell r="F511">
            <v>19840.694379506636</v>
          </cell>
          <cell r="G511">
            <v>18449.335638733792</v>
          </cell>
          <cell r="H511">
            <v>17348.594954542779</v>
          </cell>
          <cell r="I511">
            <v>16595.824043360579</v>
          </cell>
          <cell r="J511">
            <v>15938.56394404278</v>
          </cell>
          <cell r="K511">
            <v>15102.467635966947</v>
          </cell>
          <cell r="L511">
            <v>14372.620194903644</v>
          </cell>
          <cell r="M511">
            <v>13609.20053527287</v>
          </cell>
          <cell r="N511">
            <v>12941.59592019039</v>
          </cell>
          <cell r="O511">
            <v>13999.828278926783</v>
          </cell>
          <cell r="P511">
            <v>15320.736858171382</v>
          </cell>
          <cell r="Q511">
            <v>13748.475586310982</v>
          </cell>
          <cell r="R511">
            <v>10005.779989173509</v>
          </cell>
          <cell r="S511">
            <v>9430.460111778606</v>
          </cell>
          <cell r="T511">
            <v>8855.1685109705286</v>
          </cell>
          <cell r="U511">
            <v>8279.9060350469044</v>
          </cell>
          <cell r="V511">
            <v>11786.635887715822</v>
          </cell>
          <cell r="W511">
            <v>11211.434309013086</v>
          </cell>
          <cell r="X511">
            <v>10636.264555857957</v>
          </cell>
          <cell r="Y511">
            <v>10061.127583016863</v>
          </cell>
          <cell r="Z511">
            <v>9486.0243738992285</v>
          </cell>
        </row>
        <row r="512">
          <cell r="A512">
            <v>-112467.26684173518</v>
          </cell>
          <cell r="B512">
            <v>15536.174404342244</v>
          </cell>
          <cell r="C512">
            <v>24298.704663346347</v>
          </cell>
          <cell r="D512">
            <v>22897.974972233209</v>
          </cell>
          <cell r="E512">
            <v>21296.480013309814</v>
          </cell>
          <cell r="F512">
            <v>20169.396287629177</v>
          </cell>
          <cell r="G512">
            <v>18752.876356618392</v>
          </cell>
          <cell r="H512">
            <v>17632.139584469722</v>
          </cell>
          <cell r="I512">
            <v>16865.693814559974</v>
          </cell>
          <cell r="J512">
            <v>16196.376161969278</v>
          </cell>
          <cell r="K512">
            <v>15345.209050321486</v>
          </cell>
          <cell r="L512">
            <v>14602.103178969606</v>
          </cell>
          <cell r="M512">
            <v>13824.815215130737</v>
          </cell>
          <cell r="N512">
            <v>13144.96121930064</v>
          </cell>
          <cell r="O512">
            <v>14222.539113976305</v>
          </cell>
          <cell r="P512">
            <v>15567.44335769843</v>
          </cell>
          <cell r="Q512">
            <v>13966.62034088204</v>
          </cell>
          <cell r="R512">
            <v>10155.934824380338</v>
          </cell>
          <cell r="S512">
            <v>9570.1636690074156</v>
          </cell>
          <cell r="T512">
            <v>8984.4213038946546</v>
          </cell>
          <cell r="U512">
            <v>8398.7085927498556</v>
          </cell>
          <cell r="V512">
            <v>11969.14180406155</v>
          </cell>
          <cell r="W512">
            <v>11383.491096398364</v>
          </cell>
          <cell r="X512">
            <v>10797.87279242663</v>
          </cell>
          <cell r="Y512">
            <v>10212.287864257089</v>
          </cell>
          <cell r="Z512">
            <v>9626.7373131638105</v>
          </cell>
        </row>
        <row r="513">
          <cell r="A513">
            <v>-108531.81812299442</v>
          </cell>
          <cell r="B513">
            <v>15183.613374550179</v>
          </cell>
          <cell r="C513">
            <v>23533.329917719777</v>
          </cell>
          <cell r="D513">
            <v>22221.153546409008</v>
          </cell>
          <cell r="E513">
            <v>20612.163710887409</v>
          </cell>
          <cell r="F513">
            <v>19524.738957902169</v>
          </cell>
          <cell r="G513">
            <v>18157.565700308081</v>
          </cell>
          <cell r="H513">
            <v>17076.045690670442</v>
          </cell>
          <cell r="I513">
            <v>16336.419351052537</v>
          </cell>
          <cell r="J513">
            <v>15690.749234128289</v>
          </cell>
          <cell r="K513">
            <v>14869.139310155555</v>
          </cell>
          <cell r="L513">
            <v>14152.036160585936</v>
          </cell>
          <cell r="M513">
            <v>13401.947016521801</v>
          </cell>
          <cell r="N513">
            <v>12746.116772572735</v>
          </cell>
          <cell r="O513">
            <v>13785.75378150187</v>
          </cell>
          <cell r="P513">
            <v>15083.597206272665</v>
          </cell>
          <cell r="Q513">
            <v>13538.790104729916</v>
          </cell>
          <cell r="R513">
            <v>9861.4478965042326</v>
          </cell>
          <cell r="S513">
            <v>9296.17401476144</v>
          </cell>
          <cell r="T513">
            <v>8730.9279158515419</v>
          </cell>
          <cell r="U513">
            <v>8165.7104332594972</v>
          </cell>
          <cell r="V513">
            <v>11611.207232391986</v>
          </cell>
          <cell r="W513">
            <v>11046.04958365898</v>
          </cell>
          <cell r="X513">
            <v>10480.923204749135</v>
          </cell>
          <cell r="Y513">
            <v>9915.8290337571671</v>
          </cell>
          <cell r="Z513">
            <v>9350.7680369206009</v>
          </cell>
        </row>
        <row r="514">
          <cell r="A514">
            <v>-95912.633889032862</v>
          </cell>
          <cell r="B514">
            <v>13602.491113815136</v>
          </cell>
          <cell r="C514">
            <v>21129.295785590224</v>
          </cell>
          <cell r="D514">
            <v>19824.306922325661</v>
          </cell>
          <cell r="E514">
            <v>18417.874288832678</v>
          </cell>
          <cell r="F514">
            <v>17457.617723960186</v>
          </cell>
          <cell r="G514">
            <v>16248.676680195527</v>
          </cell>
          <cell r="H514">
            <v>15292.906892846309</v>
          </cell>
          <cell r="I514">
            <v>14639.278200787878</v>
          </cell>
          <cell r="J514">
            <v>14069.434915968755</v>
          </cell>
          <cell r="K514">
            <v>13342.601375418963</v>
          </cell>
          <cell r="L514">
            <v>12708.877062725733</v>
          </cell>
          <cell r="M514">
            <v>12046.00209478561</v>
          </cell>
          <cell r="N514">
            <v>11467.205036286119</v>
          </cell>
          <cell r="O514">
            <v>12385.182976211094</v>
          </cell>
          <cell r="P514">
            <v>13532.123877028436</v>
          </cell>
          <cell r="Q514">
            <v>12166.934197891775</v>
          </cell>
          <cell r="R514">
            <v>8917.1629971317016</v>
          </cell>
          <cell r="S514">
            <v>8417.6144978594675</v>
          </cell>
          <cell r="T514">
            <v>7918.0905510615721</v>
          </cell>
          <cell r="U514">
            <v>7418.5918933122266</v>
          </cell>
          <cell r="V514">
            <v>10463.474756018226</v>
          </cell>
          <cell r="W514">
            <v>9964.0289751405198</v>
          </cell>
          <cell r="X514">
            <v>9464.61082828898</v>
          </cell>
          <cell r="Y514">
            <v>8965.2211444843888</v>
          </cell>
          <cell r="Z514">
            <v>8465.8607776181598</v>
          </cell>
        </row>
        <row r="515">
          <cell r="A515">
            <v>-96153.249922104806</v>
          </cell>
          <cell r="B515">
            <v>13639.928168693485</v>
          </cell>
          <cell r="C515">
            <v>21127.099594336512</v>
          </cell>
          <cell r="D515">
            <v>19936.361269014844</v>
          </cell>
          <cell r="E515">
            <v>18459.713856776041</v>
          </cell>
          <cell r="F515">
            <v>17497.032515120096</v>
          </cell>
          <cell r="G515">
            <v>16285.07438190731</v>
          </cell>
          <cell r="H515">
            <v>15326.906854808534</v>
          </cell>
          <cell r="I515">
            <v>14671.638404392848</v>
          </cell>
          <cell r="J515">
            <v>14100.349293028747</v>
          </cell>
          <cell r="K515">
            <v>13371.708605758118</v>
          </cell>
          <cell r="L515">
            <v>12736.394468825911</v>
          </cell>
          <cell r="M515">
            <v>12071.856546395415</v>
          </cell>
          <cell r="N515">
            <v>11491.590659233625</v>
          </cell>
          <cell r="O515">
            <v>12411.888330927948</v>
          </cell>
          <cell r="P515">
            <v>13561.70656248404</v>
          </cell>
          <cell r="Q515">
            <v>12193.092031879267</v>
          </cell>
          <cell r="R515">
            <v>8935.168129822061</v>
          </cell>
          <cell r="S515">
            <v>8434.3664131857804</v>
          </cell>
          <cell r="T515">
            <v>7933.5893106186159</v>
          </cell>
          <cell r="U515">
            <v>7432.8375605426554</v>
          </cell>
          <cell r="V515">
            <v>10485.359121154093</v>
          </cell>
          <cell r="W515">
            <v>9984.6603806019793</v>
          </cell>
          <cell r="X515">
            <v>9483.9893434015103</v>
          </cell>
          <cell r="Y515">
            <v>8983.3468406532429</v>
          </cell>
          <cell r="Z515">
            <v>8482.73372839074</v>
          </cell>
        </row>
        <row r="516">
          <cell r="A516">
            <v>-102512.41104733243</v>
          </cell>
          <cell r="B516">
            <v>14460.89578465918</v>
          </cell>
          <cell r="C516">
            <v>22352.836513984126</v>
          </cell>
          <cell r="D516">
            <v>21072.987710827685</v>
          </cell>
          <cell r="E516">
            <v>19565.477884903554</v>
          </cell>
          <cell r="F516">
            <v>18538.712923956624</v>
          </cell>
          <cell r="G516">
            <v>17247.017137002738</v>
          </cell>
          <cell r="H516">
            <v>16225.480543390673</v>
          </cell>
          <cell r="I516">
            <v>15526.8754646255</v>
          </cell>
          <cell r="J516">
            <v>14917.375084289273</v>
          </cell>
          <cell r="K516">
            <v>14140.97391726985</v>
          </cell>
          <cell r="L516">
            <v>13463.64284419495</v>
          </cell>
          <cell r="M516">
            <v>12755.155250526281</v>
          </cell>
          <cell r="N516">
            <v>12136.07017908273</v>
          </cell>
          <cell r="O516">
            <v>13117.675270321717</v>
          </cell>
          <cell r="P516">
            <v>14343.537519163889</v>
          </cell>
          <cell r="Q516">
            <v>12884.408727985559</v>
          </cell>
          <cell r="R516">
            <v>9411.0197943907278</v>
          </cell>
          <cell r="S516">
            <v>8877.0972127762852</v>
          </cell>
          <cell r="T516">
            <v>8343.2008730993075</v>
          </cell>
          <cell r="U516">
            <v>7809.3315626179319</v>
          </cell>
          <cell r="V516">
            <v>11063.733730051135</v>
          </cell>
          <cell r="W516">
            <v>10529.920934914811</v>
          </cell>
          <cell r="X516">
            <v>9996.1376753102977</v>
          </cell>
          <cell r="Y516">
            <v>9462.3848373035435</v>
          </cell>
          <cell r="Z516">
            <v>8928.6633335424958</v>
          </cell>
        </row>
        <row r="517">
          <cell r="A517">
            <v>-107367.98924383594</v>
          </cell>
          <cell r="B517">
            <v>14964.807008155483</v>
          </cell>
          <cell r="C517">
            <v>23311.890009963186</v>
          </cell>
          <cell r="D517">
            <v>21936.79099379855</v>
          </cell>
          <cell r="E517">
            <v>20409.791089070372</v>
          </cell>
          <cell r="F517">
            <v>19334.094670269944</v>
          </cell>
          <cell r="G517">
            <v>17981.51468722145</v>
          </cell>
          <cell r="H517">
            <v>16911.592237104844</v>
          </cell>
          <cell r="I517">
            <v>16179.89719826787</v>
          </cell>
          <cell r="J517">
            <v>15541.220358831502</v>
          </cell>
          <cell r="K517">
            <v>14728.351371677265</v>
          </cell>
          <cell r="L517">
            <v>14018.93799796544</v>
          </cell>
          <cell r="M517">
            <v>13276.89235140185</v>
          </cell>
          <cell r="N517">
            <v>12628.166643230823</v>
          </cell>
          <cell r="O517">
            <v>13656.583407230213</v>
          </cell>
          <cell r="P517">
            <v>14940.509552400468</v>
          </cell>
          <cell r="Q517">
            <v>13412.26801797525</v>
          </cell>
          <cell r="R517">
            <v>9774.3593798721122</v>
          </cell>
          <cell r="S517">
            <v>9215.1471497222301</v>
          </cell>
          <cell r="T517">
            <v>8655.9624044791053</v>
          </cell>
          <cell r="U517">
            <v>8096.805968689956</v>
          </cell>
          <cell r="V517">
            <v>11505.3553661551</v>
          </cell>
          <cell r="W517">
            <v>10946.258122603242</v>
          </cell>
          <cell r="X517">
            <v>10387.191813556088</v>
          </cell>
          <cell r="Y517">
            <v>9828.1573670487724</v>
          </cell>
          <cell r="Z517">
            <v>9269.1557389575009</v>
          </cell>
        </row>
        <row r="518">
          <cell r="A518">
            <v>-96579.22817723178</v>
          </cell>
          <cell r="B518">
            <v>13678.579147363103</v>
          </cell>
          <cell r="C518">
            <v>21211.984986868374</v>
          </cell>
          <cell r="D518">
            <v>19980.479417067447</v>
          </cell>
          <cell r="E518">
            <v>18533.785172474472</v>
          </cell>
          <cell r="F518">
            <v>17566.811090346891</v>
          </cell>
          <cell r="G518">
            <v>16349.511606924629</v>
          </cell>
          <cell r="H518">
            <v>15387.099204778522</v>
          </cell>
          <cell r="I518">
            <v>14728.927783206116</v>
          </cell>
          <cell r="J518">
            <v>14155.079030819834</v>
          </cell>
          <cell r="K518">
            <v>13423.239033856175</v>
          </cell>
          <cell r="L518">
            <v>12785.110327393257</v>
          </cell>
          <cell r="M518">
            <v>12117.628368178863</v>
          </cell>
          <cell r="N518">
            <v>11534.762117846505</v>
          </cell>
          <cell r="O518">
            <v>12459.166561973492</v>
          </cell>
          <cell r="P518">
            <v>13614.078719781566</v>
          </cell>
          <cell r="Q518">
            <v>12239.400951271053</v>
          </cell>
          <cell r="R518">
            <v>8967.0437904289411</v>
          </cell>
          <cell r="S518">
            <v>8464.0234213644817</v>
          </cell>
          <cell r="T518">
            <v>7961.0277754144208</v>
          </cell>
          <cell r="U518">
            <v>7458.0575942721953</v>
          </cell>
          <cell r="V518">
            <v>10524.102439943468</v>
          </cell>
          <cell r="W518">
            <v>10021.185503167959</v>
          </cell>
          <cell r="X518">
            <v>9518.2963924755204</v>
          </cell>
          <cell r="Y518">
            <v>9015.4359426486426</v>
          </cell>
          <cell r="Z518">
            <v>8512.6050135133082</v>
          </cell>
        </row>
        <row r="519">
          <cell r="A519">
            <v>-106339.07342797908</v>
          </cell>
          <cell r="B519">
            <v>14869.27253105108</v>
          </cell>
          <cell r="C519">
            <v>23117.006574378251</v>
          </cell>
          <cell r="D519">
            <v>21799.341415739535</v>
          </cell>
          <cell r="E519">
            <v>20230.877852758043</v>
          </cell>
          <cell r="F519">
            <v>19165.550199291214</v>
          </cell>
          <cell r="G519">
            <v>17825.871813078822</v>
          </cell>
          <cell r="H519">
            <v>16766.202513257893</v>
          </cell>
          <cell r="I519">
            <v>16041.519365051878</v>
          </cell>
          <cell r="J519">
            <v>15409.025130241382</v>
          </cell>
          <cell r="K519">
            <v>14603.883815341189</v>
          </cell>
          <cell r="L519">
            <v>13901.26880532541</v>
          </cell>
          <cell r="M519">
            <v>13166.334240074008</v>
          </cell>
          <cell r="N519">
            <v>12523.889497564887</v>
          </cell>
          <cell r="O519">
            <v>13542.38668689764</v>
          </cell>
          <cell r="P519">
            <v>14814.008867669738</v>
          </cell>
          <cell r="Q519">
            <v>13300.412591075023</v>
          </cell>
          <cell r="R519">
            <v>9697.3663152155077</v>
          </cell>
          <cell r="S519">
            <v>9143.5130594868915</v>
          </cell>
          <cell r="T519">
            <v>8589.687025275045</v>
          </cell>
          <cell r="U519">
            <v>8035.8890292254655</v>
          </cell>
          <cell r="V519">
            <v>11411.774031940542</v>
          </cell>
          <cell r="W519">
            <v>10858.034660884423</v>
          </cell>
          <cell r="X519">
            <v>10304.325927885238</v>
          </cell>
          <cell r="Y519">
            <v>9750.6487520846931</v>
          </cell>
          <cell r="Z519">
            <v>9197.0040801987416</v>
          </cell>
        </row>
        <row r="520">
          <cell r="A520">
            <v>-110766.84160592698</v>
          </cell>
          <cell r="B520">
            <v>15388.892941266808</v>
          </cell>
          <cell r="C520">
            <v>23990.74718467662</v>
          </cell>
          <cell r="D520">
            <v>22623.442549232543</v>
          </cell>
          <cell r="E520">
            <v>21000.80122466934</v>
          </cell>
          <cell r="F520">
            <v>19890.853313178395</v>
          </cell>
          <cell r="G520">
            <v>18495.655049600708</v>
          </cell>
          <cell r="H520">
            <v>17391.86302185255</v>
          </cell>
          <cell r="I520">
            <v>16637.005367895417</v>
          </cell>
          <cell r="J520">
            <v>15977.905321805425</v>
          </cell>
          <cell r="K520">
            <v>15139.509253922712</v>
          </cell>
          <cell r="L520">
            <v>14407.638615825861</v>
          </cell>
          <cell r="M520">
            <v>13642.102694215097</v>
          </cell>
          <cell r="N520">
            <v>12972.628860058241</v>
          </cell>
          <cell r="O520">
            <v>14033.813290048402</v>
          </cell>
          <cell r="P520">
            <v>15358.383536332938</v>
          </cell>
          <cell r="Q520">
            <v>13781.763827130388</v>
          </cell>
          <cell r="R520">
            <v>10028.693170489245</v>
          </cell>
          <cell r="S520">
            <v>9451.7784591553427</v>
          </cell>
          <cell r="T520">
            <v>8874.8921027932975</v>
          </cell>
          <cell r="U520">
            <v>8298.0349520522832</v>
          </cell>
          <cell r="V520">
            <v>11814.485747806328</v>
          </cell>
          <cell r="W520">
            <v>11237.689663098292</v>
          </cell>
          <cell r="X520">
            <v>10660.925492160895</v>
          </cell>
          <cell r="Y520">
            <v>10084.194192407253</v>
          </cell>
          <cell r="Z520">
            <v>9507.4967499728846</v>
          </cell>
        </row>
        <row r="521">
          <cell r="A521">
            <v>-91990.756650370851</v>
          </cell>
          <cell r="B521">
            <v>13137.146261730646</v>
          </cell>
          <cell r="C521">
            <v>20288.188717543893</v>
          </cell>
          <cell r="D521">
            <v>19158.158183745614</v>
          </cell>
          <cell r="E521">
            <v>17735.917865989362</v>
          </cell>
          <cell r="F521">
            <v>16815.183508986636</v>
          </cell>
          <cell r="G521">
            <v>15655.41896556738</v>
          </cell>
          <cell r="H521">
            <v>14738.730700874981</v>
          </cell>
          <cell r="I521">
            <v>14111.828951722549</v>
          </cell>
          <cell r="J521">
            <v>13565.551653531402</v>
          </cell>
          <cell r="K521">
            <v>12868.173372055229</v>
          </cell>
          <cell r="L521">
            <v>12260.36211019547</v>
          </cell>
          <cell r="M521">
            <v>11624.592166311406</v>
          </cell>
          <cell r="N521">
            <v>11069.736013264679</v>
          </cell>
          <cell r="O521">
            <v>11949.903907408709</v>
          </cell>
          <cell r="P521">
            <v>13049.946279527434</v>
          </cell>
          <cell r="Q521">
            <v>11740.579343568246</v>
          </cell>
          <cell r="R521">
            <v>8623.6916137997505</v>
          </cell>
          <cell r="S521">
            <v>8144.5697028659306</v>
          </cell>
          <cell r="T521">
            <v>7665.4713404532886</v>
          </cell>
          <cell r="U521">
            <v>7186.3972330174765</v>
          </cell>
          <cell r="V521">
            <v>10106.774529465596</v>
          </cell>
          <cell r="W521">
            <v>9627.7511367608204</v>
          </cell>
          <cell r="X521">
            <v>9148.7542481241035</v>
          </cell>
          <cell r="Y521">
            <v>8669.7846586774904</v>
          </cell>
          <cell r="Z521">
            <v>8190.8431873966792</v>
          </cell>
        </row>
        <row r="522">
          <cell r="A522">
            <v>-110445.80314550968</v>
          </cell>
          <cell r="B522">
            <v>15381.362504589619</v>
          </cell>
          <cell r="C522">
            <v>23969.724379327432</v>
          </cell>
          <cell r="D522">
            <v>22563.763345565741</v>
          </cell>
          <cell r="E522">
            <v>20944.977386558559</v>
          </cell>
          <cell r="F522">
            <v>19838.264698404491</v>
          </cell>
          <cell r="G522">
            <v>18447.091942765695</v>
          </cell>
          <cell r="H522">
            <v>17346.499064583179</v>
          </cell>
          <cell r="I522">
            <v>16593.829234486926</v>
          </cell>
          <cell r="J522">
            <v>15936.658261543533</v>
          </cell>
          <cell r="K522">
            <v>15100.673353023714</v>
          </cell>
          <cell r="L522">
            <v>14370.923914912993</v>
          </cell>
          <cell r="M522">
            <v>13607.60676626808</v>
          </cell>
          <cell r="N522">
            <v>12940.092695499989</v>
          </cell>
          <cell r="O522">
            <v>13998.182056943333</v>
          </cell>
          <cell r="P522">
            <v>15318.913266324616</v>
          </cell>
          <cell r="Q522">
            <v>13746.863115635872</v>
          </cell>
          <cell r="R522">
            <v>10004.670082730992</v>
          </cell>
          <cell r="S522">
            <v>9429.4274585310577</v>
          </cell>
          <cell r="T522">
            <v>8854.2131071210133</v>
          </cell>
          <cell r="U522">
            <v>8279.0278766845659</v>
          </cell>
          <cell r="V522">
            <v>11785.286850290086</v>
          </cell>
          <cell r="W522">
            <v>11210.162508897334</v>
          </cell>
          <cell r="X522">
            <v>10635.069988778687</v>
          </cell>
          <cell r="Y522">
            <v>10060.010244572386</v>
          </cell>
          <cell r="Z522">
            <v>9484.9842595557839</v>
          </cell>
        </row>
        <row r="523">
          <cell r="A523">
            <v>-109505.33218809721</v>
          </cell>
          <cell r="B523">
            <v>15229.350759470217</v>
          </cell>
          <cell r="C523">
            <v>23745.541250814014</v>
          </cell>
          <cell r="D523">
            <v>22401.986367937072</v>
          </cell>
          <cell r="E523">
            <v>20781.443402480149</v>
          </cell>
          <cell r="F523">
            <v>19684.208188100056</v>
          </cell>
          <cell r="G523">
            <v>18304.828017375974</v>
          </cell>
          <cell r="H523">
            <v>17213.606936114549</v>
          </cell>
          <cell r="I523">
            <v>16467.34625960825</v>
          </cell>
          <cell r="J523">
            <v>15815.826439074168</v>
          </cell>
          <cell r="K523">
            <v>14986.904937697436</v>
          </cell>
          <cell r="L523">
            <v>14263.369480862468</v>
          </cell>
          <cell r="M523">
            <v>13506.552150129592</v>
          </cell>
          <cell r="N523">
            <v>12844.779137763479</v>
          </cell>
          <cell r="O523">
            <v>13893.801603995296</v>
          </cell>
          <cell r="P523">
            <v>15203.2864888482</v>
          </cell>
          <cell r="Q523">
            <v>13644.622700232172</v>
          </cell>
          <cell r="R523">
            <v>9934.2952861579543</v>
          </cell>
          <cell r="S523">
            <v>9363.9509828187238</v>
          </cell>
          <cell r="T523">
            <v>8793.6347115202025</v>
          </cell>
          <cell r="U523">
            <v>8223.3473132236031</v>
          </cell>
          <cell r="V523">
            <v>11699.74969979794</v>
          </cell>
          <cell r="W523">
            <v>11129.522672061077</v>
          </cell>
          <cell r="X523">
            <v>10559.327194633001</v>
          </cell>
          <cell r="Y523">
            <v>9989.1642140229596</v>
          </cell>
          <cell r="Z523">
            <v>9419.0347051354984</v>
          </cell>
        </row>
        <row r="524">
          <cell r="A524">
            <v>-103282.20739630639</v>
          </cell>
          <cell r="B524">
            <v>14452.549438491271</v>
          </cell>
          <cell r="C524">
            <v>22472.145970800961</v>
          </cell>
          <cell r="D524">
            <v>21231.229333417828</v>
          </cell>
          <cell r="E524">
            <v>19699.334079913697</v>
          </cell>
          <cell r="F524">
            <v>18664.811596364649</v>
          </cell>
          <cell r="G524">
            <v>17363.463316964553</v>
          </cell>
          <cell r="H524">
            <v>16334.25569959962</v>
          </cell>
          <cell r="I524">
            <v>15630.404586393244</v>
          </cell>
          <cell r="J524">
            <v>15016.278612403225</v>
          </cell>
          <cell r="K524">
            <v>14234.095889890534</v>
          </cell>
          <cell r="L524">
            <v>13551.678535244759</v>
          </cell>
          <cell r="M524">
            <v>12837.870696375245</v>
          </cell>
          <cell r="N524">
            <v>12214.086441227784</v>
          </cell>
          <cell r="O524">
            <v>13203.112987404154</v>
          </cell>
          <cell r="P524">
            <v>14438.180602444088</v>
          </cell>
          <cell r="Q524">
            <v>12968.094776847611</v>
          </cell>
          <cell r="R524">
            <v>9468.6231270984099</v>
          </cell>
          <cell r="S524">
            <v>8930.6911611590622</v>
          </cell>
          <cell r="T524">
            <v>8392.7856342157302</v>
          </cell>
          <cell r="U524">
            <v>7854.9073394383195</v>
          </cell>
          <cell r="V524">
            <v>11133.747785914882</v>
          </cell>
          <cell r="W524">
            <v>10595.926430873153</v>
          </cell>
          <cell r="X524">
            <v>10058.134833154367</v>
          </cell>
          <cell r="Y524">
            <v>9520.3738854782168</v>
          </cell>
          <cell r="Z524">
            <v>8982.644507345989</v>
          </cell>
        </row>
        <row r="525">
          <cell r="A525">
            <v>-116133.50375990006</v>
          </cell>
          <cell r="B525">
            <v>16087.463478304198</v>
          </cell>
          <cell r="C525">
            <v>25069.484996910396</v>
          </cell>
          <cell r="D525">
            <v>23591.746704982375</v>
          </cell>
          <cell r="E525">
            <v>21933.984366929202</v>
          </cell>
          <cell r="F525">
            <v>20769.954615465052</v>
          </cell>
          <cell r="G525">
            <v>19307.463663409708</v>
          </cell>
          <cell r="H525">
            <v>18150.192825439204</v>
          </cell>
          <cell r="I525">
            <v>17358.762259007588</v>
          </cell>
          <cell r="J525">
            <v>16667.414725079274</v>
          </cell>
          <cell r="K525">
            <v>15788.71234098971</v>
          </cell>
          <cell r="L525">
            <v>15021.382513137753</v>
          </cell>
          <cell r="M525">
            <v>14218.756316148054</v>
          </cell>
          <cell r="N525">
            <v>13516.521958546316</v>
          </cell>
          <cell r="O525">
            <v>14629.445321038525</v>
          </cell>
          <cell r="P525">
            <v>16018.191099530664</v>
          </cell>
          <cell r="Q525">
            <v>14365.184041895012</v>
          </cell>
          <cell r="R525">
            <v>10430.276817900609</v>
          </cell>
          <cell r="S525">
            <v>9825.4105436034806</v>
          </cell>
          <cell r="T525">
            <v>9220.5739980788239</v>
          </cell>
          <cell r="U525">
            <v>8615.7680731898054</v>
          </cell>
          <cell r="V525">
            <v>12302.591185498859</v>
          </cell>
          <cell r="W525">
            <v>11697.84928529691</v>
          </cell>
          <cell r="X525">
            <v>11093.140845090291</v>
          </cell>
          <cell r="Y525">
            <v>10488.466868678854</v>
          </cell>
          <cell r="Z525">
            <v>9883.8283899764556</v>
          </cell>
        </row>
        <row r="526">
          <cell r="A526">
            <v>-114597.63265977163</v>
          </cell>
          <cell r="B526">
            <v>15899.845016700729</v>
          </cell>
          <cell r="C526">
            <v>24813.059005891388</v>
          </cell>
          <cell r="D526">
            <v>23348.410208122434</v>
          </cell>
          <cell r="E526">
            <v>21666.919107704201</v>
          </cell>
          <cell r="F526">
            <v>20518.366897526103</v>
          </cell>
          <cell r="G526">
            <v>19075.134265170731</v>
          </cell>
          <cell r="H526">
            <v>17933.168388968468</v>
          </cell>
          <cell r="I526">
            <v>17152.20452934744</v>
          </cell>
          <cell r="J526">
            <v>16470.085820189841</v>
          </cell>
          <cell r="K526">
            <v>15602.918596026266</v>
          </cell>
          <cell r="L526">
            <v>14845.736741573091</v>
          </cell>
          <cell r="M526">
            <v>14053.725314139574</v>
          </cell>
          <cell r="N526">
            <v>13360.866605636009</v>
          </cell>
          <cell r="O526">
            <v>14458.982937444802</v>
          </cell>
          <cell r="P526">
            <v>15829.362487092065</v>
          </cell>
          <cell r="Q526">
            <v>14198.216526262549</v>
          </cell>
          <cell r="R526">
            <v>10315.3486370971</v>
          </cell>
          <cell r="S526">
            <v>9718.4817479907997</v>
          </cell>
          <cell r="T526">
            <v>9121.6441944925336</v>
          </cell>
          <cell r="U526">
            <v>8524.836856670554</v>
          </cell>
          <cell r="V526">
            <v>12162.901558304337</v>
          </cell>
          <cell r="W526">
            <v>11566.157398439907</v>
          </cell>
          <cell r="X526">
            <v>10969.446256060775</v>
          </cell>
          <cell r="Y526">
            <v>10372.76912169149</v>
          </cell>
          <cell r="Z526">
            <v>9776.1270155723687</v>
          </cell>
        </row>
        <row r="527">
          <cell r="A527">
            <v>-112692.55244388222</v>
          </cell>
          <cell r="B527">
            <v>15632.525759210992</v>
          </cell>
          <cell r="C527">
            <v>24399.598376183043</v>
          </cell>
          <cell r="D527">
            <v>22965.436271261457</v>
          </cell>
          <cell r="E527">
            <v>21335.653846147776</v>
          </cell>
          <cell r="F527">
            <v>20206.299834107736</v>
          </cell>
          <cell r="G527">
            <v>18786.955042241389</v>
          </cell>
          <cell r="H527">
            <v>17663.973298149747</v>
          </cell>
          <cell r="I527">
            <v>16895.992244226836</v>
          </cell>
          <cell r="J527">
            <v>16225.320883408011</v>
          </cell>
          <cell r="K527">
            <v>15372.461764241147</v>
          </cell>
          <cell r="L527">
            <v>14627.867361529086</v>
          </cell>
          <cell r="M527">
            <v>13849.022395445078</v>
          </cell>
          <cell r="N527">
            <v>13167.793154809326</v>
          </cell>
          <cell r="O527">
            <v>14247.542983590178</v>
          </cell>
          <cell r="P527">
            <v>15595.141233940922</v>
          </cell>
          <cell r="Q527">
            <v>13991.111574094975</v>
          </cell>
          <cell r="R527">
            <v>10172.792791441356</v>
          </cell>
          <cell r="S527">
            <v>9585.8482652631901</v>
          </cell>
          <cell r="T527">
            <v>8998.9325870155735</v>
          </cell>
          <cell r="U527">
            <v>8412.0466221364077</v>
          </cell>
          <cell r="V527">
            <v>11989.631845038006</v>
          </cell>
          <cell r="W527">
            <v>11402.808007840971</v>
          </cell>
          <cell r="X527">
            <v>10816.016639243917</v>
          </cell>
          <cell r="Y527">
            <v>10229.258713304844</v>
          </cell>
          <cell r="Z527">
            <v>9642.5352333034898</v>
          </cell>
        </row>
        <row r="528">
          <cell r="A528">
            <v>-93539.067804331426</v>
          </cell>
          <cell r="B528">
            <v>13384.595908777854</v>
          </cell>
          <cell r="C528">
            <v>20601.038706165775</v>
          </cell>
          <cell r="D528">
            <v>19423.01516602148</v>
          </cell>
          <cell r="E528">
            <v>18005.146266510033</v>
          </cell>
          <cell r="F528">
            <v>17068.809005196385</v>
          </cell>
          <cell r="G528">
            <v>15889.630155983272</v>
          </cell>
          <cell r="H528">
            <v>14957.512964335438</v>
          </cell>
          <cell r="I528">
            <v>14320.059731468889</v>
          </cell>
          <cell r="J528">
            <v>13764.478858043272</v>
          </cell>
          <cell r="K528">
            <v>13055.471985616608</v>
          </cell>
          <cell r="L528">
            <v>12437.430555090908</v>
          </cell>
          <cell r="M528">
            <v>11790.959865487264</v>
          </cell>
          <cell r="N528">
            <v>11226.652123649572</v>
          </cell>
          <cell r="O528">
            <v>12121.746980585121</v>
          </cell>
          <cell r="P528">
            <v>13240.304341998417</v>
          </cell>
          <cell r="Q528">
            <v>11908.899241495381</v>
          </cell>
          <cell r="R528">
            <v>8739.5506752975889</v>
          </cell>
          <cell r="S528">
            <v>8252.3645867679152</v>
          </cell>
          <cell r="T528">
            <v>7765.2024431083501</v>
          </cell>
          <cell r="U528">
            <v>7278.0649626650011</v>
          </cell>
          <cell r="V528">
            <v>10247.595596975638</v>
          </cell>
          <cell r="W528">
            <v>9760.5096848510893</v>
          </cell>
          <cell r="X528">
            <v>9273.4507228888178</v>
          </cell>
          <cell r="Y528">
            <v>8786.4195195936882</v>
          </cell>
          <cell r="Z528">
            <v>8299.4169077257084</v>
          </cell>
        </row>
        <row r="529">
          <cell r="A529">
            <v>-112227.8251233809</v>
          </cell>
          <cell r="B529">
            <v>15529.374902098985</v>
          </cell>
          <cell r="C529">
            <v>24241.123650682566</v>
          </cell>
          <cell r="D529">
            <v>22915.620867769856</v>
          </cell>
          <cell r="E529">
            <v>21254.844641320451</v>
          </cell>
          <cell r="F529">
            <v>20130.173858419374</v>
          </cell>
          <cell r="G529">
            <v>18716.656292100022</v>
          </cell>
          <cell r="H529">
            <v>17598.305557649961</v>
          </cell>
          <cell r="I529">
            <v>16833.491543337455</v>
          </cell>
          <cell r="J529">
            <v>16165.612661006366</v>
          </cell>
          <cell r="K529">
            <v>15316.243876388722</v>
          </cell>
          <cell r="L529">
            <v>14574.720070216812</v>
          </cell>
          <cell r="M529">
            <v>13799.086944900679</v>
          </cell>
          <cell r="N529">
            <v>13120.694609186823</v>
          </cell>
          <cell r="O529">
            <v>14195.964093429979</v>
          </cell>
          <cell r="P529">
            <v>15538.005049084517</v>
          </cell>
          <cell r="Q529">
            <v>13940.590168917075</v>
          </cell>
          <cell r="R529">
            <v>10138.017564854677</v>
          </cell>
          <cell r="S529">
            <v>9553.493510580116</v>
          </cell>
          <cell r="T529">
            <v>8968.9981852715064</v>
          </cell>
          <cell r="U529">
            <v>8384.5324507978403</v>
          </cell>
          <cell r="V529">
            <v>11947.364244493605</v>
          </cell>
          <cell r="W529">
            <v>11362.960381496752</v>
          </cell>
          <cell r="X529">
            <v>10778.588853204204</v>
          </cell>
          <cell r="Y529">
            <v>10194.250629657094</v>
          </cell>
          <cell r="Z529">
            <v>9609.9467099977737</v>
          </cell>
        </row>
        <row r="530">
          <cell r="A530">
            <v>-92879.592409902049</v>
          </cell>
          <cell r="B530">
            <v>13299.404108282681</v>
          </cell>
          <cell r="C530">
            <v>20430.535259275672</v>
          </cell>
          <cell r="D530">
            <v>19291.816130863095</v>
          </cell>
          <cell r="E530">
            <v>17890.473253162032</v>
          </cell>
          <cell r="F530">
            <v>16960.781769377245</v>
          </cell>
          <cell r="G530">
            <v>15789.87209586455</v>
          </cell>
          <cell r="H530">
            <v>14864.326579208209</v>
          </cell>
          <cell r="I530">
            <v>14231.367561775285</v>
          </cell>
          <cell r="J530">
            <v>13679.749379525601</v>
          </cell>
          <cell r="K530">
            <v>12975.695497060988</v>
          </cell>
          <cell r="L530">
            <v>12362.011423581265</v>
          </cell>
          <cell r="M530">
            <v>11720.098524888082</v>
          </cell>
          <cell r="N530">
            <v>11159.816517948693</v>
          </cell>
          <cell r="O530">
            <v>12048.553502534476</v>
          </cell>
          <cell r="P530">
            <v>13159.224735996908</v>
          </cell>
          <cell r="Q530">
            <v>11837.206396816269</v>
          </cell>
          <cell r="R530">
            <v>8690.2025839374837</v>
          </cell>
          <cell r="S530">
            <v>8206.4512873662352</v>
          </cell>
          <cell r="T530">
            <v>7722.7237668473826</v>
          </cell>
          <cell r="U530">
            <v>7239.0207356624869</v>
          </cell>
          <cell r="V530">
            <v>10187.615386407109</v>
          </cell>
          <cell r="W530">
            <v>9703.9635599706016</v>
          </cell>
          <cell r="X530">
            <v>9220.3384936905259</v>
          </cell>
          <cell r="Y530">
            <v>8736.7409903715816</v>
          </cell>
          <cell r="Z530">
            <v>8253.1718769025993</v>
          </cell>
        </row>
        <row r="531">
          <cell r="A531">
            <v>-88829.546977868842</v>
          </cell>
          <cell r="B531">
            <v>12757.122802316968</v>
          </cell>
          <cell r="C531">
            <v>19672.620804095484</v>
          </cell>
          <cell r="D531">
            <v>18588.009592656788</v>
          </cell>
          <cell r="E531">
            <v>17186.23027789632</v>
          </cell>
          <cell r="F531">
            <v>16297.352600282902</v>
          </cell>
          <cell r="G531">
            <v>15177.226530760672</v>
          </cell>
          <cell r="H531">
            <v>14292.039733330068</v>
          </cell>
          <cell r="I531">
            <v>13686.681103783303</v>
          </cell>
          <cell r="J531">
            <v>13159.399052086774</v>
          </cell>
          <cell r="K531">
            <v>12485.763035914559</v>
          </cell>
          <cell r="L531">
            <v>11898.838859997009</v>
          </cell>
          <cell r="M531">
            <v>11284.916786152004</v>
          </cell>
          <cell r="N531">
            <v>10749.3580810569</v>
          </cell>
          <cell r="O531">
            <v>11599.049375560804</v>
          </cell>
          <cell r="P531">
            <v>12661.289421516249</v>
          </cell>
          <cell r="Q531">
            <v>11396.91813048408</v>
          </cell>
          <cell r="R531">
            <v>8387.1404626199164</v>
          </cell>
          <cell r="S531">
            <v>7924.4833017794972</v>
          </cell>
          <cell r="T531">
            <v>7461.8488802288266</v>
          </cell>
          <cell r="U531">
            <v>6999.2378801465784</v>
          </cell>
          <cell r="V531">
            <v>9819.2580831969881</v>
          </cell>
          <cell r="W531">
            <v>9356.6960550630974</v>
          </cell>
          <cell r="X531">
            <v>8894.1596202001456</v>
          </cell>
          <cell r="Y531">
            <v>8431.6495464062536</v>
          </cell>
          <cell r="Z531">
            <v>7969.1666245134993</v>
          </cell>
        </row>
        <row r="532">
          <cell r="A532">
            <v>-109880.378406854</v>
          </cell>
          <cell r="B532">
            <v>15305.474289981463</v>
          </cell>
          <cell r="C532">
            <v>23813.204398137597</v>
          </cell>
          <cell r="D532">
            <v>22515.293880485013</v>
          </cell>
          <cell r="E532">
            <v>20846.658390655419</v>
          </cell>
          <cell r="F532">
            <v>19745.643696777035</v>
          </cell>
          <cell r="G532">
            <v>18361.560813707831</v>
          </cell>
          <cell r="H532">
            <v>17266.602395348949</v>
          </cell>
          <cell r="I532">
            <v>16517.785841066318</v>
          </cell>
          <cell r="J532">
            <v>15864.012422666165</v>
          </cell>
          <cell r="K532">
            <v>15032.274136656495</v>
          </cell>
          <cell r="L532">
            <v>14306.260633941929</v>
          </cell>
          <cell r="M532">
            <v>13546.851269812068</v>
          </cell>
          <cell r="N532">
            <v>12882.788806370023</v>
          </cell>
          <cell r="O532">
            <v>13935.427019306335</v>
          </cell>
          <cell r="P532">
            <v>15249.396775761121</v>
          </cell>
          <cell r="Q532">
            <v>13685.394699515135</v>
          </cell>
          <cell r="R532">
            <v>9962.3597374229739</v>
          </cell>
          <cell r="S532">
            <v>9390.0620545534512</v>
          </cell>
          <cell r="T532">
            <v>8817.7924997318933</v>
          </cell>
          <cell r="U532">
            <v>8245.5519167997954</v>
          </cell>
          <cell r="V532">
            <v>11733.860678560708</v>
          </cell>
          <cell r="W532">
            <v>11161.680672952243</v>
          </cell>
          <cell r="X532">
            <v>10589.532325709624</v>
          </cell>
          <cell r="Y532">
            <v>10017.416586583808</v>
          </cell>
          <cell r="Z532">
            <v>9445.3344338183124</v>
          </cell>
        </row>
        <row r="533">
          <cell r="A533">
            <v>-91145.185218071449</v>
          </cell>
          <cell r="B533">
            <v>13050.135110176605</v>
          </cell>
          <cell r="C533">
            <v>20109.800712354045</v>
          </cell>
          <cell r="D533">
            <v>18998.477517562544</v>
          </cell>
          <cell r="E533">
            <v>17588.885505173774</v>
          </cell>
          <cell r="F533">
            <v>16676.67228432151</v>
          </cell>
          <cell r="G533">
            <v>15527.510378695875</v>
          </cell>
          <cell r="H533">
            <v>14619.248236770251</v>
          </cell>
          <cell r="I533">
            <v>13998.108916684047</v>
          </cell>
          <cell r="J533">
            <v>13456.912533537849</v>
          </cell>
          <cell r="K533">
            <v>12765.884916319665</v>
          </cell>
          <cell r="L533">
            <v>12163.66060534467</v>
          </cell>
          <cell r="M533">
            <v>11533.73460623981</v>
          </cell>
          <cell r="N533">
            <v>10984.04020214195</v>
          </cell>
          <cell r="O533">
            <v>11856.056108699249</v>
          </cell>
          <cell r="P533">
            <v>12945.986982249495</v>
          </cell>
          <cell r="Q533">
            <v>11648.655638949382</v>
          </cell>
          <cell r="R533">
            <v>8560.4180835891184</v>
          </cell>
          <cell r="S533">
            <v>8085.700221662235</v>
          </cell>
          <cell r="T533">
            <v>7611.005691800483</v>
          </cell>
          <cell r="U533">
            <v>7136.335193965806</v>
          </cell>
          <cell r="V533">
            <v>10029.868623667653</v>
          </cell>
          <cell r="W533">
            <v>9555.2483743984012</v>
          </cell>
          <cell r="X533">
            <v>9080.6543855740092</v>
          </cell>
          <cell r="Y533">
            <v>8606.087445007819</v>
          </cell>
          <cell r="Z533">
            <v>8131.5483641475721</v>
          </cell>
        </row>
        <row r="534">
          <cell r="A534">
            <v>-103926.08141709608</v>
          </cell>
          <cell r="B534">
            <v>14592.548268919891</v>
          </cell>
          <cell r="C534">
            <v>22706.432348501148</v>
          </cell>
          <cell r="D534">
            <v>21362.391471790732</v>
          </cell>
          <cell r="E534">
            <v>19811.294245227109</v>
          </cell>
          <cell r="F534">
            <v>18770.283204963249</v>
          </cell>
          <cell r="G534">
            <v>17460.861375811601</v>
          </cell>
          <cell r="H534">
            <v>16425.237551207094</v>
          </cell>
          <cell r="I534">
            <v>15716.998543340706</v>
          </cell>
          <cell r="J534">
            <v>15099.003624546898</v>
          </cell>
          <cell r="K534">
            <v>14311.985086189077</v>
          </cell>
          <cell r="L534">
            <v>13625.313457578133</v>
          </cell>
          <cell r="M534">
            <v>12907.05565259276</v>
          </cell>
          <cell r="N534">
            <v>12279.340900360097</v>
          </cell>
          <cell r="O534">
            <v>13274.574909116702</v>
          </cell>
          <cell r="P534">
            <v>14517.342088014586</v>
          </cell>
          <cell r="Q534">
            <v>13038.091566045983</v>
          </cell>
          <cell r="R534">
            <v>9516.8037783717082</v>
          </cell>
          <cell r="S534">
            <v>8975.518278202675</v>
          </cell>
          <cell r="T534">
            <v>8434.259381853637</v>
          </cell>
          <cell r="U534">
            <v>7893.027887439177</v>
          </cell>
          <cell r="V534">
            <v>11192.309029704709</v>
          </cell>
          <cell r="W534">
            <v>10651.134829995266</v>
          </cell>
          <cell r="X534">
            <v>10109.990573119605</v>
          </cell>
          <cell r="Y534">
            <v>9568.8771573627218</v>
          </cell>
          <cell r="Z534">
            <v>9027.7955079581898</v>
          </cell>
        </row>
        <row r="535">
          <cell r="A535">
            <v>-99105.809580315385</v>
          </cell>
          <cell r="B535">
            <v>13972.69747135006</v>
          </cell>
          <cell r="C535">
            <v>21692.841839016455</v>
          </cell>
          <cell r="D535">
            <v>20446.555359369693</v>
          </cell>
          <cell r="E535">
            <v>18973.120294615423</v>
          </cell>
          <cell r="F535">
            <v>17980.684916956165</v>
          </cell>
          <cell r="G535">
            <v>16731.704576719538</v>
          </cell>
          <cell r="H535">
            <v>15744.114780601129</v>
          </cell>
          <cell r="I535">
            <v>15068.725125820944</v>
          </cell>
          <cell r="J535">
            <v>14479.69451537633</v>
          </cell>
          <cell r="K535">
            <v>13728.878628738006</v>
          </cell>
          <cell r="L535">
            <v>13074.056020771091</v>
          </cell>
          <cell r="M535">
            <v>12389.112258052239</v>
          </cell>
          <cell r="N535">
            <v>11790.822616621928</v>
          </cell>
          <cell r="O535">
            <v>12739.585334276249</v>
          </cell>
          <cell r="P535">
            <v>13924.710816783463</v>
          </cell>
          <cell r="Q535">
            <v>12514.070498657456</v>
          </cell>
          <cell r="R535">
            <v>9156.1061435679621</v>
          </cell>
          <cell r="S535">
            <v>8639.9264033443233</v>
          </cell>
          <cell r="T535">
            <v>8123.7720330093725</v>
          </cell>
          <cell r="U535">
            <v>7607.6437936597722</v>
          </cell>
          <cell r="V535">
            <v>10753.898556456063</v>
          </cell>
          <cell r="W535">
            <v>10237.824954383726</v>
          </cell>
          <cell r="X535">
            <v>9721.7799063446291</v>
          </cell>
          <cell r="Y535">
            <v>9205.7642689597487</v>
          </cell>
          <cell r="Z535">
            <v>8689.778924548722</v>
          </cell>
        </row>
        <row r="536">
          <cell r="A536">
            <v>-91514.385020434886</v>
          </cell>
          <cell r="B536">
            <v>13082.992930364879</v>
          </cell>
          <cell r="C536">
            <v>20137.670475310159</v>
          </cell>
          <cell r="D536">
            <v>19070.192749465899</v>
          </cell>
          <cell r="E536">
            <v>17653.08388804314</v>
          </cell>
          <cell r="F536">
            <v>16737.150104193461</v>
          </cell>
          <cell r="G536">
            <v>15583.358794559608</v>
          </cell>
          <cell r="H536">
            <v>14671.417575099709</v>
          </cell>
          <cell r="I536">
            <v>14047.762219595203</v>
          </cell>
          <cell r="J536">
            <v>13504.347368843828</v>
          </cell>
          <cell r="K536">
            <v>12810.546876503136</v>
          </cell>
          <cell r="L536">
            <v>12205.883148722329</v>
          </cell>
          <cell r="M536">
            <v>11573.405522191228</v>
          </cell>
          <cell r="N536">
            <v>11021.457356176888</v>
          </cell>
          <cell r="O536">
            <v>11897.032645290084</v>
          </cell>
          <cell r="P536">
            <v>12991.378477920647</v>
          </cell>
          <cell r="Q536">
            <v>11688.792063007033</v>
          </cell>
          <cell r="R536">
            <v>8588.0450515261546</v>
          </cell>
          <cell r="S536">
            <v>8111.4042603695761</v>
          </cell>
          <cell r="T536">
            <v>7634.7868957888204</v>
          </cell>
          <cell r="U536">
            <v>7158.1936605811425</v>
          </cell>
          <cell r="V536">
            <v>10063.447862672896</v>
          </cell>
          <cell r="W536">
            <v>9586.9050795714065</v>
          </cell>
          <cell r="X536">
            <v>9110.3886632873764</v>
          </cell>
          <cell r="Y536">
            <v>8633.8994048253353</v>
          </cell>
          <cell r="Z536">
            <v>8157.4381189199421</v>
          </cell>
        </row>
        <row r="537">
          <cell r="A537">
            <v>-108477.28428169119</v>
          </cell>
          <cell r="B537">
            <v>15131.545836783116</v>
          </cell>
          <cell r="C537">
            <v>23560.355051481078</v>
          </cell>
          <cell r="D537">
            <v>22143.129719017292</v>
          </cell>
          <cell r="E537">
            <v>20602.681082779527</v>
          </cell>
          <cell r="F537">
            <v>19515.805887488397</v>
          </cell>
          <cell r="G537">
            <v>18149.31643086578</v>
          </cell>
          <cell r="H537">
            <v>17068.339851178782</v>
          </cell>
          <cell r="I537">
            <v>16329.085150644547</v>
          </cell>
          <cell r="J537">
            <v>15683.742719595321</v>
          </cell>
          <cell r="K537">
            <v>14862.542372038752</v>
          </cell>
          <cell r="L537">
            <v>14145.799544354733</v>
          </cell>
          <cell r="M537">
            <v>13396.087296605914</v>
          </cell>
          <cell r="N537">
            <v>12740.589951791433</v>
          </cell>
          <cell r="O537">
            <v>13779.701210700645</v>
          </cell>
          <cell r="P537">
            <v>15076.892509776106</v>
          </cell>
          <cell r="Q537">
            <v>13532.86162544573</v>
          </cell>
          <cell r="R537">
            <v>9857.3671665701313</v>
          </cell>
          <cell r="S537">
            <v>9292.3773172585097</v>
          </cell>
          <cell r="T537">
            <v>8727.415236819761</v>
          </cell>
          <cell r="U537">
            <v>8162.4817583200656</v>
          </cell>
          <cell r="V537">
            <v>11606.247303163229</v>
          </cell>
          <cell r="W537">
            <v>11041.373628457932</v>
          </cell>
          <cell r="X537">
            <v>10476.531207863694</v>
          </cell>
          <cell r="Y537">
            <v>9911.7209790038578</v>
          </cell>
          <cell r="Z537">
            <v>9346.9439076304552</v>
          </cell>
        </row>
        <row r="538">
          <cell r="A538">
            <v>-102204.22012944223</v>
          </cell>
          <cell r="B538">
            <v>14341.688209204585</v>
          </cell>
          <cell r="C538">
            <v>22281.01043809568</v>
          </cell>
          <cell r="D538">
            <v>21046.523609937642</v>
          </cell>
          <cell r="E538">
            <v>19511.888044343192</v>
          </cell>
          <cell r="F538">
            <v>18488.228837293995</v>
          </cell>
          <cell r="G538">
            <v>17200.397462675784</v>
          </cell>
          <cell r="H538">
            <v>16181.931992815738</v>
          </cell>
          <cell r="I538">
            <v>15485.427184040014</v>
          </cell>
          <cell r="J538">
            <v>14877.778677846683</v>
          </cell>
          <cell r="K538">
            <v>14103.692178721773</v>
          </cell>
          <cell r="L538">
            <v>13428.397417962547</v>
          </cell>
          <cell r="M538">
            <v>12722.039804845273</v>
          </cell>
          <cell r="N538">
            <v>12104.836069603152</v>
          </cell>
          <cell r="O538">
            <v>13083.469952921641</v>
          </cell>
          <cell r="P538">
            <v>14305.646798134938</v>
          </cell>
          <cell r="Q538">
            <v>12850.904697669277</v>
          </cell>
          <cell r="R538">
            <v>9387.9580794262674</v>
          </cell>
          <cell r="S538">
            <v>8855.6406701888191</v>
          </cell>
          <cell r="T538">
            <v>8323.3494239956635</v>
          </cell>
          <cell r="U538">
            <v>7791.0851257381655</v>
          </cell>
          <cell r="V538">
            <v>11035.703334517799</v>
          </cell>
          <cell r="W538">
            <v>10503.495381698945</v>
          </cell>
          <cell r="X538">
            <v>9971.3168756169671</v>
          </cell>
          <cell r="Y538">
            <v>9439.16869967397</v>
          </cell>
          <cell r="Z538">
            <v>8907.0517637741323</v>
          </cell>
        </row>
        <row r="539">
          <cell r="A539">
            <v>-91111.225457142777</v>
          </cell>
          <cell r="B539">
            <v>13014.552442191554</v>
          </cell>
          <cell r="C539">
            <v>20050.801510351052</v>
          </cell>
          <cell r="D539">
            <v>18982.381215636757</v>
          </cell>
          <cell r="E539">
            <v>17582.980405224414</v>
          </cell>
          <cell r="F539">
            <v>16671.109409446733</v>
          </cell>
          <cell r="G539">
            <v>15522.373325970406</v>
          </cell>
          <cell r="H539">
            <v>14614.449593200738</v>
          </cell>
          <cell r="I539">
            <v>13993.541703252777</v>
          </cell>
          <cell r="J539">
            <v>13452.54937934229</v>
          </cell>
          <cell r="K539">
            <v>12761.776816909201</v>
          </cell>
          <cell r="L539">
            <v>12159.776888534063</v>
          </cell>
          <cell r="M539">
            <v>11530.085593393909</v>
          </cell>
          <cell r="N539">
            <v>10980.598494975471</v>
          </cell>
          <cell r="O539">
            <v>11852.287002168316</v>
          </cell>
          <cell r="P539">
            <v>12941.811778656987</v>
          </cell>
          <cell r="Q539">
            <v>11644.963807705706</v>
          </cell>
          <cell r="R539">
            <v>8557.8768979754877</v>
          </cell>
          <cell r="S539">
            <v>8083.3359110537021</v>
          </cell>
          <cell r="T539">
            <v>7608.8182475037538</v>
          </cell>
          <cell r="U539">
            <v>7134.3246070268106</v>
          </cell>
          <cell r="V539">
            <v>10026.779935858289</v>
          </cell>
          <cell r="W539">
            <v>9552.3365252246567</v>
          </cell>
          <cell r="X539">
            <v>9077.9193652515096</v>
          </cell>
          <cell r="Y539">
            <v>8603.5292434586645</v>
          </cell>
          <cell r="Z539">
            <v>8129.1669709915241</v>
          </cell>
        </row>
        <row r="540">
          <cell r="A540">
            <v>-102536.0703559548</v>
          </cell>
          <cell r="B540">
            <v>14431.502770568706</v>
          </cell>
          <cell r="C540">
            <v>22300.961953266073</v>
          </cell>
          <cell r="D540">
            <v>21139.201923478744</v>
          </cell>
          <cell r="E540">
            <v>19569.591888604664</v>
          </cell>
          <cell r="F540">
            <v>18542.588504051684</v>
          </cell>
          <cell r="G540">
            <v>17250.596052534493</v>
          </cell>
          <cell r="H540">
            <v>16228.823693815593</v>
          </cell>
          <cell r="I540">
            <v>15530.057380786286</v>
          </cell>
          <cell r="J540">
            <v>14920.414835125473</v>
          </cell>
          <cell r="K540">
            <v>14143.835974868198</v>
          </cell>
          <cell r="L540">
            <v>13466.348577454261</v>
          </cell>
          <cell r="M540">
            <v>12757.697468690589</v>
          </cell>
          <cell r="N540">
            <v>12138.467970168818</v>
          </cell>
          <cell r="O540">
            <v>13120.301156140918</v>
          </cell>
          <cell r="P540">
            <v>14346.446327343212</v>
          </cell>
          <cell r="Q540">
            <v>12886.980777151639</v>
          </cell>
          <cell r="R540">
            <v>9412.790204224495</v>
          </cell>
          <cell r="S540">
            <v>8878.7443961732733</v>
          </cell>
          <cell r="T540">
            <v>8344.72483611602</v>
          </cell>
          <cell r="U540">
            <v>7810.732311492553</v>
          </cell>
          <cell r="V540">
            <v>11065.885577299827</v>
          </cell>
          <cell r="W540">
            <v>10531.94958106485</v>
          </cell>
          <cell r="X540">
            <v>9998.0431271783273</v>
          </cell>
          <cell r="Y540">
            <v>9464.1671019107052</v>
          </cell>
          <cell r="Z540">
            <v>8930.3224181205551</v>
          </cell>
        </row>
        <row r="541">
          <cell r="A541">
            <v>-105036.56325182598</v>
          </cell>
          <cell r="B541">
            <v>14665.89426445531</v>
          </cell>
          <cell r="C541">
            <v>22845.239791878274</v>
          </cell>
          <cell r="D541">
            <v>21546.273251137762</v>
          </cell>
          <cell r="E541">
            <v>20004.390605352637</v>
          </cell>
          <cell r="F541">
            <v>18952.188828806906</v>
          </cell>
          <cell r="G541">
            <v>17628.842644810422</v>
          </cell>
          <cell r="H541">
            <v>16582.152864199859</v>
          </cell>
          <cell r="I541">
            <v>15866.346106812365</v>
          </cell>
          <cell r="J541">
            <v>15241.678465116864</v>
          </cell>
          <cell r="K541">
            <v>14446.319652918766</v>
          </cell>
          <cell r="L541">
            <v>13752.31072880315</v>
          </cell>
          <cell r="M541">
            <v>13026.378120397785</v>
          </cell>
          <cell r="N541">
            <v>12391.884486778861</v>
          </cell>
          <cell r="O541">
            <v>13397.824432120138</v>
          </cell>
          <cell r="P541">
            <v>14653.870956858344</v>
          </cell>
          <cell r="Q541">
            <v>13158.814192498394</v>
          </cell>
          <cell r="R541">
            <v>9599.9003722656998</v>
          </cell>
          <cell r="S541">
            <v>9052.8310716575161</v>
          </cell>
          <cell r="T541">
            <v>8505.7886591392271</v>
          </cell>
          <cell r="U541">
            <v>7958.7739413535419</v>
          </cell>
          <cell r="V541">
            <v>11293.308907550419</v>
          </cell>
          <cell r="W541">
            <v>10746.352096681134</v>
          </cell>
          <cell r="X541">
            <v>10199.425548593917</v>
          </cell>
          <cell r="Y541">
            <v>9652.530171172235</v>
          </cell>
          <cell r="Z541">
            <v>9105.666899536056</v>
          </cell>
        </row>
        <row r="542">
          <cell r="A542">
            <v>-93722.809729434448</v>
          </cell>
          <cell r="B542">
            <v>13381.804860881362</v>
          </cell>
          <cell r="C542">
            <v>20688.508855995726</v>
          </cell>
          <cell r="D542">
            <v>19496.644335623187</v>
          </cell>
          <cell r="E542">
            <v>18037.096268599453</v>
          </cell>
          <cell r="F542">
            <v>17098.90737192945</v>
          </cell>
          <cell r="G542">
            <v>15917.424578892114</v>
          </cell>
          <cell r="H542">
            <v>14983.476398212275</v>
          </cell>
          <cell r="I542">
            <v>14344.770994601276</v>
          </cell>
          <cell r="J542">
            <v>13788.086042825766</v>
          </cell>
          <cell r="K542">
            <v>13077.699176667269</v>
          </cell>
          <cell r="L542">
            <v>12458.443706650825</v>
          </cell>
          <cell r="M542">
            <v>11810.703133010291</v>
          </cell>
          <cell r="N542">
            <v>11245.273747686875</v>
          </cell>
          <cell r="O542">
            <v>12142.140024322038</v>
          </cell>
          <cell r="P542">
            <v>13262.894605439851</v>
          </cell>
          <cell r="Q542">
            <v>11928.874181286494</v>
          </cell>
          <cell r="R542">
            <v>8753.2999575047088</v>
          </cell>
          <cell r="S542">
            <v>8265.1568730171784</v>
          </cell>
          <cell r="T542">
            <v>7777.0377804354757</v>
          </cell>
          <cell r="U542">
            <v>7288.9433995167674</v>
          </cell>
          <cell r="V542">
            <v>10264.307182352493</v>
          </cell>
          <cell r="W542">
            <v>9776.2644710499681</v>
          </cell>
          <cell r="X542">
            <v>9288.2487628488198</v>
          </cell>
          <cell r="Y542">
            <v>8800.2608678420875</v>
          </cell>
          <cell r="Z542">
            <v>8312.3016204256128</v>
          </cell>
        </row>
        <row r="543">
          <cell r="A543">
            <v>-89478.315257929848</v>
          </cell>
          <cell r="B543">
            <v>12784.703563527975</v>
          </cell>
          <cell r="C543">
            <v>19726.073946004097</v>
          </cell>
          <cell r="D543">
            <v>18675.649031531972</v>
          </cell>
          <cell r="E543">
            <v>17299.041482480461</v>
          </cell>
          <cell r="F543">
            <v>16403.625926890898</v>
          </cell>
          <cell r="G543">
            <v>15275.364938398219</v>
          </cell>
          <cell r="H543">
            <v>14383.713162414424</v>
          </cell>
          <cell r="I543">
            <v>13773.933284642553</v>
          </cell>
          <cell r="J543">
            <v>13242.752879254171</v>
          </cell>
          <cell r="K543">
            <v>12564.244288902486</v>
          </cell>
          <cell r="L543">
            <v>11973.033501141363</v>
          </cell>
          <cell r="M543">
            <v>11354.627635793528</v>
          </cell>
          <cell r="N543">
            <v>10815.10855684974</v>
          </cell>
          <cell r="O543">
            <v>11671.054498523255</v>
          </cell>
          <cell r="P543">
            <v>12741.052634788422</v>
          </cell>
          <cell r="Q543">
            <v>11467.446984066843</v>
          </cell>
          <cell r="R543">
            <v>8435.6873479569822</v>
          </cell>
          <cell r="S543">
            <v>7969.6511617729957</v>
          </cell>
          <cell r="T543">
            <v>7503.6378809555754</v>
          </cell>
          <cell r="U543">
            <v>7037.6481926657325</v>
          </cell>
          <cell r="V543">
            <v>9878.2644667208369</v>
          </cell>
          <cell r="W543">
            <v>9412.3241080468906</v>
          </cell>
          <cell r="X543">
            <v>8946.4095295648294</v>
          </cell>
          <cell r="Y543">
            <v>8480.5215046803951</v>
          </cell>
          <cell r="Z543">
            <v>8014.6608300015278</v>
          </cell>
        </row>
        <row r="544">
          <cell r="A544">
            <v>-92554.949182450466</v>
          </cell>
          <cell r="B544">
            <v>13205.722239244504</v>
          </cell>
          <cell r="C544">
            <v>20378.476999092054</v>
          </cell>
          <cell r="D544">
            <v>19262.860863962404</v>
          </cell>
          <cell r="E544">
            <v>17834.022599400974</v>
          </cell>
          <cell r="F544">
            <v>16907.602665524053</v>
          </cell>
          <cell r="G544">
            <v>15740.76370019911</v>
          </cell>
          <cell r="H544">
            <v>14818.453254626587</v>
          </cell>
          <cell r="I544">
            <v>14187.706626944055</v>
          </cell>
          <cell r="J544">
            <v>13638.039178358667</v>
          </cell>
          <cell r="K544">
            <v>12936.42352885989</v>
          </cell>
          <cell r="L544">
            <v>12324.884473172318</v>
          </cell>
          <cell r="M544">
            <v>11685.21526084522</v>
          </cell>
          <cell r="N544">
            <v>11126.915022416477</v>
          </cell>
          <cell r="O544">
            <v>12012.522185606696</v>
          </cell>
          <cell r="P544">
            <v>13119.311275699252</v>
          </cell>
          <cell r="Q544">
            <v>11801.913804130623</v>
          </cell>
          <cell r="R544">
            <v>8665.9097539349677</v>
          </cell>
          <cell r="S544">
            <v>8183.849319458699</v>
          </cell>
          <cell r="T544">
            <v>7701.8125779300753</v>
          </cell>
          <cell r="U544">
            <v>7219.8002401375416</v>
          </cell>
          <cell r="V544">
            <v>10158.088630281454</v>
          </cell>
          <cell r="W544">
            <v>9676.127318260691</v>
          </cell>
          <cell r="X544">
            <v>9194.192672861238</v>
          </cell>
          <cell r="Y544">
            <v>8712.2854940817488</v>
          </cell>
          <cell r="Z544">
            <v>8230.4066059208162</v>
          </cell>
        </row>
        <row r="545">
          <cell r="A545">
            <v>-95762.53982248281</v>
          </cell>
          <cell r="B545">
            <v>13570.982449975796</v>
          </cell>
          <cell r="C545">
            <v>21048.400002675175</v>
          </cell>
          <cell r="D545">
            <v>19876.466963922256</v>
          </cell>
          <cell r="E545">
            <v>18391.775151484529</v>
          </cell>
          <cell r="F545">
            <v>17433.031140049363</v>
          </cell>
          <cell r="G545">
            <v>16225.972128910009</v>
          </cell>
          <cell r="H545">
            <v>15271.698029545263</v>
          </cell>
          <cell r="I545">
            <v>14619.092203656048</v>
          </cell>
          <cell r="J545">
            <v>14050.150812126813</v>
          </cell>
          <cell r="K545">
            <v>13324.444553066645</v>
          </cell>
          <cell r="L545">
            <v>12691.711958099277</v>
          </cell>
          <cell r="M545">
            <v>12029.874325862686</v>
          </cell>
          <cell r="N545">
            <v>11451.993509162101</v>
          </cell>
          <cell r="O545">
            <v>12368.52442176257</v>
          </cell>
          <cell r="P545">
            <v>13513.670470151032</v>
          </cell>
          <cell r="Q545">
            <v>12150.617181834266</v>
          </cell>
          <cell r="R545">
            <v>8905.9315610973972</v>
          </cell>
          <cell r="S545">
            <v>8407.164807280953</v>
          </cell>
          <cell r="T545">
            <v>7908.4225675165671</v>
          </cell>
          <cell r="U545">
            <v>7409.7055772258063</v>
          </cell>
          <cell r="V545">
            <v>10449.823490492921</v>
          </cell>
          <cell r="W545">
            <v>9951.1592943265678</v>
          </cell>
          <cell r="X545">
            <v>9452.5226889417772</v>
          </cell>
          <cell r="Y545">
            <v>8953.9145020619999</v>
          </cell>
          <cell r="Z545">
            <v>8455.3355862423905</v>
          </cell>
        </row>
        <row r="546">
          <cell r="A546">
            <v>-110764.89091757646</v>
          </cell>
          <cell r="B546">
            <v>15409.578486135288</v>
          </cell>
          <cell r="C546">
            <v>23937.092152644997</v>
          </cell>
          <cell r="D546">
            <v>22652.135313748611</v>
          </cell>
          <cell r="E546">
            <v>21000.462028827995</v>
          </cell>
          <cell r="F546">
            <v>19890.533775145261</v>
          </cell>
          <cell r="G546">
            <v>18495.359971289377</v>
          </cell>
          <cell r="H546">
            <v>17391.587382158581</v>
          </cell>
          <cell r="I546">
            <v>16636.743021819013</v>
          </cell>
          <cell r="J546">
            <v>15977.654697129976</v>
          </cell>
          <cell r="K546">
            <v>15139.273279892179</v>
          </cell>
          <cell r="L546">
            <v>14407.41553059404</v>
          </cell>
          <cell r="M546">
            <v>13641.893090653262</v>
          </cell>
          <cell r="N546">
            <v>12972.431164376878</v>
          </cell>
          <cell r="O546">
            <v>14033.59678816497</v>
          </cell>
          <cell r="P546">
            <v>15358.143707759744</v>
          </cell>
          <cell r="Q546">
            <v>13781.551764029748</v>
          </cell>
          <cell r="R546">
            <v>10028.547201818157</v>
          </cell>
          <cell r="S546">
            <v>9451.6426503912317</v>
          </cell>
          <cell r="T546">
            <v>8874.7664534368178</v>
          </cell>
          <cell r="U546">
            <v>8297.919461589081</v>
          </cell>
          <cell r="V546">
            <v>11814.30832996935</v>
          </cell>
          <cell r="W546">
            <v>11237.522403079185</v>
          </cell>
          <cell r="X546">
            <v>10660.768389397632</v>
          </cell>
          <cell r="Y546">
            <v>10084.047246320948</v>
          </cell>
          <cell r="Z546">
            <v>9507.3599599672834</v>
          </cell>
        </row>
        <row r="547">
          <cell r="A547">
            <v>-94111.174216831234</v>
          </cell>
          <cell r="B547">
            <v>13353.867104445457</v>
          </cell>
          <cell r="C547">
            <v>20728.627605344096</v>
          </cell>
          <cell r="D547">
            <v>19561.623060643207</v>
          </cell>
          <cell r="E547">
            <v>18104.627106631175</v>
          </cell>
          <cell r="F547">
            <v>17162.524517342572</v>
          </cell>
          <cell r="G547">
            <v>15976.172013912357</v>
          </cell>
          <cell r="H547">
            <v>15038.353779533842</v>
          </cell>
          <cell r="I547">
            <v>14397.001736354661</v>
          </cell>
          <cell r="J547">
            <v>13837.983159185053</v>
          </cell>
          <cell r="K547">
            <v>13124.679481536728</v>
          </cell>
          <cell r="L547">
            <v>12502.857967737858</v>
          </cell>
          <cell r="M547">
            <v>11852.433314986003</v>
          </cell>
          <cell r="N547">
            <v>11284.633177875079</v>
          </cell>
          <cell r="O547">
            <v>12185.243600018766</v>
          </cell>
          <cell r="P547">
            <v>13310.642315042216</v>
          </cell>
          <cell r="Q547">
            <v>11971.094035293208</v>
          </cell>
          <cell r="R547">
            <v>8782.3610056756825</v>
          </cell>
          <cell r="S547">
            <v>8292.1951751850065</v>
          </cell>
          <cell r="T547">
            <v>7802.053436016784</v>
          </cell>
          <cell r="U547">
            <v>7311.9365109106602</v>
          </cell>
          <cell r="V547">
            <v>10299.629476297303</v>
          </cell>
          <cell r="W547">
            <v>9809.5644349136564</v>
          </cell>
          <cell r="X547">
            <v>9319.5265085256669</v>
          </cell>
          <cell r="Y547">
            <v>8829.5165105831948</v>
          </cell>
          <cell r="Z547">
            <v>8339.5352789396093</v>
          </cell>
        </row>
        <row r="548">
          <cell r="A548">
            <v>-108214.55168500436</v>
          </cell>
          <cell r="B548">
            <v>15114.07924208133</v>
          </cell>
          <cell r="C548">
            <v>23438.855116619095</v>
          </cell>
          <cell r="D548">
            <v>22169.809548833677</v>
          </cell>
          <cell r="E548">
            <v>20556.995771665075</v>
          </cell>
          <cell r="F548">
            <v>19472.768229951202</v>
          </cell>
          <cell r="G548">
            <v>18109.573182828273</v>
          </cell>
          <cell r="H548">
            <v>17031.214734537385</v>
          </cell>
          <cell r="I548">
            <v>16293.750513073188</v>
          </cell>
          <cell r="J548">
            <v>15649.986803764514</v>
          </cell>
          <cell r="K548">
            <v>14830.759709380181</v>
          </cell>
          <cell r="L548">
            <v>14115.752836882755</v>
          </cell>
          <cell r="M548">
            <v>13367.856396442545</v>
          </cell>
          <cell r="N548">
            <v>12713.962889758088</v>
          </cell>
          <cell r="O548">
            <v>13750.54119546547</v>
          </cell>
          <cell r="P548">
            <v>15044.590689870365</v>
          </cell>
          <cell r="Q548">
            <v>13504.29945708354</v>
          </cell>
          <cell r="R548">
            <v>9837.7070665965875</v>
          </cell>
          <cell r="S548">
            <v>9274.085625898746</v>
          </cell>
          <cell r="T548">
            <v>8710.4918868174136</v>
          </cell>
          <cell r="U548">
            <v>8146.9266804010858</v>
          </cell>
          <cell r="V548">
            <v>11582.351405597366</v>
          </cell>
          <cell r="W548">
            <v>11018.845858130293</v>
          </cell>
          <cell r="X548">
            <v>10455.371489076664</v>
          </cell>
          <cell r="Y548">
            <v>9891.9292337888637</v>
          </cell>
          <cell r="Z548">
            <v>9328.5200556798736</v>
          </cell>
        </row>
        <row r="549">
          <cell r="A549">
            <v>-109389.46295609692</v>
          </cell>
          <cell r="B549">
            <v>15252.147182912486</v>
          </cell>
          <cell r="C549">
            <v>23738.828722415099</v>
          </cell>
          <cell r="D549">
            <v>22403.372286540587</v>
          </cell>
          <cell r="E549">
            <v>20761.295457461958</v>
          </cell>
          <cell r="F549">
            <v>19665.227900199683</v>
          </cell>
          <cell r="G549">
            <v>18287.300616187949</v>
          </cell>
          <cell r="H549">
            <v>17197.234172295324</v>
          </cell>
          <cell r="I549">
            <v>16451.763125387261</v>
          </cell>
          <cell r="J549">
            <v>15800.939546118687</v>
          </cell>
          <cell r="K549">
            <v>14972.888280611045</v>
          </cell>
          <cell r="L549">
            <v>14250.118407479011</v>
          </cell>
          <cell r="M549">
            <v>13494.101876498306</v>
          </cell>
          <cell r="N549">
            <v>12833.036182122865</v>
          </cell>
          <cell r="O549">
            <v>13880.941575917204</v>
          </cell>
          <cell r="P549">
            <v>15189.040875201881</v>
          </cell>
          <cell r="Q549">
            <v>13632.02633208398</v>
          </cell>
          <cell r="R549">
            <v>9925.6248710144937</v>
          </cell>
          <cell r="S549">
            <v>9355.8840575244267</v>
          </cell>
          <cell r="T549">
            <v>8786.1712464139255</v>
          </cell>
          <cell r="U549">
            <v>8216.4872777544151</v>
          </cell>
          <cell r="V549">
            <v>11689.211230899</v>
          </cell>
          <cell r="W549">
            <v>11119.587568920226</v>
          </cell>
          <cell r="X549">
            <v>10549.995423866378</v>
          </cell>
          <cell r="Y549">
            <v>9980.4357412451882</v>
          </cell>
          <cell r="Z549">
            <v>9410.9094949296596</v>
          </cell>
        </row>
        <row r="550">
          <cell r="A550">
            <v>-107422.6358103142</v>
          </cell>
          <cell r="B550">
            <v>14931.63436489179</v>
          </cell>
          <cell r="C550">
            <v>23336.200283485781</v>
          </cell>
          <cell r="D550">
            <v>22004.416343458197</v>
          </cell>
          <cell r="E550">
            <v>20419.293318418298</v>
          </cell>
          <cell r="F550">
            <v>19343.046205950432</v>
          </cell>
          <cell r="G550">
            <v>17989.781008467195</v>
          </cell>
          <cell r="H550">
            <v>16919.314005093067</v>
          </cell>
          <cell r="I550">
            <v>16187.246558969098</v>
          </cell>
          <cell r="J550">
            <v>15548.241356308601</v>
          </cell>
          <cell r="K550">
            <v>14734.961946115771</v>
          </cell>
          <cell r="L550">
            <v>14025.187505708407</v>
          </cell>
          <cell r="M550">
            <v>13282.76418375906</v>
          </cell>
          <cell r="N550">
            <v>12633.704888328237</v>
          </cell>
          <cell r="O550">
            <v>13662.648489108702</v>
          </cell>
          <cell r="P550">
            <v>14947.228107962706</v>
          </cell>
          <cell r="Q550">
            <v>13418.208751831073</v>
          </cell>
          <cell r="R550">
            <v>9778.448544953726</v>
          </cell>
          <cell r="S550">
            <v>9218.9516952582526</v>
          </cell>
          <cell r="T550">
            <v>8659.4823444584035</v>
          </cell>
          <cell r="U550">
            <v>8100.0413175210324</v>
          </cell>
          <cell r="V550">
            <v>11510.32554789638</v>
          </cell>
          <cell r="W550">
            <v>10950.943743323096</v>
          </cell>
          <cell r="X550">
            <v>10391.592888999099</v>
          </cell>
          <cell r="Y550">
            <v>9832.2739134318708</v>
          </cell>
          <cell r="Z550">
            <v>9272.9877729841173</v>
          </cell>
        </row>
        <row r="551">
          <cell r="A551">
            <v>-110917.84331541663</v>
          </cell>
          <cell r="B551">
            <v>15376.600670735774</v>
          </cell>
          <cell r="C551">
            <v>24037.93277322239</v>
          </cell>
          <cell r="D551">
            <v>22628.528484930863</v>
          </cell>
          <cell r="E551">
            <v>21027.058187695024</v>
          </cell>
          <cell r="F551">
            <v>19915.588576113019</v>
          </cell>
          <cell r="G551">
            <v>18518.496898956331</v>
          </cell>
          <cell r="H551">
            <v>17413.200138558084</v>
          </cell>
          <cell r="I551">
            <v>16657.313432995674</v>
          </cell>
          <cell r="J551">
            <v>15997.306039722142</v>
          </cell>
          <cell r="K551">
            <v>15157.7758734975</v>
          </cell>
          <cell r="L551">
            <v>14424.907520598339</v>
          </cell>
          <cell r="M551">
            <v>13658.327990348309</v>
          </cell>
          <cell r="N551">
            <v>12987.932373731153</v>
          </cell>
          <cell r="O551">
            <v>14050.572581452572</v>
          </cell>
          <cell r="P551">
            <v>15376.948533927047</v>
          </cell>
          <cell r="Q551">
            <v>13798.179514806001</v>
          </cell>
          <cell r="R551">
            <v>10039.992524822026</v>
          </cell>
          <cell r="S551">
            <v>9462.2913406919506</v>
          </cell>
          <cell r="T551">
            <v>8884.6185501883392</v>
          </cell>
          <cell r="U551">
            <v>8306.9750051200099</v>
          </cell>
          <cell r="V551">
            <v>11828.219564727913</v>
          </cell>
          <cell r="W551">
            <v>11250.637168940175</v>
          </cell>
          <cell r="X551">
            <v>10673.086730429184</v>
          </cell>
          <cell r="Y551">
            <v>10095.56920791324</v>
          </cell>
          <cell r="Z551">
            <v>9518.0855888721962</v>
          </cell>
        </row>
        <row r="552">
          <cell r="A552">
            <v>-108055.0778974421</v>
          </cell>
          <cell r="B552">
            <v>15063.042812632782</v>
          </cell>
          <cell r="C552">
            <v>23494.263149804443</v>
          </cell>
          <cell r="D552">
            <v>22145.93750161563</v>
          </cell>
          <cell r="E552">
            <v>20529.265639617315</v>
          </cell>
          <cell r="F552">
            <v>19446.645174259545</v>
          </cell>
          <cell r="G552">
            <v>18085.449772278938</v>
          </cell>
          <cell r="H552">
            <v>17008.68048093066</v>
          </cell>
          <cell r="I552">
            <v>16272.303046878624</v>
          </cell>
          <cell r="J552">
            <v>15629.497592231313</v>
          </cell>
          <cell r="K552">
            <v>14811.468225731434</v>
          </cell>
          <cell r="L552">
            <v>14097.515045665503</v>
          </cell>
          <cell r="M552">
            <v>13350.720766406099</v>
          </cell>
          <cell r="N552">
            <v>12697.800759563142</v>
          </cell>
          <cell r="O552">
            <v>13732.841609903695</v>
          </cell>
          <cell r="P552">
            <v>15024.984087452227</v>
          </cell>
          <cell r="Q552">
            <v>13486.962753426877</v>
          </cell>
          <cell r="R552">
            <v>9825.7737524735167</v>
          </cell>
          <cell r="S552">
            <v>9262.9829102903786</v>
          </cell>
          <cell r="T552">
            <v>8700.2197289003998</v>
          </cell>
          <cell r="U552">
            <v>8137.4850381273645</v>
          </cell>
          <cell r="V552">
            <v>11567.847041311841</v>
          </cell>
          <cell r="W552">
            <v>11005.171921569763</v>
          </cell>
          <cell r="X552">
            <v>10442.527934294074</v>
          </cell>
          <cell r="Y552">
            <v>9879.9160134587473</v>
          </cell>
          <cell r="Z552">
            <v>9317.3371210570094</v>
          </cell>
        </row>
        <row r="553">
          <cell r="A553">
            <v>-117154.52717401528</v>
          </cell>
          <cell r="B553">
            <v>16210.201028807282</v>
          </cell>
          <cell r="C553">
            <v>25272.300277304734</v>
          </cell>
          <cell r="D553">
            <v>23779.552624803262</v>
          </cell>
          <cell r="E553">
            <v>22111.525231356398</v>
          </cell>
          <cell r="F553">
            <v>20937.206249210842</v>
          </cell>
          <cell r="G553">
            <v>19461.912663309184</v>
          </cell>
          <cell r="H553">
            <v>18294.467322858443</v>
          </cell>
          <cell r="I553">
            <v>17496.078651204734</v>
          </cell>
          <cell r="J553">
            <v>16798.595936938109</v>
          </cell>
          <cell r="K553">
            <v>15912.225156477951</v>
          </cell>
          <cell r="L553">
            <v>15138.149112459047</v>
          </cell>
          <cell r="M553">
            <v>14328.466380418104</v>
          </cell>
          <cell r="N553">
            <v>13619.99923593015</v>
          </cell>
          <cell r="O553">
            <v>14742.766083998758</v>
          </cell>
          <cell r="P553">
            <v>16143.721448098724</v>
          </cell>
          <cell r="Q553">
            <v>14476.181470548465</v>
          </cell>
          <cell r="R553">
            <v>10506.67929954916</v>
          </cell>
          <cell r="S553">
            <v>9896.4951573803773</v>
          </cell>
          <cell r="T553">
            <v>9286.3410053537264</v>
          </cell>
          <cell r="U553">
            <v>8676.2177431734435</v>
          </cell>
          <cell r="V553">
            <v>12395.454694723514</v>
          </cell>
          <cell r="W553">
            <v>11785.396020123029</v>
          </cell>
          <cell r="X553">
            <v>11175.371099691714</v>
          </cell>
          <cell r="Y553">
            <v>10565.38094605464</v>
          </cell>
          <cell r="Z553">
            <v>9955.4266022156298</v>
          </cell>
        </row>
        <row r="554">
          <cell r="A554">
            <v>-108080.78545087602</v>
          </cell>
          <cell r="B554">
            <v>15122.259569749232</v>
          </cell>
          <cell r="C554">
            <v>23435.325206180252</v>
          </cell>
          <cell r="D554">
            <v>22096.235414406918</v>
          </cell>
          <cell r="E554">
            <v>20533.735802784846</v>
          </cell>
          <cell r="F554">
            <v>19450.856272900357</v>
          </cell>
          <cell r="G554">
            <v>18089.338523372051</v>
          </cell>
          <cell r="H554">
            <v>17012.313056149083</v>
          </cell>
          <cell r="I554">
            <v>16275.760429384238</v>
          </cell>
          <cell r="J554">
            <v>15632.800501808859</v>
          </cell>
          <cell r="K554">
            <v>14814.578058728435</v>
          </cell>
          <cell r="L554">
            <v>14100.455020939215</v>
          </cell>
          <cell r="M554">
            <v>13353.483070678903</v>
          </cell>
          <cell r="N554">
            <v>12700.406133348646</v>
          </cell>
          <cell r="O554">
            <v>13735.694825147031</v>
          </cell>
          <cell r="P554">
            <v>15028.14471834353</v>
          </cell>
          <cell r="Q554">
            <v>13489.757471244968</v>
          </cell>
          <cell r="R554">
            <v>9827.6974310613896</v>
          </cell>
          <cell r="S554">
            <v>9264.7726944243495</v>
          </cell>
          <cell r="T554">
            <v>8701.8756251612722</v>
          </cell>
          <cell r="U554">
            <v>8139.0070532933896</v>
          </cell>
          <cell r="V554">
            <v>11570.185179294229</v>
          </cell>
          <cell r="W554">
            <v>11007.376192629952</v>
          </cell>
          <cell r="X554">
            <v>10444.598345838822</v>
          </cell>
          <cell r="Y554">
            <v>9881.8525731170466</v>
          </cell>
          <cell r="Z554">
            <v>9319.1398366866961</v>
          </cell>
        </row>
        <row r="555">
          <cell r="A555">
            <v>-98385.004526510485</v>
          </cell>
          <cell r="B555">
            <v>13909.808175086637</v>
          </cell>
          <cell r="C555">
            <v>21517.325345308658</v>
          </cell>
          <cell r="D555">
            <v>20307.691808396168</v>
          </cell>
          <cell r="E555">
            <v>18847.782960949193</v>
          </cell>
          <cell r="F555">
            <v>17862.6114024858</v>
          </cell>
          <cell r="G555">
            <v>16622.66925182534</v>
          </cell>
          <cell r="H555">
            <v>15642.262281003874</v>
          </cell>
          <cell r="I555">
            <v>14971.78479311394</v>
          </cell>
          <cell r="J555">
            <v>14387.085394796999</v>
          </cell>
          <cell r="K555">
            <v>13641.683114528627</v>
          </cell>
          <cell r="L555">
            <v>12991.623087556378</v>
          </cell>
          <cell r="M555">
            <v>12311.660979574321</v>
          </cell>
          <cell r="N555">
            <v>11717.771456911843</v>
          </cell>
          <cell r="O555">
            <v>12659.585035053384</v>
          </cell>
          <cell r="P555">
            <v>13836.090998273081</v>
          </cell>
          <cell r="Q555">
            <v>12435.710388177406</v>
          </cell>
          <cell r="R555">
            <v>9102.1687958693838</v>
          </cell>
          <cell r="S555">
            <v>8589.7432751713204</v>
          </cell>
          <cell r="T555">
            <v>8077.3429398445769</v>
          </cell>
          <cell r="U555">
            <v>7564.9685454502869</v>
          </cell>
          <cell r="V555">
            <v>10688.340327489092</v>
          </cell>
          <cell r="W555">
            <v>10176.020172990458</v>
          </cell>
          <cell r="X555">
            <v>9663.7283648491284</v>
          </cell>
          <cell r="Y555">
            <v>9151.4657534558064</v>
          </cell>
          <cell r="Z555">
            <v>8639.2332147129455</v>
          </cell>
        </row>
        <row r="556">
          <cell r="A556">
            <v>-98813.210667558509</v>
          </cell>
          <cell r="B556">
            <v>14014.499838145326</v>
          </cell>
          <cell r="C556">
            <v>21651.929768793161</v>
          </cell>
          <cell r="D556">
            <v>20460.540339478677</v>
          </cell>
          <cell r="E556">
            <v>18922.241673045013</v>
          </cell>
          <cell r="F556">
            <v>17932.754922879343</v>
          </cell>
          <cell r="G556">
            <v>16687.443486501415</v>
          </cell>
          <cell r="H556">
            <v>15702.76943974035</v>
          </cell>
          <cell r="I556">
            <v>15029.373798020672</v>
          </cell>
          <cell r="J556">
            <v>14442.101371640947</v>
          </cell>
          <cell r="K556">
            <v>13693.483049142291</v>
          </cell>
          <cell r="L556">
            <v>13040.59373231091</v>
          </cell>
          <cell r="M556">
            <v>12357.672190096753</v>
          </cell>
          <cell r="N556">
            <v>11761.168704244425</v>
          </cell>
          <cell r="O556">
            <v>12707.110533427836</v>
          </cell>
          <cell r="P556">
            <v>13888.737064368754</v>
          </cell>
          <cell r="Q556">
            <v>12482.261505353443</v>
          </cell>
          <cell r="R556">
            <v>9134.211167651396</v>
          </cell>
          <cell r="S556">
            <v>8619.5553908706261</v>
          </cell>
          <cell r="T556">
            <v>8104.9249090767607</v>
          </cell>
          <cell r="U556">
            <v>7590.3204811194082</v>
          </cell>
          <cell r="V556">
            <v>10727.286275622635</v>
          </cell>
          <cell r="W556">
            <v>10212.736323632049</v>
          </cell>
          <cell r="X556">
            <v>9698.2148413720824</v>
          </cell>
          <cell r="Y556">
            <v>9183.7226829346437</v>
          </cell>
          <cell r="Z556">
            <v>8669.2607280344091</v>
          </cell>
        </row>
        <row r="557">
          <cell r="A557">
            <v>-97834.313954681566</v>
          </cell>
          <cell r="B557">
            <v>13799.184726246673</v>
          </cell>
          <cell r="C557">
            <v>21427.044434975614</v>
          </cell>
          <cell r="D557">
            <v>20166.502562902191</v>
          </cell>
          <cell r="E557">
            <v>18752.026018647186</v>
          </cell>
          <cell r="F557">
            <v>17772.403972809396</v>
          </cell>
          <cell r="G557">
            <v>16539.366942693894</v>
          </cell>
          <cell r="H557">
            <v>15564.447605663674</v>
          </cell>
          <cell r="I557">
            <v>14897.722982684201</v>
          </cell>
          <cell r="J557">
            <v>14316.332603457398</v>
          </cell>
          <cell r="K557">
            <v>13575.066284738921</v>
          </cell>
          <cell r="L557">
            <v>12928.644839984598</v>
          </cell>
          <cell r="M557">
            <v>12252.488685194952</v>
          </cell>
          <cell r="N557">
            <v>11661.960825866565</v>
          </cell>
          <cell r="O557">
            <v>12598.465304700541</v>
          </cell>
          <cell r="P557">
            <v>13768.386008868169</v>
          </cell>
          <cell r="Q557">
            <v>12375.843751808759</v>
          </cell>
          <cell r="R557">
            <v>9060.9609981572794</v>
          </cell>
          <cell r="S557">
            <v>8551.4036777949386</v>
          </cell>
          <cell r="T557">
            <v>8041.8714018337869</v>
          </cell>
          <cell r="U557">
            <v>7532.3649216058548</v>
          </cell>
          <cell r="V557">
            <v>10638.254248864461</v>
          </cell>
          <cell r="W557">
            <v>10128.801704935122</v>
          </cell>
          <cell r="X557">
            <v>9619.3773486999671</v>
          </cell>
          <cell r="Y557">
            <v>9109.9820257898082</v>
          </cell>
          <cell r="Z557">
            <v>8600.6166072043998</v>
          </cell>
        </row>
        <row r="558">
          <cell r="A558">
            <v>-105678.01244140288</v>
          </cell>
          <cell r="B558">
            <v>14736.278036062155</v>
          </cell>
          <cell r="C558">
            <v>22986.275649226493</v>
          </cell>
          <cell r="D558">
            <v>21670.297383969966</v>
          </cell>
          <cell r="E558">
            <v>20115.929128396492</v>
          </cell>
          <cell r="F558">
            <v>19057.263231057179</v>
          </cell>
          <cell r="G558">
            <v>17725.873902318152</v>
          </cell>
          <cell r="H558">
            <v>16672.792077920927</v>
          </cell>
          <cell r="I558">
            <v>15952.613950696017</v>
          </cell>
          <cell r="J558">
            <v>15324.091934652715</v>
          </cell>
          <cell r="K558">
            <v>14523.915518304399</v>
          </cell>
          <cell r="L558">
            <v>13825.668341830296</v>
          </cell>
          <cell r="M558">
            <v>13095.302525892846</v>
          </cell>
          <cell r="N558">
            <v>12456.893197450776</v>
          </cell>
          <cell r="O558">
            <v>13469.017228052271</v>
          </cell>
          <cell r="P558">
            <v>14732.734320071271</v>
          </cell>
          <cell r="Q558">
            <v>13228.547373609192</v>
          </cell>
          <cell r="R558">
            <v>9647.8995750827562</v>
          </cell>
          <cell r="S558">
            <v>9097.4893696634044</v>
          </cell>
          <cell r="T558">
            <v>8547.106216537175</v>
          </cell>
          <cell r="U558">
            <v>7996.7509272728785</v>
          </cell>
          <cell r="V558">
            <v>11351.649609545992</v>
          </cell>
          <cell r="W558">
            <v>10801.352580830615</v>
          </cell>
          <cell r="X558">
            <v>10251.085999709492</v>
          </cell>
          <cell r="Y558">
            <v>9700.8507796104641</v>
          </cell>
          <cell r="Z558">
            <v>9150.6478613641757</v>
          </cell>
        </row>
        <row r="559">
          <cell r="A559">
            <v>-108950.91821363359</v>
          </cell>
          <cell r="B559">
            <v>15223.110369557493</v>
          </cell>
          <cell r="C559">
            <v>23583.825281036305</v>
          </cell>
          <cell r="D559">
            <v>22285.824948564212</v>
          </cell>
          <cell r="E559">
            <v>20685.039015552287</v>
          </cell>
          <cell r="F559">
            <v>19593.390835903592</v>
          </cell>
          <cell r="G559">
            <v>18220.962473547683</v>
          </cell>
          <cell r="H559">
            <v>17135.266129799857</v>
          </cell>
          <cell r="I559">
            <v>16392.783692575453</v>
          </cell>
          <cell r="J559">
            <v>15744.59526451326</v>
          </cell>
          <cell r="K559">
            <v>14919.837689301992</v>
          </cell>
          <cell r="L559">
            <v>14199.965416352905</v>
          </cell>
          <cell r="M559">
            <v>13446.97977213145</v>
          </cell>
          <cell r="N559">
            <v>12788.591152426437</v>
          </cell>
          <cell r="O559">
            <v>13832.268622759504</v>
          </cell>
          <cell r="P559">
            <v>15135.123723427449</v>
          </cell>
          <cell r="Q559">
            <v>13584.351285566954</v>
          </cell>
          <cell r="R559">
            <v>9892.8088687809359</v>
          </cell>
          <cell r="S559">
            <v>9325.3521586365696</v>
          </cell>
          <cell r="T559">
            <v>8757.9233386096294</v>
          </cell>
          <cell r="U559">
            <v>8190.523245403645</v>
          </cell>
          <cell r="V559">
            <v>11649.324972489876</v>
          </cell>
          <cell r="W559">
            <v>11081.98494419384</v>
          </cell>
          <cell r="X559">
            <v>10514.67630647069</v>
          </cell>
          <cell r="Y559">
            <v>9947.4000010376076</v>
          </cell>
          <cell r="Z559">
            <v>9380.1569978632979</v>
          </cell>
        </row>
        <row r="560">
          <cell r="A560">
            <v>-110705.15697660095</v>
          </cell>
          <cell r="B560">
            <v>15398.443620155998</v>
          </cell>
          <cell r="C560">
            <v>24012.799015672033</v>
          </cell>
          <cell r="D560">
            <v>22623.002491415802</v>
          </cell>
          <cell r="E560">
            <v>20990.07518032892</v>
          </cell>
          <cell r="F560">
            <v>19880.74888766852</v>
          </cell>
          <cell r="G560">
            <v>18486.324088942143</v>
          </cell>
          <cell r="H560">
            <v>17383.146748776468</v>
          </cell>
          <cell r="I560">
            <v>16628.709465337284</v>
          </cell>
          <cell r="J560">
            <v>15969.980073161591</v>
          </cell>
          <cell r="K560">
            <v>15132.047287688554</v>
          </cell>
          <cell r="L560">
            <v>14400.584218936227</v>
          </cell>
          <cell r="M560">
            <v>13635.474614433271</v>
          </cell>
          <cell r="N560">
            <v>12966.377331042502</v>
          </cell>
          <cell r="O560">
            <v>14026.967071674237</v>
          </cell>
          <cell r="P560">
            <v>15350.799681826222</v>
          </cell>
          <cell r="Q560">
            <v>13775.057971860089</v>
          </cell>
          <cell r="R560">
            <v>10024.077351992861</v>
          </cell>
          <cell r="S560">
            <v>9447.4839170410178</v>
          </cell>
          <cell r="T560">
            <v>8870.9188212704994</v>
          </cell>
          <cell r="U560">
            <v>8294.3829148567602</v>
          </cell>
          <cell r="V560">
            <v>11808.875444393831</v>
          </cell>
          <cell r="W560">
            <v>11232.400570006197</v>
          </cell>
          <cell r="X560">
            <v>10655.957591616832</v>
          </cell>
          <cell r="Y560">
            <v>10079.54746610568</v>
          </cell>
          <cell r="Z560">
            <v>9503.1711790590962</v>
          </cell>
        </row>
        <row r="561">
          <cell r="A561">
            <v>-95760.656628709694</v>
          </cell>
          <cell r="B561">
            <v>13553.635075254635</v>
          </cell>
          <cell r="C561">
            <v>21028.38054398122</v>
          </cell>
          <cell r="D561">
            <v>19863.33977466073</v>
          </cell>
          <cell r="E561">
            <v>18391.447691951566</v>
          </cell>
          <cell r="F561">
            <v>17432.722658156719</v>
          </cell>
          <cell r="G561">
            <v>16225.687260423296</v>
          </cell>
          <cell r="H561">
            <v>15271.431927092166</v>
          </cell>
          <cell r="I561">
            <v>14618.838934856205</v>
          </cell>
          <cell r="J561">
            <v>14049.908859162828</v>
          </cell>
          <cell r="K561">
            <v>13324.216743829547</v>
          </cell>
          <cell r="L561">
            <v>12691.496591703439</v>
          </cell>
          <cell r="M561">
            <v>12029.671974665813</v>
          </cell>
          <cell r="N561">
            <v>11451.802653828385</v>
          </cell>
          <cell r="O561">
            <v>12368.31541092871</v>
          </cell>
          <cell r="P561">
            <v>13513.438939739975</v>
          </cell>
          <cell r="Q561">
            <v>12150.412456199596</v>
          </cell>
          <cell r="R561">
            <v>8905.7906429992399</v>
          </cell>
          <cell r="S561">
            <v>8407.0336975530281</v>
          </cell>
          <cell r="T561">
            <v>7908.3012656767951</v>
          </cell>
          <cell r="U561">
            <v>7409.594082777654</v>
          </cell>
          <cell r="V561">
            <v>10449.652211382265</v>
          </cell>
          <cell r="W561">
            <v>9950.9978215693227</v>
          </cell>
          <cell r="X561">
            <v>9452.3710219953682</v>
          </cell>
          <cell r="Y561">
            <v>8953.7726403675697</v>
          </cell>
          <cell r="Z561">
            <v>8455.2035292243108</v>
          </cell>
        </row>
        <row r="562">
          <cell r="A562">
            <v>-113604.94751700762</v>
          </cell>
          <cell r="B562">
            <v>15757.590719970132</v>
          </cell>
          <cell r="C562">
            <v>24542.748261628738</v>
          </cell>
          <cell r="D562">
            <v>23070.060263082712</v>
          </cell>
          <cell r="E562">
            <v>21494.305849365704</v>
          </cell>
          <cell r="F562">
            <v>20355.757294624524</v>
          </cell>
          <cell r="G562">
            <v>18924.971961941053</v>
          </cell>
          <cell r="H562">
            <v>17792.898197229588</v>
          </cell>
          <cell r="I562">
            <v>17018.699322211542</v>
          </cell>
          <cell r="J562">
            <v>16342.545512865057</v>
          </cell>
          <cell r="K562">
            <v>15482.833850484578</v>
          </cell>
          <cell r="L562">
            <v>14732.210972511486</v>
          </cell>
          <cell r="M562">
            <v>13947.060227612717</v>
          </cell>
          <cell r="N562">
            <v>13260.261316420732</v>
          </cell>
          <cell r="O562">
            <v>14348.807366344128</v>
          </cell>
          <cell r="P562">
            <v>15707.316204639785</v>
          </cell>
          <cell r="Q562">
            <v>14090.299805856288</v>
          </cell>
          <cell r="R562">
            <v>10241.06668885348</v>
          </cell>
          <cell r="S562">
            <v>9649.3700714122406</v>
          </cell>
          <cell r="T562">
            <v>9057.7025354636353</v>
          </cell>
          <cell r="U562">
            <v>8466.0649534524673</v>
          </cell>
          <cell r="V562">
            <v>12072.615454540366</v>
          </cell>
          <cell r="W562">
            <v>11481.040503216973</v>
          </cell>
          <cell r="X562">
            <v>10889.498283369772</v>
          </cell>
          <cell r="Y562">
            <v>10297.989776943043</v>
          </cell>
          <cell r="Z562">
            <v>9706.5159953394032</v>
          </cell>
        </row>
        <row r="563">
          <cell r="A563">
            <v>-114810.12487762466</v>
          </cell>
          <cell r="B563">
            <v>15921.205590579728</v>
          </cell>
          <cell r="C563">
            <v>24793.493652617261</v>
          </cell>
          <cell r="D563">
            <v>23364.765201336908</v>
          </cell>
          <cell r="E563">
            <v>21703.868360307148</v>
          </cell>
          <cell r="F563">
            <v>20553.174787436248</v>
          </cell>
          <cell r="G563">
            <v>19107.277710737297</v>
          </cell>
          <cell r="H563">
            <v>17963.194348718695</v>
          </cell>
          <cell r="I563">
            <v>17180.782389876564</v>
          </cell>
          <cell r="J563">
            <v>16497.386846065616</v>
          </cell>
          <cell r="K563">
            <v>15628.623699095901</v>
          </cell>
          <cell r="L563">
            <v>14870.037843112892</v>
          </cell>
          <cell r="M563">
            <v>14076.557831548322</v>
          </cell>
          <cell r="N563">
            <v>13382.401974820194</v>
          </cell>
          <cell r="O563">
            <v>14482.566902236707</v>
          </cell>
          <cell r="P563">
            <v>15855.487472872326</v>
          </cell>
          <cell r="Q563">
            <v>14221.316965943446</v>
          </cell>
          <cell r="R563">
            <v>10331.24928398776</v>
          </cell>
          <cell r="S563">
            <v>9733.2756567570705</v>
          </cell>
          <cell r="T563">
            <v>9135.3314195298572</v>
          </cell>
          <cell r="U563">
            <v>8537.4174540062231</v>
          </cell>
          <cell r="V563">
            <v>12182.228023065039</v>
          </cell>
          <cell r="W563">
            <v>11584.377352646439</v>
          </cell>
          <cell r="X563">
            <v>10986.559760935677</v>
          </cell>
          <cell r="Y563">
            <v>10388.776240293999</v>
          </cell>
          <cell r="Z563">
            <v>9791.0278128534665</v>
          </cell>
        </row>
        <row r="564">
          <cell r="A564">
            <v>-98428.014622789575</v>
          </cell>
          <cell r="B564">
            <v>13919.342552351467</v>
          </cell>
          <cell r="C564">
            <v>21588.129916222755</v>
          </cell>
          <cell r="D564">
            <v>20331.290836706925</v>
          </cell>
          <cell r="E564">
            <v>18855.261780305227</v>
          </cell>
          <cell r="F564">
            <v>17869.65679318969</v>
          </cell>
          <cell r="G564">
            <v>16629.175338036526</v>
          </cell>
          <cell r="H564">
            <v>15648.339771430448</v>
          </cell>
          <cell r="I564">
            <v>14977.569176867957</v>
          </cell>
          <cell r="J564">
            <v>14392.611337174101</v>
          </cell>
          <cell r="K564">
            <v>13646.886029576792</v>
          </cell>
          <cell r="L564">
            <v>12996.541821651601</v>
          </cell>
          <cell r="M564">
            <v>12316.282460690018</v>
          </cell>
          <cell r="N564">
            <v>11722.13038502404</v>
          </cell>
          <cell r="O564">
            <v>12664.358615030069</v>
          </cell>
          <cell r="P564">
            <v>13841.378900884549</v>
          </cell>
          <cell r="Q564">
            <v>12440.386098868399</v>
          </cell>
          <cell r="R564">
            <v>9105.3872118687123</v>
          </cell>
          <cell r="S564">
            <v>8592.7376786690929</v>
          </cell>
          <cell r="T564">
            <v>8080.1133418508362</v>
          </cell>
          <cell r="U564">
            <v>7567.5149573054005</v>
          </cell>
          <cell r="V564">
            <v>10692.252155971531</v>
          </cell>
          <cell r="W564">
            <v>10179.708035033342</v>
          </cell>
          <cell r="X564">
            <v>9667.1922728443642</v>
          </cell>
          <cell r="Y564">
            <v>9154.7057201670832</v>
          </cell>
          <cell r="Z564">
            <v>8642.2492532868528</v>
          </cell>
        </row>
        <row r="565">
          <cell r="A565">
            <v>-112463.8599568433</v>
          </cell>
          <cell r="B565">
            <v>15577.108858792668</v>
          </cell>
          <cell r="C565">
            <v>24296.083685694008</v>
          </cell>
          <cell r="D565">
            <v>22934.476159088012</v>
          </cell>
          <cell r="E565">
            <v>21295.887606436139</v>
          </cell>
          <cell r="F565">
            <v>20168.838213194966</v>
          </cell>
          <cell r="G565">
            <v>18752.361001184734</v>
          </cell>
          <cell r="H565">
            <v>17631.658178657923</v>
          </cell>
          <cell r="I565">
            <v>16865.235626103618</v>
          </cell>
          <cell r="J565">
            <v>16195.938444985906</v>
          </cell>
          <cell r="K565">
            <v>15344.79692074714</v>
          </cell>
          <cell r="L565">
            <v>14601.713559733082</v>
          </cell>
          <cell r="M565">
            <v>13824.44914168393</v>
          </cell>
          <cell r="N565">
            <v>13144.615943014029</v>
          </cell>
          <cell r="O565">
            <v>14222.160992583678</v>
          </cell>
          <cell r="P565">
            <v>15567.024496150196</v>
          </cell>
          <cell r="Q565">
            <v>13966.249971841055</v>
          </cell>
          <cell r="R565">
            <v>10155.679889521018</v>
          </cell>
          <cell r="S565">
            <v>9569.9264784656734</v>
          </cell>
          <cell r="T565">
            <v>8984.201856798365</v>
          </cell>
          <cell r="U565">
            <v>8398.5068882007399</v>
          </cell>
          <cell r="V565">
            <v>11968.831943110059</v>
          </cell>
          <cell r="W565">
            <v>11383.198976115822</v>
          </cell>
          <cell r="X565">
            <v>10797.598411831452</v>
          </cell>
          <cell r="Y565">
            <v>10212.031222338246</v>
          </cell>
          <cell r="Z565">
            <v>9626.4984088799411</v>
          </cell>
        </row>
        <row r="566">
          <cell r="A566">
            <v>-98912.629794351829</v>
          </cell>
          <cell r="B566">
            <v>13969.804509974918</v>
          </cell>
          <cell r="C566">
            <v>21655.099023340241</v>
          </cell>
          <cell r="D566">
            <v>20480.667415874239</v>
          </cell>
          <cell r="E566">
            <v>18939.529188167071</v>
          </cell>
          <cell r="F566">
            <v>17949.040554679643</v>
          </cell>
          <cell r="G566">
            <v>16702.482499801037</v>
          </cell>
          <cell r="H566">
            <v>15716.817741036579</v>
          </cell>
          <cell r="I566">
            <v>15042.74457445724</v>
          </cell>
          <cell r="J566">
            <v>14454.874753087825</v>
          </cell>
          <cell r="K566">
            <v>13705.509743235547</v>
          </cell>
          <cell r="L566">
            <v>13051.963533612885</v>
          </cell>
          <cell r="M566">
            <v>12368.354882226409</v>
          </cell>
          <cell r="N566">
            <v>11771.244497236268</v>
          </cell>
          <cell r="O566">
            <v>12718.144806633809</v>
          </cell>
          <cell r="P566">
            <v>13900.960209762048</v>
          </cell>
          <cell r="Q566">
            <v>12493.069550771859</v>
          </cell>
          <cell r="R566">
            <v>9141.6506327070638</v>
          </cell>
          <cell r="S566">
            <v>8626.4770443140515</v>
          </cell>
          <cell r="T566">
            <v>8111.328776358032</v>
          </cell>
          <cell r="U566">
            <v>7596.2065884521398</v>
          </cell>
          <cell r="V566">
            <v>10736.328584418336</v>
          </cell>
          <cell r="W566">
            <v>10221.260927289213</v>
          </cell>
          <cell r="X566">
            <v>9706.2217685350042</v>
          </cell>
          <cell r="Y566">
            <v>9191.2119631069618</v>
          </cell>
          <cell r="Z566">
            <v>8676.2323916048645</v>
          </cell>
        </row>
        <row r="567">
          <cell r="A567">
            <v>-115862.35306426988</v>
          </cell>
          <cell r="B567">
            <v>16011.41031042239</v>
          </cell>
          <cell r="C567">
            <v>25002.489628645963</v>
          </cell>
          <cell r="D567">
            <v>23641.151037343712</v>
          </cell>
          <cell r="E567">
            <v>21886.835272964578</v>
          </cell>
          <cell r="F567">
            <v>20725.538007375031</v>
          </cell>
          <cell r="G567">
            <v>19266.447019537329</v>
          </cell>
          <cell r="H567">
            <v>18111.878199353167</v>
          </cell>
          <cell r="I567">
            <v>17322.295479939683</v>
          </cell>
          <cell r="J567">
            <v>16632.577250876995</v>
          </cell>
          <cell r="K567">
            <v>15755.911344092001</v>
          </cell>
          <cell r="L567">
            <v>14990.373092399095</v>
          </cell>
          <cell r="M567">
            <v>14189.620882196989</v>
          </cell>
          <cell r="N567">
            <v>13489.041750593544</v>
          </cell>
          <cell r="O567">
            <v>14599.351002650521</v>
          </cell>
          <cell r="P567">
            <v>15984.854311298022</v>
          </cell>
          <cell r="Q567">
            <v>14335.706725727272</v>
          </cell>
          <cell r="R567">
            <v>10409.986797358026</v>
          </cell>
          <cell r="S567">
            <v>9806.5327762499273</v>
          </cell>
          <cell r="T567">
            <v>9203.1084145030054</v>
          </cell>
          <cell r="U567">
            <v>8599.7146018980893</v>
          </cell>
          <cell r="V567">
            <v>12277.929650046477</v>
          </cell>
          <cell r="W567">
            <v>11674.599712642583</v>
          </cell>
          <cell r="X567">
            <v>11071.303157110982</v>
          </cell>
          <cell r="Y567">
            <v>10468.040984907851</v>
          </cell>
          <cell r="Z567">
            <v>9864.814227533041</v>
          </cell>
        </row>
        <row r="568">
          <cell r="A568">
            <v>-118014.63878995099</v>
          </cell>
          <cell r="B568">
            <v>16293.245550133506</v>
          </cell>
          <cell r="C568">
            <v>25448.761376934141</v>
          </cell>
          <cell r="D568">
            <v>23976.272548054614</v>
          </cell>
          <cell r="E568">
            <v>22261.085914966574</v>
          </cell>
          <cell r="F568">
            <v>21078.099269860784</v>
          </cell>
          <cell r="G568">
            <v>19592.020726500152</v>
          </cell>
          <cell r="H568">
            <v>18416.004370293467</v>
          </cell>
          <cell r="I568">
            <v>17611.754180633689</v>
          </cell>
          <cell r="J568">
            <v>16909.103181485578</v>
          </cell>
          <cell r="K568">
            <v>16016.272532717991</v>
          </cell>
          <cell r="L568">
            <v>15236.513466342738</v>
          </cell>
          <cell r="M568">
            <v>14420.886298863821</v>
          </cell>
          <cell r="N568">
            <v>13707.16864559583</v>
          </cell>
          <cell r="O568">
            <v>14838.227660296936</v>
          </cell>
          <cell r="P568">
            <v>16249.468397153181</v>
          </cell>
          <cell r="Q568">
            <v>14569.685866631862</v>
          </cell>
          <cell r="R568">
            <v>10571.040861726629</v>
          </cell>
          <cell r="S568">
            <v>9956.3769398925142</v>
          </cell>
          <cell r="T568">
            <v>9341.7432283786602</v>
          </cell>
          <cell r="U568">
            <v>8727.1406334947078</v>
          </cell>
          <cell r="V568">
            <v>12473.683050583402</v>
          </cell>
          <cell r="W568">
            <v>11859.145517460902</v>
          </cell>
          <cell r="X568">
            <v>11244.64198632005</v>
          </cell>
          <cell r="Y568">
            <v>10630.173477220276</v>
          </cell>
          <cell r="Z568">
            <v>10015.741040822821</v>
          </cell>
        </row>
        <row r="569">
          <cell r="A569">
            <v>-111353.51973810876</v>
          </cell>
          <cell r="B569">
            <v>15505.499509317408</v>
          </cell>
          <cell r="C569">
            <v>24117.347387354705</v>
          </cell>
          <cell r="D569">
            <v>22713.462241385412</v>
          </cell>
          <cell r="E569">
            <v>21102.815871236817</v>
          </cell>
          <cell r="F569">
            <v>19986.955787160718</v>
          </cell>
          <cell r="G569">
            <v>18584.401154269472</v>
          </cell>
          <cell r="H569">
            <v>17474.762876544657</v>
          </cell>
          <cell r="I569">
            <v>16715.907108422067</v>
          </cell>
          <cell r="J569">
            <v>16053.281799256132</v>
          </cell>
          <cell r="K569">
            <v>15210.479485250791</v>
          </cell>
          <cell r="L569">
            <v>14474.732484040826</v>
          </cell>
          <cell r="M569">
            <v>13705.141890670002</v>
          </cell>
          <cell r="N569">
            <v>13032.086708898474</v>
          </cell>
          <cell r="O569">
            <v>14098.927187175337</v>
          </cell>
          <cell r="P569">
            <v>15430.513038371668</v>
          </cell>
          <cell r="Q569">
            <v>13845.542740737186</v>
          </cell>
          <cell r="R569">
            <v>10072.593892654799</v>
          </cell>
          <cell r="S569">
            <v>9492.6235444501035</v>
          </cell>
          <cell r="T569">
            <v>8912.6817013997552</v>
          </cell>
          <cell r="U569">
            <v>8332.7692186584172</v>
          </cell>
          <cell r="V569">
            <v>11867.844945437424</v>
          </cell>
          <cell r="W569">
            <v>11287.993852166168</v>
          </cell>
          <cell r="X569">
            <v>10708.174841697299</v>
          </cell>
          <cell r="Y569">
            <v>10128.38887651486</v>
          </cell>
          <cell r="Z569">
            <v>9548.6369479774603</v>
          </cell>
        </row>
        <row r="570">
          <cell r="A570">
            <v>-111355.64600329025</v>
          </cell>
          <cell r="B570">
            <v>15521.85524758483</v>
          </cell>
          <cell r="C570">
            <v>24103.446276451665</v>
          </cell>
          <cell r="D570">
            <v>22748.346355815018</v>
          </cell>
          <cell r="E570">
            <v>21103.185597291162</v>
          </cell>
          <cell r="F570">
            <v>19987.304086054235</v>
          </cell>
          <cell r="G570">
            <v>18584.722791879623</v>
          </cell>
          <cell r="H570">
            <v>17475.063325913561</v>
          </cell>
          <cell r="I570">
            <v>16716.193067646454</v>
          </cell>
          <cell r="J570">
            <v>16053.554982064074</v>
          </cell>
          <cell r="K570">
            <v>15210.736698744044</v>
          </cell>
          <cell r="L570">
            <v>14474.975648645137</v>
          </cell>
          <cell r="M570">
            <v>13705.370360151195</v>
          </cell>
          <cell r="N570">
            <v>13032.30219869913</v>
          </cell>
          <cell r="O570">
            <v>14099.163175879698</v>
          </cell>
          <cell r="P570">
            <v>15430.774453345788</v>
          </cell>
          <cell r="Q570">
            <v>13845.773891134446</v>
          </cell>
          <cell r="R570">
            <v>10072.75299961969</v>
          </cell>
          <cell r="S570">
            <v>9492.7715770388895</v>
          </cell>
          <cell r="T570">
            <v>8912.8186601567431</v>
          </cell>
          <cell r="U570">
            <v>8332.8951041442342</v>
          </cell>
          <cell r="V570">
            <v>11868.038332233025</v>
          </cell>
          <cell r="W570">
            <v>11288.176166862817</v>
          </cell>
          <cell r="X570">
            <v>10708.346084907593</v>
          </cell>
          <cell r="Y570">
            <v>10128.549048869801</v>
          </cell>
          <cell r="Z570">
            <v>9548.7860501269643</v>
          </cell>
        </row>
        <row r="571">
          <cell r="A571">
            <v>-103334.7292682057</v>
          </cell>
          <cell r="B571">
            <v>14508.906459360594</v>
          </cell>
          <cell r="C571">
            <v>22539.293009821129</v>
          </cell>
          <cell r="D571">
            <v>21197.706927421576</v>
          </cell>
          <cell r="E571">
            <v>19708.46685631181</v>
          </cell>
          <cell r="F571">
            <v>18673.415090428654</v>
          </cell>
          <cell r="G571">
            <v>17371.408238183336</v>
          </cell>
          <cell r="H571">
            <v>16341.677240151053</v>
          </cell>
          <cell r="I571">
            <v>15637.468199098821</v>
          </cell>
          <cell r="J571">
            <v>15023.026628863558</v>
          </cell>
          <cell r="K571">
            <v>14240.449440831027</v>
          </cell>
          <cell r="L571">
            <v>13557.685058001105</v>
          </cell>
          <cell r="M571">
            <v>12843.514228014184</v>
          </cell>
          <cell r="N571">
            <v>12219.40935569979</v>
          </cell>
          <cell r="O571">
            <v>13208.942254895421</v>
          </cell>
          <cell r="P571">
            <v>14444.637936130872</v>
          </cell>
          <cell r="Q571">
            <v>12973.80453104942</v>
          </cell>
          <cell r="R571">
            <v>9472.5533027422243</v>
          </cell>
          <cell r="S571">
            <v>8934.3477834531077</v>
          </cell>
          <cell r="T571">
            <v>8396.1687166049742</v>
          </cell>
          <cell r="U571">
            <v>7858.0168957710448</v>
          </cell>
          <cell r="V571">
            <v>11138.524723709043</v>
          </cell>
          <cell r="W571">
            <v>10600.429871566244</v>
          </cell>
          <cell r="X571">
            <v>10062.364791878827</v>
          </cell>
          <cell r="Y571">
            <v>9524.3303778204427</v>
          </cell>
          <cell r="Z571">
            <v>8986.3275493599613</v>
          </cell>
        </row>
        <row r="572">
          <cell r="A572">
            <v>-93016.021214869223</v>
          </cell>
          <cell r="B572">
            <v>13255.83205665047</v>
          </cell>
          <cell r="C572">
            <v>20477.922440780647</v>
          </cell>
          <cell r="D572">
            <v>19378.851590145277</v>
          </cell>
          <cell r="E572">
            <v>17914.196203715175</v>
          </cell>
          <cell r="F572">
            <v>16983.129876389597</v>
          </cell>
          <cell r="G572">
            <v>15810.509519251082</v>
          </cell>
          <cell r="H572">
            <v>14883.604488997589</v>
          </cell>
          <cell r="I572">
            <v>14249.715731886674</v>
          </cell>
          <cell r="J572">
            <v>13697.277768904936</v>
          </cell>
          <cell r="K572">
            <v>12992.199237898134</v>
          </cell>
          <cell r="L572">
            <v>12377.613737284606</v>
          </cell>
          <cell r="M572">
            <v>11734.757946752772</v>
          </cell>
          <cell r="N572">
            <v>11173.643116927302</v>
          </cell>
          <cell r="O572">
            <v>12063.695384742969</v>
          </cell>
          <cell r="P572">
            <v>13175.998058925157</v>
          </cell>
          <cell r="Q572">
            <v>11852.037835876621</v>
          </cell>
          <cell r="R572">
            <v>8700.4114578220142</v>
          </cell>
          <cell r="S572">
            <v>8215.9495895354994</v>
          </cell>
          <cell r="T572">
            <v>7731.5115322254969</v>
          </cell>
          <cell r="U572">
            <v>7247.0980002213055</v>
          </cell>
          <cell r="V572">
            <v>10200.023777256371</v>
          </cell>
          <cell r="W572">
            <v>9715.6615252141019</v>
          </cell>
          <cell r="X572">
            <v>9231.3260726356784</v>
          </cell>
          <cell r="Y572">
            <v>8747.0182235050124</v>
          </cell>
          <cell r="Z572">
            <v>8262.7388059255336</v>
          </cell>
        </row>
        <row r="573">
          <cell r="A573">
            <v>-103884.57733576863</v>
          </cell>
          <cell r="B573">
            <v>14622.828190945205</v>
          </cell>
          <cell r="C573">
            <v>22687.35880970928</v>
          </cell>
          <cell r="D573">
            <v>21339.799022630221</v>
          </cell>
          <cell r="E573">
            <v>19804.077299587818</v>
          </cell>
          <cell r="F573">
            <v>18763.484511306295</v>
          </cell>
          <cell r="G573">
            <v>17454.583102694538</v>
          </cell>
          <cell r="H573">
            <v>16419.37286642941</v>
          </cell>
          <cell r="I573">
            <v>15711.416701993585</v>
          </cell>
          <cell r="J573">
            <v>15093.671175153082</v>
          </cell>
          <cell r="K573">
            <v>14306.964353198935</v>
          </cell>
          <cell r="L573">
            <v>13620.566954836297</v>
          </cell>
          <cell r="M573">
            <v>12902.595994403815</v>
          </cell>
          <cell r="N573">
            <v>12275.134601780934</v>
          </cell>
          <cell r="O573">
            <v>13269.968477866456</v>
          </cell>
          <cell r="P573">
            <v>14512.239343333116</v>
          </cell>
          <cell r="Q573">
            <v>13033.579577151017</v>
          </cell>
          <cell r="R573">
            <v>9513.6980564380628</v>
          </cell>
          <cell r="S573">
            <v>8972.6287248872904</v>
          </cell>
          <cell r="T573">
            <v>8431.5859865319508</v>
          </cell>
          <cell r="U573">
            <v>7890.570639167925</v>
          </cell>
          <cell r="V573">
            <v>11188.534175390945</v>
          </cell>
          <cell r="W573">
            <v>10647.57609985063</v>
          </cell>
          <cell r="X573">
            <v>10106.647955186079</v>
          </cell>
          <cell r="Y573">
            <v>9565.7506393235526</v>
          </cell>
          <cell r="Z573">
            <v>9024.8850771271136</v>
          </cell>
        </row>
        <row r="574">
          <cell r="A574">
            <v>-109617.24565095066</v>
          </cell>
          <cell r="B574">
            <v>15236.336216542244</v>
          </cell>
          <cell r="C574">
            <v>23756.701978701807</v>
          </cell>
          <cell r="D574">
            <v>22434.778280633793</v>
          </cell>
          <cell r="E574">
            <v>20800.903497774088</v>
          </cell>
          <cell r="F574">
            <v>19702.540490025389</v>
          </cell>
          <cell r="G574">
            <v>18321.757034060662</v>
          </cell>
          <cell r="H574">
            <v>17229.420734686057</v>
          </cell>
          <cell r="I574">
            <v>16482.397386492186</v>
          </cell>
          <cell r="J574">
            <v>15830.205094330715</v>
          </cell>
          <cell r="K574">
            <v>15000.443066889147</v>
          </cell>
          <cell r="L574">
            <v>14276.168163336344</v>
          </cell>
          <cell r="M574">
            <v>13518.577372110372</v>
          </cell>
          <cell r="N574">
            <v>12856.121189550486</v>
          </cell>
          <cell r="O574">
            <v>13906.222591428799</v>
          </cell>
          <cell r="P574">
            <v>15217.045758035565</v>
          </cell>
          <cell r="Q574">
            <v>13656.789029071133</v>
          </cell>
          <cell r="R574">
            <v>9942.6696938097575</v>
          </cell>
          <cell r="S574">
            <v>9371.7425037313114</v>
          </cell>
          <cell r="T574">
            <v>8800.8433743420755</v>
          </cell>
          <cell r="U574">
            <v>8229.9731474627133</v>
          </cell>
          <cell r="V574">
            <v>11709.928385953759</v>
          </cell>
          <cell r="W574">
            <v>11139.118591332292</v>
          </cell>
          <cell r="X574">
            <v>10568.340379263736</v>
          </cell>
          <cell r="Y574">
            <v>9997.594697224682</v>
          </cell>
          <cell r="Z574">
            <v>9426.8825211160074</v>
          </cell>
        </row>
        <row r="575">
          <cell r="A575">
            <v>-107132.82314645735</v>
          </cell>
          <cell r="B575">
            <v>14961.042668141774</v>
          </cell>
          <cell r="C575">
            <v>23234.135957490427</v>
          </cell>
          <cell r="D575">
            <v>21922.533541862405</v>
          </cell>
          <cell r="E575">
            <v>20368.899184305639</v>
          </cell>
          <cell r="F575">
            <v>19295.572621270443</v>
          </cell>
          <cell r="G575">
            <v>17945.941390812925</v>
          </cell>
          <cell r="H575">
            <v>16878.362371814474</v>
          </cell>
          <cell r="I575">
            <v>16148.269950926915</v>
          </cell>
          <cell r="J575">
            <v>15511.006190169206</v>
          </cell>
          <cell r="K575">
            <v>14699.903417993657</v>
          </cell>
          <cell r="L575">
            <v>13992.043859117148</v>
          </cell>
          <cell r="M575">
            <v>13251.623501245365</v>
          </cell>
          <cell r="N575">
            <v>12604.333352874019</v>
          </cell>
          <cell r="O575">
            <v>13630.482926860317</v>
          </cell>
          <cell r="P575">
            <v>14911.596912624344</v>
          </cell>
          <cell r="Q575">
            <v>13386.702657029909</v>
          </cell>
          <cell r="R575">
            <v>9756.7620621309907</v>
          </cell>
          <cell r="S575">
            <v>9198.7746640627829</v>
          </cell>
          <cell r="T575">
            <v>8640.8146907016671</v>
          </cell>
          <cell r="U575">
            <v>8082.8829647888342</v>
          </cell>
          <cell r="V575">
            <v>11483.966680301943</v>
          </cell>
          <cell r="W575">
            <v>10926.094016978765</v>
          </cell>
          <cell r="X575">
            <v>10368.252220405026</v>
          </cell>
          <cell r="Y575">
            <v>9810.4422165832038</v>
          </cell>
          <cell r="Z575">
            <v>9252.6649592958565</v>
          </cell>
        </row>
        <row r="576">
          <cell r="A576">
            <v>-93389.071941771545</v>
          </cell>
          <cell r="B576">
            <v>13310.729695571565</v>
          </cell>
          <cell r="C576">
            <v>20577.017426583756</v>
          </cell>
          <cell r="D576">
            <v>19380.900569833386</v>
          </cell>
          <cell r="E576">
            <v>17979.064205382725</v>
          </cell>
          <cell r="F576">
            <v>17044.238507868482</v>
          </cell>
          <cell r="G576">
            <v>15866.940459898746</v>
          </cell>
          <cell r="H576">
            <v>14936.317977632265</v>
          </cell>
          <cell r="I576">
            <v>14299.886941691038</v>
          </cell>
          <cell r="J576">
            <v>13745.207371461864</v>
          </cell>
          <cell r="K576">
            <v>13037.32704296376</v>
          </cell>
          <cell r="L576">
            <v>12420.276681299911</v>
          </cell>
          <cell r="M576">
            <v>11774.842648688726</v>
          </cell>
          <cell r="N576">
            <v>11211.450549168563</v>
          </cell>
          <cell r="O576">
            <v>12105.099325544928</v>
          </cell>
          <cell r="P576">
            <v>13221.863008870689</v>
          </cell>
          <cell r="Q576">
            <v>11892.592901383454</v>
          </cell>
          <cell r="R576">
            <v>8728.3265878005186</v>
          </cell>
          <cell r="S576">
            <v>8241.921733243893</v>
          </cell>
          <cell r="T576">
            <v>7755.5407851602504</v>
          </cell>
          <cell r="U576">
            <v>7269.1844607437888</v>
          </cell>
          <cell r="V576">
            <v>10233.953263240761</v>
          </cell>
          <cell r="W576">
            <v>9747.6484244500061</v>
          </cell>
          <cell r="X576">
            <v>9261.3704926052196</v>
          </cell>
          <cell r="Y576">
            <v>8775.1202749147888</v>
          </cell>
          <cell r="Z576">
            <v>8288.8986028033214</v>
          </cell>
        </row>
        <row r="577">
          <cell r="A577">
            <v>-106489.42912384642</v>
          </cell>
          <cell r="B577">
            <v>14895.506684670618</v>
          </cell>
          <cell r="C577">
            <v>23167.872048750251</v>
          </cell>
          <cell r="D577">
            <v>21850.647437072501</v>
          </cell>
          <cell r="E577">
            <v>20257.022483573364</v>
          </cell>
          <cell r="F577">
            <v>19190.179640133731</v>
          </cell>
          <cell r="G577">
            <v>17848.615940720636</v>
          </cell>
          <cell r="H577">
            <v>16787.448345777993</v>
          </cell>
          <cell r="I577">
            <v>16061.740548442369</v>
          </cell>
          <cell r="J577">
            <v>15428.342848249686</v>
          </cell>
          <cell r="K577">
            <v>14622.072286892893</v>
          </cell>
          <cell r="L577">
            <v>13918.463830485754</v>
          </cell>
          <cell r="M577">
            <v>13182.490121348539</v>
          </cell>
          <cell r="N577">
            <v>12539.127539937297</v>
          </cell>
          <cell r="O577">
            <v>13559.074278911248</v>
          </cell>
          <cell r="P577">
            <v>14832.494440723702</v>
          </cell>
          <cell r="Q577">
            <v>13316.75804936124</v>
          </cell>
          <cell r="R577">
            <v>9708.6173287921138</v>
          </cell>
          <cell r="S577">
            <v>9153.9809649454201</v>
          </cell>
          <cell r="T577">
            <v>8599.3718611047007</v>
          </cell>
          <cell r="U577">
            <v>8044.79083507016</v>
          </cell>
          <cell r="V577">
            <v>11425.449093018604</v>
          </cell>
          <cell r="W577">
            <v>10870.926774869</v>
          </cell>
          <cell r="X577">
            <v>10316.435138096311</v>
          </cell>
          <cell r="Y577">
            <v>9761.9751031418382</v>
          </cell>
          <cell r="Z577">
            <v>9207.5476180601217</v>
          </cell>
        </row>
        <row r="578">
          <cell r="A578">
            <v>-102532.05993259515</v>
          </cell>
          <cell r="B578">
            <v>14405.723444156938</v>
          </cell>
          <cell r="C578">
            <v>22315.988381076226</v>
          </cell>
          <cell r="D578">
            <v>21139.457679897409</v>
          </cell>
          <cell r="E578">
            <v>19568.894535321517</v>
          </cell>
          <cell r="F578">
            <v>18541.931565288469</v>
          </cell>
          <cell r="G578">
            <v>17249.989400553233</v>
          </cell>
          <cell r="H578">
            <v>16228.257005719508</v>
          </cell>
          <cell r="I578">
            <v>15529.518023060155</v>
          </cell>
          <cell r="J578">
            <v>14919.89957544674</v>
          </cell>
          <cell r="K578">
            <v>14143.350835474102</v>
          </cell>
          <cell r="L578">
            <v>13465.889936162555</v>
          </cell>
          <cell r="M578">
            <v>12757.266544386155</v>
          </cell>
          <cell r="N578">
            <v>12138.061527295238</v>
          </cell>
          <cell r="O578">
            <v>13119.856049565875</v>
          </cell>
          <cell r="P578">
            <v>14345.953263388681</v>
          </cell>
          <cell r="Q578">
            <v>12886.544796277376</v>
          </cell>
          <cell r="R578">
            <v>9412.4901069956722</v>
          </cell>
          <cell r="S578">
            <v>8878.4651867137709</v>
          </cell>
          <cell r="T578">
            <v>8344.4665133992094</v>
          </cell>
          <cell r="U578">
            <v>7810.4948744610156</v>
          </cell>
          <cell r="V578">
            <v>11065.520823679584</v>
          </cell>
          <cell r="W578">
            <v>10531.605710918922</v>
          </cell>
          <cell r="X578">
            <v>9997.7201393512514</v>
          </cell>
          <cell r="Y578">
            <v>9463.8649952123415</v>
          </cell>
          <cell r="Z578">
            <v>8930.0411913250664</v>
          </cell>
        </row>
        <row r="579">
          <cell r="A579">
            <v>-99702.031837018774</v>
          </cell>
          <cell r="B579">
            <v>14027.81440925987</v>
          </cell>
          <cell r="C579">
            <v>21786.330880640431</v>
          </cell>
          <cell r="D579">
            <v>20549.730953450045</v>
          </cell>
          <cell r="E579">
            <v>19076.794523220229</v>
          </cell>
          <cell r="F579">
            <v>18078.350793302085</v>
          </cell>
          <cell r="G579">
            <v>16821.894409775843</v>
          </cell>
          <cell r="H579">
            <v>15828.363256441018</v>
          </cell>
          <cell r="I579">
            <v>15148.910445869733</v>
          </cell>
          <cell r="J579">
            <v>14556.29722310105</v>
          </cell>
          <cell r="K579">
            <v>13801.003409192705</v>
          </cell>
          <cell r="L579">
            <v>13142.241377142429</v>
          </cell>
          <cell r="M579">
            <v>12453.176980954628</v>
          </cell>
          <cell r="N579">
            <v>11851.247730273972</v>
          </cell>
          <cell r="O579">
            <v>12805.758509239149</v>
          </cell>
          <cell r="P579">
            <v>13998.013727053029</v>
          </cell>
          <cell r="Q579">
            <v>12578.886972486664</v>
          </cell>
          <cell r="R579">
            <v>9200.7210460241258</v>
          </cell>
          <cell r="S579">
            <v>8681.4359595964233</v>
          </cell>
          <cell r="T579">
            <v>8162.1763956831019</v>
          </cell>
          <cell r="U579">
            <v>7642.9431199595783</v>
          </cell>
          <cell r="V579">
            <v>10808.125805576765</v>
          </cell>
          <cell r="W579">
            <v>10288.947495829314</v>
          </cell>
          <cell r="X579">
            <v>9769.7979118966541</v>
          </cell>
          <cell r="Y579">
            <v>9250.6779155532167</v>
          </cell>
          <cell r="Z579">
            <v>8731.5883944266825</v>
          </cell>
        </row>
        <row r="580">
          <cell r="A580">
            <v>-110160.16900081554</v>
          </cell>
          <cell r="B580">
            <v>15356.630853172268</v>
          </cell>
          <cell r="C580">
            <v>23853.509739201261</v>
          </cell>
          <cell r="D580">
            <v>22491.215829878511</v>
          </cell>
          <cell r="E580">
            <v>20895.309835102009</v>
          </cell>
          <cell r="F580">
            <v>19791.475587897123</v>
          </cell>
          <cell r="G580">
            <v>18403.884404745222</v>
          </cell>
          <cell r="H580">
            <v>17306.137871977968</v>
          </cell>
          <cell r="I580">
            <v>16555.414591203051</v>
          </cell>
          <cell r="J580">
            <v>15899.959952052017</v>
          </cell>
          <cell r="K580">
            <v>15066.12029878125</v>
          </cell>
          <cell r="L580">
            <v>14338.258133438336</v>
          </cell>
          <cell r="M580">
            <v>13576.915070133684</v>
          </cell>
          <cell r="N580">
            <v>12911.144638861708</v>
          </cell>
          <cell r="O580">
            <v>13966.480257790878</v>
          </cell>
          <cell r="P580">
            <v>15283.795801582182</v>
          </cell>
          <cell r="Q580">
            <v>13715.8112757286</v>
          </cell>
          <cell r="R580">
            <v>9983.2962756306824</v>
          </cell>
          <cell r="S580">
            <v>9409.5413397835528</v>
          </cell>
          <cell r="T580">
            <v>8835.8146036074195</v>
          </cell>
          <cell r="U580">
            <v>8262.1169130924281</v>
          </cell>
          <cell r="V580">
            <v>11759.308024864553</v>
          </cell>
          <cell r="W580">
            <v>11185.671065922441</v>
          </cell>
          <cell r="X580">
            <v>10612.065845958503</v>
          </cell>
          <cell r="Y580">
            <v>10038.493317142067</v>
          </cell>
          <cell r="Z580">
            <v>9464.9544602075657</v>
          </cell>
        </row>
        <row r="581">
          <cell r="A581">
            <v>-109484.85052528243</v>
          </cell>
          <cell r="B581">
            <v>15257.964108777756</v>
          </cell>
          <cell r="C581">
            <v>23770.150984916298</v>
          </cell>
          <cell r="D581">
            <v>22331.863420080568</v>
          </cell>
          <cell r="E581">
            <v>20777.881944367851</v>
          </cell>
          <cell r="F581">
            <v>19680.853131281321</v>
          </cell>
          <cell r="G581">
            <v>18301.729780553716</v>
          </cell>
          <cell r="H581">
            <v>17210.71279914564</v>
          </cell>
          <cell r="I581">
            <v>16464.591701774356</v>
          </cell>
          <cell r="J581">
            <v>15813.194952556045</v>
          </cell>
          <cell r="K581">
            <v>14984.427278708259</v>
          </cell>
          <cell r="L581">
            <v>14261.027150527774</v>
          </cell>
          <cell r="M581">
            <v>13504.35137342583</v>
          </cell>
          <cell r="N581">
            <v>12842.703390356408</v>
          </cell>
          <cell r="O581">
            <v>13891.528396912287</v>
          </cell>
          <cell r="P581">
            <v>15200.768358277553</v>
          </cell>
          <cell r="Q581">
            <v>13642.396099083187</v>
          </cell>
          <cell r="R581">
            <v>9932.7626573800553</v>
          </cell>
          <cell r="S581">
            <v>9362.5250301220422</v>
          </cell>
          <cell r="T581">
            <v>8792.3154296616649</v>
          </cell>
          <cell r="U581">
            <v>8222.1346968028665</v>
          </cell>
          <cell r="V581">
            <v>11697.886863885</v>
          </cell>
          <cell r="W581">
            <v>11127.766490294354</v>
          </cell>
          <cell r="X581">
            <v>10557.677661111369</v>
          </cell>
          <cell r="Y581">
            <v>9987.6213226682903</v>
          </cell>
          <cell r="Z581">
            <v>9417.5984496873098</v>
          </cell>
        </row>
        <row r="582">
          <cell r="A582">
            <v>-111786.11687053282</v>
          </cell>
          <cell r="B582">
            <v>15514.005363831551</v>
          </cell>
          <cell r="C582">
            <v>24191.645651165032</v>
          </cell>
          <cell r="D582">
            <v>22754.942714017157</v>
          </cell>
          <cell r="E582">
            <v>21178.038111762835</v>
          </cell>
          <cell r="F582">
            <v>20057.81858633989</v>
          </cell>
          <cell r="G582">
            <v>18649.839608998918</v>
          </cell>
          <cell r="H582">
            <v>17535.890499087538</v>
          </cell>
          <cell r="I582">
            <v>16774.08665325728</v>
          </cell>
          <cell r="J582">
            <v>16108.861931203657</v>
          </cell>
          <cell r="K582">
            <v>15262.810596427258</v>
          </cell>
          <cell r="L582">
            <v>14524.205292725688</v>
          </cell>
          <cell r="M582">
            <v>13751.624917939658</v>
          </cell>
          <cell r="N582">
            <v>13075.928968388762</v>
          </cell>
          <cell r="O582">
            <v>14146.940030390288</v>
          </cell>
          <cell r="P582">
            <v>15483.698957589575</v>
          </cell>
          <cell r="Q582">
            <v>13892.571211072078</v>
          </cell>
          <cell r="R582">
            <v>10104.964839309223</v>
          </cell>
          <cell r="S582">
            <v>9522.7413651134011</v>
          </cell>
          <cell r="T582">
            <v>8940.5465068115864</v>
          </cell>
          <cell r="U582">
            <v>8358.3811228805753</v>
          </cell>
          <cell r="V582">
            <v>11907.190260385207</v>
          </cell>
          <cell r="W582">
            <v>11325.086504416166</v>
          </cell>
          <cell r="X582">
            <v>10743.014955887927</v>
          </cell>
          <cell r="Y582">
            <v>10160.976581023719</v>
          </cell>
          <cell r="Z582">
            <v>9578.972375033467</v>
          </cell>
        </row>
        <row r="583">
          <cell r="A583">
            <v>-94905.322151938628</v>
          </cell>
          <cell r="B583">
            <v>13456.830054088627</v>
          </cell>
          <cell r="C583">
            <v>20817.38900559691</v>
          </cell>
          <cell r="D583">
            <v>19629.878333211309</v>
          </cell>
          <cell r="E583">
            <v>18242.717682158462</v>
          </cell>
          <cell r="F583">
            <v>17292.612170325228</v>
          </cell>
          <cell r="G583">
            <v>16096.301829403285</v>
          </cell>
          <cell r="H583">
            <v>15150.569907616893</v>
          </cell>
          <cell r="I583">
            <v>14503.805877975898</v>
          </cell>
          <cell r="J583">
            <v>13940.015382033569</v>
          </cell>
          <cell r="K583">
            <v>13220.747256303963</v>
          </cell>
          <cell r="L583">
            <v>12593.678562504399</v>
          </cell>
          <cell r="M583">
            <v>11937.765364962579</v>
          </cell>
          <cell r="N583">
            <v>11365.1173910957</v>
          </cell>
          <cell r="O583">
            <v>12273.384037021024</v>
          </cell>
          <cell r="P583">
            <v>13408.279318983998</v>
          </cell>
          <cell r="Q583">
            <v>12057.427392147469</v>
          </cell>
          <cell r="R583">
            <v>8841.7865508683317</v>
          </cell>
          <cell r="S583">
            <v>8347.4845039784595</v>
          </cell>
          <cell r="T583">
            <v>7853.2067517032847</v>
          </cell>
          <cell r="U583">
            <v>7358.9540228812621</v>
          </cell>
          <cell r="V583">
            <v>10371.858343018717</v>
          </cell>
          <cell r="W583">
            <v>9877.6579357348855</v>
          </cell>
          <cell r="X583">
            <v>9383.4848722539427</v>
          </cell>
          <cell r="Y583">
            <v>8889.3399728899749</v>
          </cell>
          <cell r="Z583">
            <v>8395.2240825664885</v>
          </cell>
        </row>
        <row r="584">
          <cell r="A584">
            <v>-100131.46063703272</v>
          </cell>
          <cell r="B584">
            <v>14094.117705200479</v>
          </cell>
          <cell r="C584">
            <v>21896.381256594137</v>
          </cell>
          <cell r="D584">
            <v>20667.010794491769</v>
          </cell>
          <cell r="E584">
            <v>19151.465837619478</v>
          </cell>
          <cell r="F584">
            <v>18148.694594812347</v>
          </cell>
          <cell r="G584">
            <v>16886.853594622407</v>
          </cell>
          <cell r="H584">
            <v>15889.043181546414</v>
          </cell>
          <cell r="I584">
            <v>15206.663884927297</v>
          </cell>
          <cell r="J584">
            <v>14611.470287316937</v>
          </cell>
          <cell r="K584">
            <v>13852.951248398153</v>
          </cell>
          <cell r="L584">
            <v>13191.351848004349</v>
          </cell>
          <cell r="M584">
            <v>12499.3195674983</v>
          </cell>
          <cell r="N584">
            <v>11894.768889966614</v>
          </cell>
          <cell r="O584">
            <v>12853.419707387922</v>
          </cell>
          <cell r="P584">
            <v>14050.810113703585</v>
          </cell>
          <cell r="Q584">
            <v>12625.571007281887</v>
          </cell>
          <cell r="R584">
            <v>9232.8549085377908</v>
          </cell>
          <cell r="S584">
            <v>8711.3331979669274</v>
          </cell>
          <cell r="T584">
            <v>8189.8371198390087</v>
          </cell>
          <cell r="U584">
            <v>7668.3674431273357</v>
          </cell>
          <cell r="V584">
            <v>10847.182956255308</v>
          </cell>
          <cell r="W584">
            <v>10325.768482264866</v>
          </cell>
          <cell r="X584">
            <v>9804.3828578147895</v>
          </cell>
          <cell r="Y584">
            <v>9283.0269483912925</v>
          </cell>
          <cell r="Z584">
            <v>8761.701645445175</v>
          </cell>
        </row>
        <row r="585">
          <cell r="A585">
            <v>-100234.56322631377</v>
          </cell>
          <cell r="B585">
            <v>14102.105765510692</v>
          </cell>
          <cell r="C585">
            <v>21948.552429825373</v>
          </cell>
          <cell r="D585">
            <v>20658.255277227028</v>
          </cell>
          <cell r="E585">
            <v>19169.393852366789</v>
          </cell>
          <cell r="F585">
            <v>18165.583606623735</v>
          </cell>
          <cell r="G585">
            <v>16902.449800920273</v>
          </cell>
          <cell r="H585">
            <v>15903.611970122176</v>
          </cell>
          <cell r="I585">
            <v>15220.530046457523</v>
          </cell>
          <cell r="J585">
            <v>14624.7169204702</v>
          </cell>
          <cell r="K585">
            <v>13865.423529552707</v>
          </cell>
          <cell r="L585">
            <v>13203.14289859647</v>
          </cell>
          <cell r="M585">
            <v>12510.398051634947</v>
          </cell>
          <cell r="N585">
            <v>11905.217989451052</v>
          </cell>
          <cell r="O585">
            <v>12864.862798622638</v>
          </cell>
          <cell r="P585">
            <v>14063.486124646912</v>
          </cell>
          <cell r="Q585">
            <v>12636.779489026285</v>
          </cell>
          <cell r="R585">
            <v>9240.5700045645535</v>
          </cell>
          <cell r="S585">
            <v>8718.5112975453703</v>
          </cell>
          <cell r="T585">
            <v>8196.4782493621642</v>
          </cell>
          <cell r="U585">
            <v>7674.4716297800005</v>
          </cell>
          <cell r="V585">
            <v>10856.560281122132</v>
          </cell>
          <cell r="W585">
            <v>10334.60892110191</v>
          </cell>
          <cell r="X585">
            <v>9812.6864403276322</v>
          </cell>
          <cell r="Y585">
            <v>9290.7937051766712</v>
          </cell>
          <cell r="Z585">
            <v>8768.9316080177286</v>
          </cell>
        </row>
        <row r="586">
          <cell r="A586">
            <v>-89425.52944214108</v>
          </cell>
          <cell r="B586">
            <v>12857.293170381963</v>
          </cell>
          <cell r="C586">
            <v>19781.584608730907</v>
          </cell>
          <cell r="D586">
            <v>18680.48361379734</v>
          </cell>
          <cell r="E586">
            <v>17289.862810145365</v>
          </cell>
          <cell r="F586">
            <v>16394.979196750115</v>
          </cell>
          <cell r="G586">
            <v>15267.380090700564</v>
          </cell>
          <cell r="H586">
            <v>14376.254325586073</v>
          </cell>
          <cell r="I586">
            <v>13766.83417439388</v>
          </cell>
          <cell r="J586">
            <v>13235.970951250936</v>
          </cell>
          <cell r="K586">
            <v>12557.858808769732</v>
          </cell>
          <cell r="L586">
            <v>11966.996793151266</v>
          </cell>
          <cell r="M586">
            <v>11348.955743099701</v>
          </cell>
          <cell r="N586">
            <v>10809.75889255527</v>
          </cell>
          <cell r="O586">
            <v>11665.195936578479</v>
          </cell>
          <cell r="P586">
            <v>12734.562850358605</v>
          </cell>
          <cell r="Q586">
            <v>11461.708536014699</v>
          </cell>
          <cell r="R586">
            <v>8431.7374215729978</v>
          </cell>
          <cell r="S586">
            <v>7965.9761634562547</v>
          </cell>
          <cell r="T586">
            <v>7500.2377971935621</v>
          </cell>
          <cell r="U586">
            <v>7034.5230095405313</v>
          </cell>
          <cell r="V586">
            <v>9873.4635228603402</v>
          </cell>
          <cell r="W586">
            <v>9407.7980357222641</v>
          </cell>
          <cell r="X586">
            <v>8942.1583135675937</v>
          </cell>
          <cell r="Y586">
            <v>8476.5451293458282</v>
          </cell>
          <cell r="Z586">
            <v>8010.959279194959</v>
          </cell>
        </row>
        <row r="587">
          <cell r="A587">
            <v>-100012.70542287132</v>
          </cell>
          <cell r="B587">
            <v>14084.198231318504</v>
          </cell>
          <cell r="C587">
            <v>21849.114054870195</v>
          </cell>
          <cell r="D587">
            <v>20644.626158364197</v>
          </cell>
          <cell r="E587">
            <v>19130.816063005132</v>
          </cell>
          <cell r="F587">
            <v>18129.241560425733</v>
          </cell>
          <cell r="G587">
            <v>16868.88963433852</v>
          </cell>
          <cell r="H587">
            <v>15872.262617455352</v>
          </cell>
          <cell r="I587">
            <v>15190.692617924204</v>
          </cell>
          <cell r="J587">
            <v>14596.212603024051</v>
          </cell>
          <cell r="K587">
            <v>13838.585475143398</v>
          </cell>
          <cell r="L587">
            <v>13177.770727025549</v>
          </cell>
          <cell r="M587">
            <v>12486.559191979057</v>
          </cell>
          <cell r="N587">
            <v>11882.733449773317</v>
          </cell>
          <cell r="O587">
            <v>12840.239371571686</v>
          </cell>
          <cell r="P587">
            <v>14036.209681214121</v>
          </cell>
          <cell r="Q587">
            <v>12612.660898435337</v>
          </cell>
          <cell r="R587">
            <v>9223.9685373290704</v>
          </cell>
          <cell r="S587">
            <v>8703.0653478706845</v>
          </cell>
          <cell r="T587">
            <v>8182.1877604553702</v>
          </cell>
          <cell r="U587">
            <v>7661.3365431443945</v>
          </cell>
          <cell r="V587">
            <v>10836.382003237695</v>
          </cell>
          <cell r="W587">
            <v>10315.585923177907</v>
          </cell>
          <cell r="X587">
            <v>9794.8186584431278</v>
          </cell>
          <cell r="Y587">
            <v>9274.0810734931183</v>
          </cell>
          <cell r="Z587">
            <v>8753.3740587214143</v>
          </cell>
        </row>
        <row r="588">
          <cell r="A588">
            <v>-101759.18254364679</v>
          </cell>
          <cell r="B588">
            <v>14305.513789495402</v>
          </cell>
          <cell r="C588">
            <v>22196.410647490855</v>
          </cell>
          <cell r="D588">
            <v>21046.163553000493</v>
          </cell>
          <cell r="E588">
            <v>19434.502593047579</v>
          </cell>
          <cell r="F588">
            <v>18415.32819439629</v>
          </cell>
          <cell r="G588">
            <v>17133.077155331703</v>
          </cell>
          <cell r="H588">
            <v>16119.046486826668</v>
          </cell>
          <cell r="I588">
            <v>15425.574535385007</v>
          </cell>
          <cell r="J588">
            <v>14820.600194943861</v>
          </cell>
          <cell r="K588">
            <v>14049.856150615266</v>
          </cell>
          <cell r="L588">
            <v>13377.501890254676</v>
          </cell>
          <cell r="M588">
            <v>12674.220037477338</v>
          </cell>
          <cell r="N588">
            <v>12059.733012146342</v>
          </cell>
          <cell r="O588">
            <v>13034.076375780187</v>
          </cell>
          <cell r="P588">
            <v>14250.931379763075</v>
          </cell>
          <cell r="Q588">
            <v>12802.523801605064</v>
          </cell>
          <cell r="R588">
            <v>9354.656222180316</v>
          </cell>
          <cell r="S588">
            <v>8824.6567334199535</v>
          </cell>
          <cell r="T588">
            <v>8294.6832937796644</v>
          </cell>
          <cell r="U588">
            <v>7764.7366847330541</v>
          </cell>
          <cell r="V588">
            <v>10995.226542915871</v>
          </cell>
          <cell r="W588">
            <v>10465.336033957588</v>
          </cell>
          <cell r="X588">
            <v>9935.4748435134516</v>
          </cell>
          <cell r="Y588">
            <v>9405.6438511388733</v>
          </cell>
          <cell r="Z588">
            <v>8875.8439627759526</v>
          </cell>
        </row>
        <row r="589">
          <cell r="A589">
            <v>-92521.800031534513</v>
          </cell>
          <cell r="B589">
            <v>13200.493449805821</v>
          </cell>
          <cell r="C589">
            <v>20412.401534086846</v>
          </cell>
          <cell r="D589">
            <v>19224.751049317027</v>
          </cell>
          <cell r="E589">
            <v>17828.258452538827</v>
          </cell>
          <cell r="F589">
            <v>16902.172574919536</v>
          </cell>
          <cell r="G589">
            <v>15735.749267488074</v>
          </cell>
          <cell r="H589">
            <v>14813.769153339443</v>
          </cell>
          <cell r="I589">
            <v>14183.248431622316</v>
          </cell>
          <cell r="J589">
            <v>13633.780171435683</v>
          </cell>
          <cell r="K589">
            <v>12932.413488635462</v>
          </cell>
          <cell r="L589">
            <v>12321.093459597778</v>
          </cell>
          <cell r="M589">
            <v>11681.653348917229</v>
          </cell>
          <cell r="N589">
            <v>11123.555467839233</v>
          </cell>
          <cell r="O589">
            <v>12008.843046596412</v>
          </cell>
          <cell r="P589">
            <v>13115.235733050882</v>
          </cell>
          <cell r="Q589">
            <v>11798.310095868073</v>
          </cell>
          <cell r="R589">
            <v>8663.429225712498</v>
          </cell>
          <cell r="S589">
            <v>8181.5414442843357</v>
          </cell>
          <cell r="T589">
            <v>7699.6773473180328</v>
          </cell>
          <cell r="U589">
            <v>7217.8376453474539</v>
          </cell>
          <cell r="V589">
            <v>10155.073668587807</v>
          </cell>
          <cell r="W589">
            <v>9673.2849741137979</v>
          </cell>
          <cell r="X589">
            <v>9191.5229367102911</v>
          </cell>
          <cell r="Y589">
            <v>8709.7883560893788</v>
          </cell>
          <cell r="Z589">
            <v>8228.0820559545646</v>
          </cell>
        </row>
        <row r="590">
          <cell r="A590">
            <v>-114345.05048151717</v>
          </cell>
          <cell r="B590">
            <v>15867.886156581299</v>
          </cell>
          <cell r="C590">
            <v>24683.532960592594</v>
          </cell>
          <cell r="D590">
            <v>23305.531954643749</v>
          </cell>
          <cell r="E590">
            <v>21622.998804167313</v>
          </cell>
          <cell r="F590">
            <v>20476.991958044684</v>
          </cell>
          <cell r="G590">
            <v>19036.926458880946</v>
          </cell>
          <cell r="H590">
            <v>17897.477565113761</v>
          </cell>
          <cell r="I590">
            <v>17118.235011144716</v>
          </cell>
          <cell r="J590">
            <v>16437.634031348069</v>
          </cell>
          <cell r="K590">
            <v>15572.363825638939</v>
          </cell>
          <cell r="L590">
            <v>14816.850859431492</v>
          </cell>
          <cell r="M590">
            <v>14026.585087356656</v>
          </cell>
          <cell r="N590">
            <v>13335.268254256272</v>
          </cell>
          <cell r="O590">
            <v>14430.949491047548</v>
          </cell>
          <cell r="P590">
            <v>15798.308616593073</v>
          </cell>
          <cell r="Q590">
            <v>14170.757829505616</v>
          </cell>
          <cell r="R590">
            <v>10296.448085971579</v>
          </cell>
          <cell r="S590">
            <v>9700.8967383426934</v>
          </cell>
          <cell r="T590">
            <v>9105.3746616638819</v>
          </cell>
          <cell r="U590">
            <v>8509.882734063609</v>
          </cell>
          <cell r="V590">
            <v>12139.928855508253</v>
          </cell>
          <cell r="W590">
            <v>11544.499966616357</v>
          </cell>
          <cell r="X590">
            <v>10949.104022436632</v>
          </cell>
          <cell r="Y590">
            <v>10353.742011310436</v>
          </cell>
          <cell r="Z590">
            <v>9758.4149512293843</v>
          </cell>
        </row>
        <row r="591">
          <cell r="A591">
            <v>-106200.83549554792</v>
          </cell>
          <cell r="B591">
            <v>14847.840453439494</v>
          </cell>
          <cell r="C591">
            <v>23075.522666687106</v>
          </cell>
          <cell r="D591">
            <v>21784.411374654264</v>
          </cell>
          <cell r="E591">
            <v>20206.840321707161</v>
          </cell>
          <cell r="F591">
            <v>19142.905743027888</v>
          </cell>
          <cell r="G591">
            <v>17804.960725128254</v>
          </cell>
          <cell r="H591">
            <v>16746.668966867004</v>
          </cell>
          <cell r="I591">
            <v>16022.927887242666</v>
          </cell>
          <cell r="J591">
            <v>15391.264303946416</v>
          </cell>
          <cell r="K591">
            <v>14587.161225040323</v>
          </cell>
          <cell r="L591">
            <v>13885.459595620647</v>
          </cell>
          <cell r="M591">
            <v>13151.480425517053</v>
          </cell>
          <cell r="N591">
            <v>12509.879549623052</v>
          </cell>
          <cell r="O591">
            <v>13527.044014284453</v>
          </cell>
          <cell r="P591">
            <v>14797.013120458156</v>
          </cell>
          <cell r="Q591">
            <v>13285.384478271619</v>
          </cell>
          <cell r="R591">
            <v>9687.0220655639168</v>
          </cell>
          <cell r="S591">
            <v>9133.8888041560676</v>
          </cell>
          <cell r="T591">
            <v>8580.7827288777353</v>
          </cell>
          <cell r="U591">
            <v>8027.7046553128057</v>
          </cell>
          <cell r="V591">
            <v>11399.201098415164</v>
          </cell>
          <cell r="W591">
            <v>10846.181573632788</v>
          </cell>
          <cell r="X591">
            <v>10293.192647078697</v>
          </cell>
          <cell r="Y591">
            <v>9740.2352366997311</v>
          </cell>
          <cell r="Z591">
            <v>9187.3102879811522</v>
          </cell>
        </row>
        <row r="592">
          <cell r="A592">
            <v>-99740.167127454435</v>
          </cell>
          <cell r="B592">
            <v>14080.816701916636</v>
          </cell>
          <cell r="C592">
            <v>21795.261280256847</v>
          </cell>
          <cell r="D592">
            <v>20580.4048251813</v>
          </cell>
          <cell r="E592">
            <v>19083.425685968836</v>
          </cell>
          <cell r="F592">
            <v>18084.597652620425</v>
          </cell>
          <cell r="G592">
            <v>16827.663089893515</v>
          </cell>
          <cell r="H592">
            <v>15833.751918234157</v>
          </cell>
          <cell r="I592">
            <v>15154.039221983581</v>
          </cell>
          <cell r="J592">
            <v>14561.196849833199</v>
          </cell>
          <cell r="K592">
            <v>13805.616620825327</v>
          </cell>
          <cell r="L592">
            <v>13146.60261716567</v>
          </cell>
          <cell r="M592">
            <v>12457.274658938109</v>
          </cell>
          <cell r="N592">
            <v>11855.112613264871</v>
          </cell>
          <cell r="O592">
            <v>12809.991047051844</v>
          </cell>
          <cell r="P592">
            <v>14002.702293676444</v>
          </cell>
          <cell r="Q592">
            <v>12583.032733613029</v>
          </cell>
          <cell r="R592">
            <v>9203.5746836463513</v>
          </cell>
          <cell r="S592">
            <v>8684.0909745103236</v>
          </cell>
          <cell r="T592">
            <v>8164.6327976508401</v>
          </cell>
          <cell r="U592">
            <v>7645.2009190362005</v>
          </cell>
          <cell r="V592">
            <v>10811.594263641698</v>
          </cell>
          <cell r="W592">
            <v>10292.217372027211</v>
          </cell>
          <cell r="X592">
            <v>9772.8692172149185</v>
          </cell>
          <cell r="Y592">
            <v>9253.5506613088874</v>
          </cell>
          <cell r="Z592">
            <v>8734.2625922763073</v>
          </cell>
        </row>
        <row r="593">
          <cell r="A593">
            <v>-108438.74946579096</v>
          </cell>
          <cell r="B593">
            <v>15095.947299278101</v>
          </cell>
          <cell r="C593">
            <v>23520.932860095934</v>
          </cell>
          <cell r="D593">
            <v>22264.654734194995</v>
          </cell>
          <cell r="E593">
            <v>20595.980448464121</v>
          </cell>
          <cell r="F593">
            <v>19509.493582769115</v>
          </cell>
          <cell r="G593">
            <v>18143.487315005299</v>
          </cell>
          <cell r="H593">
            <v>17062.894734915775</v>
          </cell>
          <cell r="I593">
            <v>16323.902642760506</v>
          </cell>
          <cell r="J593">
            <v>15678.791761783163</v>
          </cell>
          <cell r="K593">
            <v>14857.88082996205</v>
          </cell>
          <cell r="L593">
            <v>14141.392613675249</v>
          </cell>
          <cell r="M593">
            <v>13391.946689181448</v>
          </cell>
          <cell r="N593">
            <v>12736.684578242959</v>
          </cell>
          <cell r="O593">
            <v>13775.424330584108</v>
          </cell>
          <cell r="P593">
            <v>15072.154823249904</v>
          </cell>
          <cell r="Q593">
            <v>13528.672431133964</v>
          </cell>
          <cell r="R593">
            <v>9854.4836327314679</v>
          </cell>
          <cell r="S593">
            <v>9289.6944870046918</v>
          </cell>
          <cell r="T593">
            <v>8724.9331002863219</v>
          </cell>
          <cell r="U593">
            <v>8160.2003053466433</v>
          </cell>
          <cell r="V593">
            <v>11602.742507697852</v>
          </cell>
          <cell r="W593">
            <v>11038.069495308224</v>
          </cell>
          <cell r="X593">
            <v>10473.427725927138</v>
          </cell>
          <cell r="Y593">
            <v>9908.8181368448495</v>
          </cell>
          <cell r="Z593">
            <v>9344.2416934703324</v>
          </cell>
        </row>
        <row r="594">
          <cell r="A594">
            <v>-98011.071244977487</v>
          </cell>
          <cell r="B594">
            <v>13877.264761947768</v>
          </cell>
          <cell r="C594">
            <v>21501.901284918065</v>
          </cell>
          <cell r="D594">
            <v>20258.684821652725</v>
          </cell>
          <cell r="E594">
            <v>18782.761496089835</v>
          </cell>
          <cell r="F594">
            <v>17801.358201644653</v>
          </cell>
          <cell r="G594">
            <v>16566.104808186268</v>
          </cell>
          <cell r="H594">
            <v>15589.42408403827</v>
          </cell>
          <cell r="I594">
            <v>14921.494889442132</v>
          </cell>
          <cell r="J594">
            <v>14339.042401514245</v>
          </cell>
          <cell r="K594">
            <v>13596.448547163818</v>
          </cell>
          <cell r="L594">
            <v>12948.859212552106</v>
          </cell>
          <cell r="M594">
            <v>12271.481446193873</v>
          </cell>
          <cell r="N594">
            <v>11679.874580737116</v>
          </cell>
          <cell r="O594">
            <v>12618.083141782641</v>
          </cell>
          <cell r="P594">
            <v>13790.117542108306</v>
          </cell>
          <cell r="Q594">
            <v>12395.059378450977</v>
          </cell>
          <cell r="R594">
            <v>9074.1876249333109</v>
          </cell>
          <cell r="S594">
            <v>8563.7096871765498</v>
          </cell>
          <cell r="T594">
            <v>8053.256839068712</v>
          </cell>
          <cell r="U594">
            <v>7542.8298332992454</v>
          </cell>
          <cell r="V594">
            <v>10654.330571925228</v>
          </cell>
          <cell r="W594">
            <v>10143.957599901092</v>
          </cell>
          <cell r="X594">
            <v>9633.6128664978532</v>
          </cell>
          <cell r="Y594">
            <v>9123.2972188741369</v>
          </cell>
          <cell r="Z594">
            <v>8613.01152960332</v>
          </cell>
        </row>
        <row r="595">
          <cell r="A595">
            <v>-110677.64832781945</v>
          </cell>
          <cell r="B595">
            <v>15402.211757396813</v>
          </cell>
          <cell r="C595">
            <v>23960.260068099742</v>
          </cell>
          <cell r="D595">
            <v>22575.986104564035</v>
          </cell>
          <cell r="E595">
            <v>20985.291833329808</v>
          </cell>
          <cell r="F595">
            <v>19876.242755500305</v>
          </cell>
          <cell r="G595">
            <v>18482.1628882937</v>
          </cell>
          <cell r="H595">
            <v>17379.259671925145</v>
          </cell>
          <cell r="I595">
            <v>16625.009855364915</v>
          </cell>
          <cell r="J595">
            <v>15966.445758635724</v>
          </cell>
          <cell r="K595">
            <v>15128.719576869862</v>
          </cell>
          <cell r="L595">
            <v>14397.438266232555</v>
          </cell>
          <cell r="M595">
            <v>13632.518780527749</v>
          </cell>
          <cell r="N595">
            <v>12963.589422321631</v>
          </cell>
          <cell r="O595">
            <v>14023.913957490178</v>
          </cell>
          <cell r="P595">
            <v>15347.417614165057</v>
          </cell>
          <cell r="Q595">
            <v>13772.067453485819</v>
          </cell>
          <cell r="R595">
            <v>10022.018898675711</v>
          </cell>
          <cell r="S595">
            <v>9445.5687389490049</v>
          </cell>
          <cell r="T595">
            <v>8869.1469113617713</v>
          </cell>
          <cell r="U595">
            <v>8292.7542658781676</v>
          </cell>
          <cell r="V595">
            <v>11806.373494267562</v>
          </cell>
          <cell r="W595">
            <v>11230.041865644482</v>
          </cell>
          <cell r="X595">
            <v>10653.742125093962</v>
          </cell>
          <cell r="Y595">
            <v>10077.475229258202</v>
          </cell>
          <cell r="Z595">
            <v>9501.2421634786206</v>
          </cell>
        </row>
        <row r="596">
          <cell r="A596">
            <v>-92832.369310090537</v>
          </cell>
          <cell r="B596">
            <v>13212.943400085944</v>
          </cell>
          <cell r="C596">
            <v>20411.989275631029</v>
          </cell>
          <cell r="D596">
            <v>19402.366518260009</v>
          </cell>
          <cell r="E596">
            <v>17882.26185482823</v>
          </cell>
          <cell r="F596">
            <v>16953.046255690864</v>
          </cell>
          <cell r="G596">
            <v>15782.728713609802</v>
          </cell>
          <cell r="H596">
            <v>14857.653775335461</v>
          </cell>
          <cell r="I596">
            <v>14225.016575495421</v>
          </cell>
          <cell r="J596">
            <v>13673.682149944572</v>
          </cell>
          <cell r="K596">
            <v>12969.982936572014</v>
          </cell>
          <cell r="L596">
            <v>12356.610880657201</v>
          </cell>
          <cell r="M596">
            <v>11715.024352010434</v>
          </cell>
          <cell r="N596">
            <v>11155.030616146083</v>
          </cell>
          <cell r="O596">
            <v>12043.312332130365</v>
          </cell>
          <cell r="P596">
            <v>13153.418863087572</v>
          </cell>
          <cell r="Q596">
            <v>11832.072682368933</v>
          </cell>
          <cell r="R596">
            <v>8686.6689117740025</v>
          </cell>
          <cell r="S596">
            <v>8203.1635705861663</v>
          </cell>
          <cell r="T596">
            <v>7719.6819933621755</v>
          </cell>
          <cell r="U596">
            <v>7236.2248930209535</v>
          </cell>
          <cell r="V596">
            <v>10183.32037935406</v>
          </cell>
          <cell r="W596">
            <v>9699.914457727009</v>
          </cell>
          <cell r="X596">
            <v>9216.5352826506332</v>
          </cell>
          <cell r="Y596">
            <v>8733.1836565214508</v>
          </cell>
          <cell r="Z596">
            <v>8249.8604058078745</v>
          </cell>
        </row>
        <row r="597">
          <cell r="A597">
            <v>-95652.243115837031</v>
          </cell>
          <cell r="B597">
            <v>13599.433693162544</v>
          </cell>
          <cell r="C597">
            <v>20984.924159256378</v>
          </cell>
          <cell r="D597">
            <v>19800.03558890316</v>
          </cell>
          <cell r="E597">
            <v>18372.596186173203</v>
          </cell>
          <cell r="F597">
            <v>17414.963675456245</v>
          </cell>
          <cell r="G597">
            <v>16209.28767701775</v>
          </cell>
          <cell r="H597">
            <v>15256.112684784006</v>
          </cell>
          <cell r="I597">
            <v>14604.258512656968</v>
          </cell>
          <cell r="J597">
            <v>14035.97987790353</v>
          </cell>
          <cell r="K597">
            <v>13311.102002260679</v>
          </cell>
          <cell r="L597">
            <v>12679.098171604935</v>
          </cell>
          <cell r="M597">
            <v>12018.02282607571</v>
          </cell>
          <cell r="N597">
            <v>11440.815310160659</v>
          </cell>
          <cell r="O597">
            <v>12356.282873942702</v>
          </cell>
          <cell r="P597">
            <v>13500.109974045135</v>
          </cell>
          <cell r="Q597">
            <v>12138.626613687295</v>
          </cell>
          <cell r="R597">
            <v>8897.6781342034919</v>
          </cell>
          <cell r="S597">
            <v>8399.4858464614845</v>
          </cell>
          <cell r="T597">
            <v>7901.318044536918</v>
          </cell>
          <cell r="U597">
            <v>7403.1754630043124</v>
          </cell>
          <cell r="V597">
            <v>10439.791850578071</v>
          </cell>
          <cell r="W597">
            <v>9941.7020023630212</v>
          </cell>
          <cell r="X597">
            <v>9443.6397131512349</v>
          </cell>
          <cell r="Y597">
            <v>8945.6058097127916</v>
          </cell>
          <cell r="Z597">
            <v>8447.6011436208901</v>
          </cell>
        </row>
        <row r="598">
          <cell r="A598">
            <v>-114163.47436220333</v>
          </cell>
          <cell r="B598">
            <v>15814.661403784688</v>
          </cell>
          <cell r="C598">
            <v>24678.871676616909</v>
          </cell>
          <cell r="D598">
            <v>23256.855521912843</v>
          </cell>
          <cell r="E598">
            <v>21591.425403658926</v>
          </cell>
          <cell r="F598">
            <v>20447.248367266424</v>
          </cell>
          <cell r="G598">
            <v>19009.459654843002</v>
          </cell>
          <cell r="H598">
            <v>17871.820167844337</v>
          </cell>
          <cell r="I598">
            <v>17093.815025012507</v>
          </cell>
          <cell r="J598">
            <v>16414.305109555564</v>
          </cell>
          <cell r="K598">
            <v>15550.398631293887</v>
          </cell>
          <cell r="L598">
            <v>14796.085394431262</v>
          </cell>
          <cell r="M598">
            <v>14007.074537995646</v>
          </cell>
          <cell r="N598">
            <v>13316.866127326794</v>
          </cell>
          <cell r="O598">
            <v>14410.796824525361</v>
          </cell>
          <cell r="P598">
            <v>15775.984629469971</v>
          </cell>
          <cell r="Q598">
            <v>14151.018338647624</v>
          </cell>
          <cell r="R598">
            <v>10282.860869525894</v>
          </cell>
          <cell r="S598">
            <v>9688.2552375366413</v>
          </cell>
          <cell r="T598">
            <v>9093.6788300161679</v>
          </cell>
          <cell r="U598">
            <v>8499.1325236985122</v>
          </cell>
          <cell r="V598">
            <v>12123.414253200637</v>
          </cell>
          <cell r="W598">
            <v>11528.930885487989</v>
          </cell>
          <cell r="X598">
            <v>10934.480410172408</v>
          </cell>
          <cell r="Y598">
            <v>10340.063814025803</v>
          </cell>
          <cell r="Z598">
            <v>9745.682113423245</v>
          </cell>
        </row>
        <row r="599">
          <cell r="A599">
            <v>-104459.20178234231</v>
          </cell>
          <cell r="B599">
            <v>14656.726053255305</v>
          </cell>
          <cell r="C599">
            <v>22760.131118912006</v>
          </cell>
          <cell r="D599">
            <v>21409.072042362975</v>
          </cell>
          <cell r="E599">
            <v>19903.995988577</v>
          </cell>
          <cell r="F599">
            <v>18857.612497159611</v>
          </cell>
          <cell r="G599">
            <v>17541.505860649082</v>
          </cell>
          <cell r="H599">
            <v>16500.569489433485</v>
          </cell>
          <cell r="I599">
            <v>15788.697354700416</v>
          </cell>
          <cell r="J599">
            <v>15167.498993617552</v>
          </cell>
          <cell r="K599">
            <v>14376.476454746735</v>
          </cell>
          <cell r="L599">
            <v>13686.282335684289</v>
          </cell>
          <cell r="M599">
            <v>12964.340009372696</v>
          </cell>
          <cell r="N599">
            <v>12333.370850262221</v>
          </cell>
          <cell r="O599">
            <v>13333.744567426311</v>
          </cell>
          <cell r="P599">
            <v>14582.886897617296</v>
          </cell>
          <cell r="Q599">
            <v>13096.048111299548</v>
          </cell>
          <cell r="R599">
            <v>9556.6968095785141</v>
          </cell>
          <cell r="S599">
            <v>9012.6346212132521</v>
          </cell>
          <cell r="T599">
            <v>8468.5991731403265</v>
          </cell>
          <cell r="U599">
            <v>7924.5912675685358</v>
          </cell>
          <cell r="V599">
            <v>11240.797073437559</v>
          </cell>
          <cell r="W599">
            <v>10696.846756481358</v>
          </cell>
          <cell r="X599">
            <v>10152.926535959776</v>
          </cell>
          <cell r="Y599">
            <v>9609.037314765852</v>
          </cell>
          <cell r="Z599">
            <v>9065.1800228794236</v>
          </cell>
        </row>
        <row r="600">
          <cell r="A600">
            <v>-95811.491136173252</v>
          </cell>
          <cell r="B600">
            <v>13651.562498466268</v>
          </cell>
          <cell r="C600">
            <v>20995.316457129949</v>
          </cell>
          <cell r="D600">
            <v>19786.684220133353</v>
          </cell>
          <cell r="E600">
            <v>18400.287060640854</v>
          </cell>
          <cell r="F600">
            <v>17441.049748707635</v>
          </cell>
          <cell r="G600">
            <v>16233.376936026812</v>
          </cell>
          <cell r="H600">
            <v>15278.615036621763</v>
          </cell>
          <cell r="I600">
            <v>14625.675615648717</v>
          </cell>
          <cell r="J600">
            <v>14056.440082836212</v>
          </cell>
          <cell r="K600">
            <v>13330.366174933639</v>
          </cell>
          <cell r="L600">
            <v>12697.310143559993</v>
          </cell>
          <cell r="M600">
            <v>12035.134197180862</v>
          </cell>
          <cell r="N600">
            <v>11456.954559609163</v>
          </cell>
          <cell r="O600">
            <v>12373.957402180684</v>
          </cell>
          <cell r="P600">
            <v>13519.688819373474</v>
          </cell>
          <cell r="Q600">
            <v>12155.938773752492</v>
          </cell>
          <cell r="R600">
            <v>8909.594554319905</v>
          </cell>
          <cell r="S600">
            <v>8410.572843942482</v>
          </cell>
          <cell r="T600">
            <v>7911.5756601480534</v>
          </cell>
          <cell r="U600">
            <v>7412.6037387341294</v>
          </cell>
          <cell r="V600">
            <v>10454.275681018255</v>
          </cell>
          <cell r="W600">
            <v>9955.3565807157138</v>
          </cell>
          <cell r="X600">
            <v>9456.4650852984269</v>
          </cell>
          <cell r="Y600">
            <v>8957.6020229129481</v>
          </cell>
          <cell r="Z600">
            <v>8458.7682465502421</v>
          </cell>
        </row>
        <row r="601">
          <cell r="A601">
            <v>-102082.83356361167</v>
          </cell>
          <cell r="B601">
            <v>14338.523908166975</v>
          </cell>
          <cell r="C601">
            <v>22252.679395670217</v>
          </cell>
          <cell r="D601">
            <v>20982.546113732133</v>
          </cell>
          <cell r="E601">
            <v>19490.780716607682</v>
          </cell>
          <cell r="F601">
            <v>18468.344766890419</v>
          </cell>
          <cell r="G601">
            <v>17182.035460948326</v>
          </cell>
          <cell r="H601">
            <v>16164.779608711211</v>
          </cell>
          <cell r="I601">
            <v>15469.102029248595</v>
          </cell>
          <cell r="J601">
            <v>14862.182917172766</v>
          </cell>
          <cell r="K601">
            <v>14089.008091852702</v>
          </cell>
          <cell r="L601">
            <v>13414.515369520421</v>
          </cell>
          <cell r="M601">
            <v>12708.99668775835</v>
          </cell>
          <cell r="N601">
            <v>12092.533950798155</v>
          </cell>
          <cell r="O601">
            <v>13069.997570150717</v>
          </cell>
          <cell r="P601">
            <v>14290.722852504008</v>
          </cell>
          <cell r="Q601">
            <v>12837.708529497231</v>
          </cell>
          <cell r="R601">
            <v>9378.8748059772861</v>
          </cell>
          <cell r="S601">
            <v>8847.1896229058002</v>
          </cell>
          <cell r="T601">
            <v>8315.5305718051386</v>
          </cell>
          <cell r="U601">
            <v>7783.8984366344266</v>
          </cell>
          <cell r="V601">
            <v>11024.663056381261</v>
          </cell>
          <cell r="W601">
            <v>10493.087199728485</v>
          </cell>
          <cell r="X601">
            <v>9961.5407548390976</v>
          </cell>
          <cell r="Y601">
            <v>9430.0246040659931</v>
          </cell>
          <cell r="Z601">
            <v>8898.5396562326678</v>
          </cell>
        </row>
        <row r="602">
          <cell r="A602">
            <v>-92982.560423344694</v>
          </cell>
          <cell r="B602">
            <v>13266.649708804936</v>
          </cell>
          <cell r="C602">
            <v>20521.362893345966</v>
          </cell>
          <cell r="D602">
            <v>19287.216851345143</v>
          </cell>
          <cell r="E602">
            <v>17908.377867162289</v>
          </cell>
          <cell r="F602">
            <v>16977.648736612085</v>
          </cell>
          <cell r="G602">
            <v>15805.447945035074</v>
          </cell>
          <cell r="H602">
            <v>14878.87635170541</v>
          </cell>
          <cell r="I602">
            <v>14245.215624338991</v>
          </cell>
          <cell r="J602">
            <v>13692.978722358825</v>
          </cell>
          <cell r="K602">
            <v>12988.151498627376</v>
          </cell>
          <cell r="L602">
            <v>12373.787083769217</v>
          </cell>
          <cell r="M602">
            <v>11731.162548706117</v>
          </cell>
          <cell r="N602">
            <v>11170.251978626045</v>
          </cell>
          <cell r="O602">
            <v>12059.98165754298</v>
          </cell>
          <cell r="P602">
            <v>13171.884201431414</v>
          </cell>
          <cell r="Q602">
            <v>11848.400248561189</v>
          </cell>
          <cell r="R602">
            <v>8697.9076097465622</v>
          </cell>
          <cell r="S602">
            <v>8213.6200176478014</v>
          </cell>
          <cell r="T602">
            <v>7729.3562279599646</v>
          </cell>
          <cell r="U602">
            <v>7245.1169547554382</v>
          </cell>
          <cell r="V602">
            <v>10196.98047141298</v>
          </cell>
          <cell r="W602">
            <v>9712.7924597233468</v>
          </cell>
          <cell r="X602">
            <v>9228.6312378569564</v>
          </cell>
          <cell r="Y602">
            <v>8744.4976095084912</v>
          </cell>
          <cell r="Z602">
            <v>8260.3924024834923</v>
          </cell>
        </row>
        <row r="603">
          <cell r="A603">
            <v>-100428.64825798148</v>
          </cell>
          <cell r="B603">
            <v>14096.922095407699</v>
          </cell>
          <cell r="C603">
            <v>21911.1378118908</v>
          </cell>
          <cell r="D603">
            <v>20656.565911907746</v>
          </cell>
          <cell r="E603">
            <v>19203.142367648928</v>
          </cell>
          <cell r="F603">
            <v>18197.37625523809</v>
          </cell>
          <cell r="G603">
            <v>16931.808813281932</v>
          </cell>
          <cell r="H603">
            <v>15931.036924352757</v>
          </cell>
          <cell r="I603">
            <v>15246.632343387901</v>
          </cell>
          <cell r="J603">
            <v>14649.65298883638</v>
          </cell>
          <cell r="K603">
            <v>13888.901922284935</v>
          </cell>
          <cell r="L603">
            <v>13225.338911747323</v>
          </cell>
          <cell r="M603">
            <v>12531.252697085525</v>
          </cell>
          <cell r="N603">
            <v>11924.887852433916</v>
          </cell>
          <cell r="O603">
            <v>12886.403797157727</v>
          </cell>
          <cell r="P603">
            <v>14087.348027655502</v>
          </cell>
          <cell r="Q603">
            <v>12657.878847921911</v>
          </cell>
          <cell r="R603">
            <v>9255.0932543404815</v>
          </cell>
          <cell r="S603">
            <v>8732.0236806359662</v>
          </cell>
          <cell r="T603">
            <v>8208.9798154508535</v>
          </cell>
          <cell r="U603">
            <v>7685.9624300407086</v>
          </cell>
          <cell r="V603">
            <v>10874.212586524232</v>
          </cell>
          <cell r="W603">
            <v>10351.250567675581</v>
          </cell>
          <cell r="X603">
            <v>9828.317483992003</v>
          </cell>
          <cell r="Y603">
            <v>9305.4142035284422</v>
          </cell>
          <cell r="Z603">
            <v>8782.5416203814966</v>
          </cell>
        </row>
        <row r="604">
          <cell r="A604">
            <v>-93535.711798695382</v>
          </cell>
          <cell r="B604">
            <v>13266.004514045075</v>
          </cell>
          <cell r="C604">
            <v>20607.116087519309</v>
          </cell>
          <cell r="D604">
            <v>19456.09381359287</v>
          </cell>
          <cell r="E604">
            <v>18004.562706786128</v>
          </cell>
          <cell r="F604">
            <v>17068.259265182885</v>
          </cell>
          <cell r="G604">
            <v>15889.122496994256</v>
          </cell>
          <cell r="H604">
            <v>14957.038747956263</v>
          </cell>
          <cell r="I604">
            <v>14319.608385711541</v>
          </cell>
          <cell r="J604">
            <v>13764.047678032839</v>
          </cell>
          <cell r="K604">
            <v>13055.066010886585</v>
          </cell>
          <cell r="L604">
            <v>12437.046754523763</v>
          </cell>
          <cell r="M604">
            <v>11790.599259071267</v>
          </cell>
          <cell r="N604">
            <v>11226.312003803854</v>
          </cell>
          <cell r="O604">
            <v>12121.374506150241</v>
          </cell>
          <cell r="P604">
            <v>13239.891735831432</v>
          </cell>
          <cell r="Q604">
            <v>11908.534403636637</v>
          </cell>
          <cell r="R604">
            <v>8739.2995476981014</v>
          </cell>
          <cell r="S604">
            <v>8252.1309384879914</v>
          </cell>
          <cell r="T604">
            <v>7764.9862732889123</v>
          </cell>
          <cell r="U604">
            <v>7277.8662704211802</v>
          </cell>
          <cell r="V604">
            <v>10247.290363563723</v>
          </cell>
          <cell r="W604">
            <v>9760.2219271646154</v>
          </cell>
          <cell r="X604">
            <v>9273.1804399608591</v>
          </cell>
          <cell r="Y604">
            <v>8786.1667104283079</v>
          </cell>
          <cell r="Z604">
            <v>8299.1815712971056</v>
          </cell>
        </row>
        <row r="605">
          <cell r="A605">
            <v>-103259.82706790583</v>
          </cell>
          <cell r="B605">
            <v>14478.891967452968</v>
          </cell>
          <cell r="C605">
            <v>22524.576106641951</v>
          </cell>
          <cell r="D605">
            <v>21208.64839706205</v>
          </cell>
          <cell r="E605">
            <v>19695.442471949107</v>
          </cell>
          <cell r="F605">
            <v>18661.145523249175</v>
          </cell>
          <cell r="G605">
            <v>17360.077871252823</v>
          </cell>
          <cell r="H605">
            <v>16331.093273951563</v>
          </cell>
          <cell r="I605">
            <v>15627.394678971243</v>
          </cell>
          <cell r="J605">
            <v>15013.403185100789</v>
          </cell>
          <cell r="K605">
            <v>14231.388550044951</v>
          </cell>
          <cell r="L605">
            <v>13549.11906912192</v>
          </cell>
          <cell r="M605">
            <v>12835.465906011708</v>
          </cell>
          <cell r="N605">
            <v>12211.818270471056</v>
          </cell>
          <cell r="O605">
            <v>13200.629052310614</v>
          </cell>
          <cell r="P605">
            <v>14435.429039270944</v>
          </cell>
          <cell r="Q605">
            <v>12965.661768093338</v>
          </cell>
          <cell r="R605">
            <v>9466.9484224772677</v>
          </cell>
          <cell r="S605">
            <v>8929.1330215722901</v>
          </cell>
          <cell r="T605">
            <v>8391.3440539342555</v>
          </cell>
          <cell r="U605">
            <v>7853.5823125611405</v>
          </cell>
          <cell r="V605">
            <v>11131.712263708298</v>
          </cell>
          <cell r="W605">
            <v>10594.007449732548</v>
          </cell>
          <cell r="X605">
            <v>10056.332386631599</v>
          </cell>
          <cell r="Y605">
            <v>9518.687966931695</v>
          </cell>
          <cell r="Z605">
            <v>8981.0751099348763</v>
          </cell>
        </row>
        <row r="606">
          <cell r="A606">
            <v>-108572.67674178812</v>
          </cell>
          <cell r="B606">
            <v>15178.71529802696</v>
          </cell>
          <cell r="C606">
            <v>23539.635353804013</v>
          </cell>
          <cell r="D606">
            <v>22252.505694235584</v>
          </cell>
          <cell r="E606">
            <v>20619.268420142533</v>
          </cell>
          <cell r="F606">
            <v>19531.431919739651</v>
          </cell>
          <cell r="G606">
            <v>18163.746335073858</v>
          </cell>
          <cell r="H606">
            <v>17081.819169133527</v>
          </cell>
          <cell r="I606">
            <v>16341.914384805299</v>
          </cell>
          <cell r="J606">
            <v>15695.998754417575</v>
          </cell>
          <cell r="K606">
            <v>14874.08196178763</v>
          </cell>
          <cell r="L606">
            <v>14156.708846739417</v>
          </cell>
          <cell r="M606">
            <v>13406.337319067126</v>
          </cell>
          <cell r="N606">
            <v>12750.257655702328</v>
          </cell>
          <cell r="O606">
            <v>13790.288574525388</v>
          </cell>
          <cell r="P606">
            <v>15088.620594167871</v>
          </cell>
          <cell r="Q606">
            <v>13543.231924145341</v>
          </cell>
          <cell r="R606">
            <v>9864.5053189192186</v>
          </cell>
          <cell r="S606">
            <v>9299.018630365983</v>
          </cell>
          <cell r="T606">
            <v>8733.5597351049219</v>
          </cell>
          <cell r="U606">
            <v>8168.1294669348244</v>
          </cell>
          <cell r="V606">
            <v>11614.923380984455</v>
          </cell>
          <cell r="W606">
            <v>11049.552969198839</v>
          </cell>
          <cell r="X606">
            <v>10484.213839008455</v>
          </cell>
          <cell r="Y606">
            <v>9918.9069288611408</v>
          </cell>
          <cell r="Z606">
            <v>9353.6332053581973</v>
          </cell>
        </row>
        <row r="607">
          <cell r="A607">
            <v>-112622.87534890028</v>
          </cell>
          <cell r="B607">
            <v>15592.724503188823</v>
          </cell>
          <cell r="C607">
            <v>24429.393399064851</v>
          </cell>
          <cell r="D607">
            <v>22900.837085031613</v>
          </cell>
          <cell r="E607">
            <v>21323.538030288073</v>
          </cell>
          <cell r="F607">
            <v>20194.886180111869</v>
          </cell>
          <cell r="G607">
            <v>18776.415070790114</v>
          </cell>
          <cell r="H607">
            <v>17654.127659233767</v>
          </cell>
          <cell r="I607">
            <v>16886.62144315664</v>
          </cell>
          <cell r="J607">
            <v>16216.368761809063</v>
          </cell>
          <cell r="K607">
            <v>15364.032952465346</v>
          </cell>
          <cell r="L607">
            <v>14619.898927780014</v>
          </cell>
          <cell r="M607">
            <v>13841.535516630218</v>
          </cell>
          <cell r="N607">
            <v>13160.731616371453</v>
          </cell>
          <cell r="O607">
            <v>14239.809702007151</v>
          </cell>
          <cell r="P607">
            <v>15586.574740852357</v>
          </cell>
          <cell r="Q607">
            <v>13983.536842436406</v>
          </cell>
          <cell r="R607">
            <v>10167.578902222864</v>
          </cell>
          <cell r="S607">
            <v>9580.9972801462773</v>
          </cell>
          <cell r="T607">
            <v>8994.4444881637482</v>
          </cell>
          <cell r="U607">
            <v>8407.9213911780898</v>
          </cell>
          <cell r="V607">
            <v>11983.294615682489</v>
          </cell>
          <cell r="W607">
            <v>11396.8336079658</v>
          </cell>
          <cell r="X607">
            <v>10810.405048773962</v>
          </cell>
          <cell r="Y607">
            <v>10224.009911562713</v>
          </cell>
          <cell r="Z607">
            <v>9637.6491989914866</v>
          </cell>
        </row>
        <row r="608">
          <cell r="A608">
            <v>-106775.44515916961</v>
          </cell>
          <cell r="B608">
            <v>14925.520495738736</v>
          </cell>
          <cell r="C608">
            <v>23210.908421925087</v>
          </cell>
          <cell r="D608">
            <v>21897.845104167875</v>
          </cell>
          <cell r="E608">
            <v>20306.75644015977</v>
          </cell>
          <cell r="F608">
            <v>19237.031307317848</v>
          </cell>
          <cell r="G608">
            <v>17891.881246883211</v>
          </cell>
          <cell r="H608">
            <v>16827.863500983687</v>
          </cell>
          <cell r="I608">
            <v>16100.206551805408</v>
          </cell>
          <cell r="J608">
            <v>15465.090223095423</v>
          </cell>
          <cell r="K608">
            <v>14656.671538300023</v>
          </cell>
          <cell r="L608">
            <v>13951.173285856086</v>
          </cell>
          <cell r="M608">
            <v>13213.222852041847</v>
          </cell>
          <cell r="N608">
            <v>12568.11429990207</v>
          </cell>
          <cell r="O608">
            <v>13590.818463122494</v>
          </cell>
          <cell r="P608">
            <v>14867.658857243263</v>
          </cell>
          <cell r="Q608">
            <v>13347.851405336864</v>
          </cell>
          <cell r="R608">
            <v>9730.0197125062059</v>
          </cell>
          <cell r="S608">
            <v>9173.8936712789528</v>
          </cell>
          <cell r="T608">
            <v>8617.7949632743312</v>
          </cell>
          <cell r="U608">
            <v>8061.7244084890353</v>
          </cell>
          <cell r="V608">
            <v>11451.462651931597</v>
          </cell>
          <cell r="W608">
            <v>10895.450962712581</v>
          </cell>
          <cell r="X608">
            <v>10339.470037276456</v>
          </cell>
          <cell r="Y608">
            <v>9783.5207985367088</v>
          </cell>
          <cell r="Z608">
            <v>9227.6041970942242</v>
          </cell>
        </row>
        <row r="609">
          <cell r="A609">
            <v>-116637.42287658725</v>
          </cell>
          <cell r="B609">
            <v>16072.707691886808</v>
          </cell>
          <cell r="C609">
            <v>25120.521590176941</v>
          </cell>
          <cell r="D609">
            <v>23707.273342930137</v>
          </cell>
          <cell r="E609">
            <v>22021.608445222799</v>
          </cell>
          <cell r="F609">
            <v>20852.500514390111</v>
          </cell>
          <cell r="G609">
            <v>19383.690910039521</v>
          </cell>
          <cell r="H609">
            <v>18221.398516018777</v>
          </cell>
          <cell r="I609">
            <v>17426.533824386046</v>
          </cell>
          <cell r="J609">
            <v>16732.158314199762</v>
          </cell>
          <cell r="K609">
            <v>15849.67124557498</v>
          </cell>
          <cell r="L609">
            <v>15079.011868914633</v>
          </cell>
          <cell r="M609">
            <v>14272.902967355429</v>
          </cell>
          <cell r="N609">
            <v>13567.592460452135</v>
          </cell>
          <cell r="O609">
            <v>14685.374007867646</v>
          </cell>
          <cell r="P609">
            <v>16080.145743756595</v>
          </cell>
          <cell r="Q609">
            <v>14419.966062981257</v>
          </cell>
          <cell r="R609">
            <v>10467.984739710044</v>
          </cell>
          <cell r="S609">
            <v>9860.4938681279746</v>
          </cell>
          <cell r="T609">
            <v>9253.032854315592</v>
          </cell>
          <cell r="U609">
            <v>8645.6025940059626</v>
          </cell>
          <cell r="V609">
            <v>12348.423334785581</v>
          </cell>
          <cell r="W609">
            <v>11741.05737697487</v>
          </cell>
          <cell r="X609">
            <v>11133.72502434697</v>
          </cell>
          <cell r="Y609">
            <v>10526.427285057365</v>
          </cell>
          <cell r="Z609">
            <v>9919.165197506205</v>
          </cell>
        </row>
        <row r="610">
          <cell r="A610">
            <v>-103904.4918595183</v>
          </cell>
          <cell r="B610">
            <v>14551.828736270712</v>
          </cell>
          <cell r="C610">
            <v>22692.050267974311</v>
          </cell>
          <cell r="D610">
            <v>21360.987590106597</v>
          </cell>
          <cell r="E610">
            <v>19807.54014060818</v>
          </cell>
          <cell r="F610">
            <v>18766.746666303301</v>
          </cell>
          <cell r="G610">
            <v>17457.59554906359</v>
          </cell>
          <cell r="H610">
            <v>16422.186864488271</v>
          </cell>
          <cell r="I610">
            <v>15714.094985876007</v>
          </cell>
          <cell r="J610">
            <v>15096.229795575484</v>
          </cell>
          <cell r="K610">
            <v>14309.373405590297</v>
          </cell>
          <cell r="L610">
            <v>13622.844425835712</v>
          </cell>
          <cell r="M610">
            <v>12904.735831404865</v>
          </cell>
          <cell r="N610">
            <v>12277.152871557639</v>
          </cell>
          <cell r="O610">
            <v>13272.178739643132</v>
          </cell>
          <cell r="P610">
            <v>14514.687746644246</v>
          </cell>
          <cell r="Q610">
            <v>13035.744523516125</v>
          </cell>
          <cell r="R610">
            <v>9515.1882465887447</v>
          </cell>
          <cell r="S610">
            <v>8974.015192826937</v>
          </cell>
          <cell r="T610">
            <v>8432.8687373584526</v>
          </cell>
          <cell r="U610">
            <v>7891.7496781320715</v>
          </cell>
          <cell r="V610">
            <v>11190.345429211737</v>
          </cell>
          <cell r="W610">
            <v>10649.283652788014</v>
          </cell>
          <cell r="X610">
            <v>10108.251812977747</v>
          </cell>
          <cell r="Y610">
            <v>9567.2508078793508</v>
          </cell>
          <cell r="Z610">
            <v>9026.2815625341682</v>
          </cell>
        </row>
        <row r="611">
          <cell r="A611">
            <v>-91122.761835873273</v>
          </cell>
          <cell r="B611">
            <v>13101.773102880128</v>
          </cell>
          <cell r="C611">
            <v>20134.961500379453</v>
          </cell>
          <cell r="D611">
            <v>18979.286008904564</v>
          </cell>
          <cell r="E611">
            <v>17584.986410790825</v>
          </cell>
          <cell r="F611">
            <v>16672.999158656698</v>
          </cell>
          <cell r="G611">
            <v>15524.118420287308</v>
          </cell>
          <cell r="H611">
            <v>14616.079727456592</v>
          </cell>
          <cell r="I611">
            <v>13995.093219000981</v>
          </cell>
          <cell r="J611">
            <v>13454.031574678276</v>
          </cell>
          <cell r="K611">
            <v>12763.172368272506</v>
          </cell>
          <cell r="L611">
            <v>12161.09621548999</v>
          </cell>
          <cell r="M611">
            <v>11531.325189699412</v>
          </cell>
          <cell r="N611">
            <v>10981.767668028118</v>
          </cell>
          <cell r="O611">
            <v>11853.567395175432</v>
          </cell>
          <cell r="P611">
            <v>12943.230125800867</v>
          </cell>
          <cell r="Q611">
            <v>11646.217949733555</v>
          </cell>
          <cell r="R611">
            <v>8558.7401572818453</v>
          </cell>
          <cell r="S611">
            <v>8084.1390846294526</v>
          </cell>
          <cell r="T611">
            <v>7609.5613383020645</v>
          </cell>
          <cell r="U611">
            <v>7135.0076180894466</v>
          </cell>
          <cell r="V611">
            <v>10027.829185657891</v>
          </cell>
          <cell r="W611">
            <v>9553.3257016486295</v>
          </cell>
          <cell r="X611">
            <v>9078.8484716236726</v>
          </cell>
          <cell r="Y611">
            <v>8604.398283202554</v>
          </cell>
          <cell r="Z611">
            <v>8129.9759476333775</v>
          </cell>
        </row>
        <row r="612">
          <cell r="A612">
            <v>-117236.88054696175</v>
          </cell>
          <cell r="B612">
            <v>16147.353198405803</v>
          </cell>
          <cell r="C612">
            <v>25286.335398858791</v>
          </cell>
          <cell r="D612">
            <v>23816.398539164387</v>
          </cell>
          <cell r="E612">
            <v>22125.845264393098</v>
          </cell>
          <cell r="F612">
            <v>20950.696376841006</v>
          </cell>
          <cell r="G612">
            <v>19474.370160281418</v>
          </cell>
          <cell r="H612">
            <v>18306.104168133876</v>
          </cell>
          <cell r="I612">
            <v>17507.154271902506</v>
          </cell>
          <cell r="J612">
            <v>16809.176708264662</v>
          </cell>
          <cell r="K612">
            <v>15922.187412795432</v>
          </cell>
          <cell r="L612">
            <v>15147.567234677066</v>
          </cell>
          <cell r="M612">
            <v>14337.315338937475</v>
          </cell>
          <cell r="N612">
            <v>13628.345472361238</v>
          </cell>
          <cell r="O612">
            <v>14751.906273073382</v>
          </cell>
          <cell r="P612">
            <v>16153.846433940194</v>
          </cell>
          <cell r="Q612">
            <v>14485.134264883687</v>
          </cell>
          <cell r="R612">
            <v>10512.841745951726</v>
          </cell>
          <cell r="S612">
            <v>9902.2286769336079</v>
          </cell>
          <cell r="T612">
            <v>9291.6456191390917</v>
          </cell>
          <cell r="U612">
            <v>8681.0934729048586</v>
          </cell>
          <cell r="V612">
            <v>12402.944849310155</v>
          </cell>
          <cell r="W612">
            <v>11792.45733605733</v>
          </cell>
          <cell r="X612">
            <v>11182.003600701062</v>
          </cell>
          <cell r="Y612">
            <v>10571.584656578223</v>
          </cell>
          <cell r="Z612">
            <v>9961.2015474258224</v>
          </cell>
        </row>
        <row r="613">
          <cell r="A613">
            <v>-92897.783665793031</v>
          </cell>
          <cell r="B613">
            <v>13304.198596574875</v>
          </cell>
          <cell r="C613">
            <v>20426.543630874497</v>
          </cell>
          <cell r="D613">
            <v>19328.295659961503</v>
          </cell>
          <cell r="E613">
            <v>17893.636443399671</v>
          </cell>
          <cell r="F613">
            <v>16963.761639599237</v>
          </cell>
          <cell r="G613">
            <v>15792.623865550158</v>
          </cell>
          <cell r="H613">
            <v>14866.897072954802</v>
          </cell>
          <cell r="I613">
            <v>14233.81408513015</v>
          </cell>
          <cell r="J613">
            <v>13682.086594284854</v>
          </cell>
          <cell r="K613">
            <v>12977.896086392535</v>
          </cell>
          <cell r="L613">
            <v>12364.09181768234</v>
          </cell>
          <cell r="M613">
            <v>11722.053194903845</v>
          </cell>
          <cell r="N613">
            <v>11161.660140343407</v>
          </cell>
          <cell r="O613">
            <v>12050.572503243267</v>
          </cell>
          <cell r="P613">
            <v>13161.46127108642</v>
          </cell>
          <cell r="Q613">
            <v>11839.184003401946</v>
          </cell>
          <cell r="R613">
            <v>8691.5638231364755</v>
          </cell>
          <cell r="S613">
            <v>8207.7177797710719</v>
          </cell>
          <cell r="T613">
            <v>7723.8955171147973</v>
          </cell>
          <cell r="U613">
            <v>7240.0977485889307</v>
          </cell>
          <cell r="V613">
            <v>10189.269906603113</v>
          </cell>
          <cell r="W613">
            <v>9705.5233528545214</v>
          </cell>
          <cell r="X613">
            <v>9221.8035645035634</v>
          </cell>
          <cell r="Y613">
            <v>8738.1113445121719</v>
          </cell>
          <cell r="Z613">
            <v>8254.447519931131</v>
          </cell>
        </row>
        <row r="614">
          <cell r="A614">
            <v>-112988.02099902295</v>
          </cell>
          <cell r="B614">
            <v>15706.24618513526</v>
          </cell>
          <cell r="C614">
            <v>24491.235996850926</v>
          </cell>
          <cell r="D614">
            <v>22983.787658555975</v>
          </cell>
          <cell r="E614">
            <v>21387.031456068908</v>
          </cell>
          <cell r="F614">
            <v>20254.699898087281</v>
          </cell>
          <cell r="G614">
            <v>18831.650219856667</v>
          </cell>
          <cell r="H614">
            <v>17705.72413040961</v>
          </cell>
          <cell r="I614">
            <v>16935.729507289303</v>
          </cell>
          <cell r="J614">
            <v>16263.282719144296</v>
          </cell>
          <cell r="K614">
            <v>15408.204483388548</v>
          </cell>
          <cell r="L614">
            <v>14661.657828929907</v>
          </cell>
          <cell r="M614">
            <v>13880.770809561887</v>
          </cell>
          <cell r="N614">
            <v>13197.737895758288</v>
          </cell>
          <cell r="O614">
            <v>14280.336278666888</v>
          </cell>
          <cell r="P614">
            <v>15631.467796294903</v>
          </cell>
          <cell r="Q614">
            <v>14023.232531768597</v>
          </cell>
          <cell r="R614">
            <v>10194.902500728911</v>
          </cell>
          <cell r="S614">
            <v>9606.4190649481352</v>
          </cell>
          <cell r="T614">
            <v>9017.9645527342964</v>
          </cell>
          <cell r="U614">
            <v>8429.5398317943818</v>
          </cell>
          <cell r="V614">
            <v>12016.505123864514</v>
          </cell>
          <cell r="W614">
            <v>11428.142693499267</v>
          </cell>
          <cell r="X614">
            <v>10839.812816863407</v>
          </cell>
          <cell r="Y614">
            <v>10251.516470568815</v>
          </cell>
          <cell r="Z614">
            <v>9663.2546605257412</v>
          </cell>
        </row>
        <row r="615">
          <cell r="A615">
            <v>-115526.88943240908</v>
          </cell>
          <cell r="B615">
            <v>15984.620352360242</v>
          </cell>
          <cell r="C615">
            <v>24922.594119096058</v>
          </cell>
          <cell r="D615">
            <v>23562.833935269664</v>
          </cell>
          <cell r="E615">
            <v>21828.503110977803</v>
          </cell>
          <cell r="F615">
            <v>20670.586436514513</v>
          </cell>
          <cell r="G615">
            <v>19215.701834140746</v>
          </cell>
          <cell r="H615">
            <v>18064.475910414374</v>
          </cell>
          <cell r="I615">
            <v>17277.179320012649</v>
          </cell>
          <cell r="J615">
            <v>16589.47684284161</v>
          </cell>
          <cell r="K615">
            <v>15715.330435669915</v>
          </cell>
          <cell r="L615">
            <v>14952.008695513727</v>
          </cell>
          <cell r="M615">
            <v>14153.574954059688</v>
          </cell>
          <cell r="N615">
            <v>13455.043643589968</v>
          </cell>
          <cell r="O615">
            <v>14562.118756864282</v>
          </cell>
          <cell r="P615">
            <v>15943.610529757647</v>
          </cell>
          <cell r="Q615">
            <v>14299.237825965996</v>
          </cell>
          <cell r="R615">
            <v>10384.884283916448</v>
          </cell>
          <cell r="S615">
            <v>9783.1774815746649</v>
          </cell>
          <cell r="T615">
            <v>9181.5002527194138</v>
          </cell>
          <cell r="U615">
            <v>8579.8534845552931</v>
          </cell>
          <cell r="V615">
            <v>12247.418762988293</v>
          </cell>
          <cell r="W615">
            <v>11645.835685083268</v>
          </cell>
          <cell r="X615">
            <v>11044.285892397886</v>
          </cell>
          <cell r="Y615">
            <v>10442.77038348874</v>
          </cell>
          <cell r="Z615">
            <v>9841.2901868691079</v>
          </cell>
        </row>
        <row r="616">
          <cell r="A616">
            <v>-92147.37006761512</v>
          </cell>
          <cell r="B616">
            <v>13179.242561877174</v>
          </cell>
          <cell r="C616">
            <v>20416.848634222108</v>
          </cell>
          <cell r="D616">
            <v>19124.240601569949</v>
          </cell>
          <cell r="E616">
            <v>17763.150621961533</v>
          </cell>
          <cell r="F616">
            <v>16840.838013612552</v>
          </cell>
          <cell r="G616">
            <v>15679.109691293979</v>
          </cell>
          <cell r="H616">
            <v>14760.8607732608</v>
          </cell>
          <cell r="I616">
            <v>14132.891729645555</v>
          </cell>
          <cell r="J616">
            <v>13585.6733643398</v>
          </cell>
          <cell r="K616">
            <v>12887.118837790567</v>
          </cell>
          <cell r="L616">
            <v>12278.272782846921</v>
          </cell>
          <cell r="M616">
            <v>11641.420446480002</v>
          </cell>
          <cell r="N616">
            <v>11085.608254580766</v>
          </cell>
          <cell r="O616">
            <v>11967.286027824939</v>
          </cell>
          <cell r="P616">
            <v>13069.201211966134</v>
          </cell>
          <cell r="Q616">
            <v>11757.605090839497</v>
          </cell>
          <cell r="R616">
            <v>8635.4108883741828</v>
          </cell>
          <cell r="S616">
            <v>8155.4732767930345</v>
          </cell>
          <cell r="T616">
            <v>7675.5592538242108</v>
          </cell>
          <cell r="U616">
            <v>7195.6695271260796</v>
          </cell>
          <cell r="V616">
            <v>10121.018739065414</v>
          </cell>
          <cell r="W616">
            <v>9641.179813439694</v>
          </cell>
          <cell r="X616">
            <v>9161.3674370049575</v>
          </cell>
          <cell r="Y616">
            <v>8681.5824062369429</v>
          </cell>
          <cell r="Z616">
            <v>8201.8255415056556</v>
          </cell>
        </row>
        <row r="617">
          <cell r="A617">
            <v>-90602.717494491561</v>
          </cell>
          <cell r="B617">
            <v>12915.199728994288</v>
          </cell>
          <cell r="C617">
            <v>19989.356828326301</v>
          </cell>
          <cell r="D617">
            <v>18873.439404082485</v>
          </cell>
          <cell r="E617">
            <v>17494.558394515228</v>
          </cell>
          <cell r="F617">
            <v>16587.81182160457</v>
          </cell>
          <cell r="G617">
            <v>15445.451930058603</v>
          </cell>
          <cell r="H617">
            <v>14542.595481207874</v>
          </cell>
          <cell r="I617">
            <v>13925.152988685149</v>
          </cell>
          <cell r="J617">
            <v>13387.216214736807</v>
          </cell>
          <cell r="K617">
            <v>12700.262801366604</v>
          </cell>
          <cell r="L617">
            <v>12101.622741718515</v>
          </cell>
          <cell r="M617">
            <v>11475.445865751004</v>
          </cell>
          <cell r="N617">
            <v>10929.062929017124</v>
          </cell>
          <cell r="O617">
            <v>11795.849011126833</v>
          </cell>
          <cell r="P617">
            <v>12879.292955955401</v>
          </cell>
          <cell r="Q617">
            <v>11589.682924305982</v>
          </cell>
          <cell r="R617">
            <v>8519.8255959705675</v>
          </cell>
          <cell r="S617">
            <v>8047.9331067420462</v>
          </cell>
          <cell r="T617">
            <v>7576.0638107134819</v>
          </cell>
          <cell r="U617">
            <v>7104.2184036808649</v>
          </cell>
          <cell r="V617">
            <v>9980.5304246055093</v>
          </cell>
          <cell r="W617">
            <v>9508.734967074517</v>
          </cell>
          <cell r="X617">
            <v>9036.9656136944104</v>
          </cell>
          <cell r="Y617">
            <v>8565.2231475896988</v>
          </cell>
          <cell r="Z617">
            <v>8093.5083753786485</v>
          </cell>
        </row>
        <row r="618">
          <cell r="A618">
            <v>-115521.11074480583</v>
          </cell>
          <cell r="B618">
            <v>15960.809574772131</v>
          </cell>
          <cell r="C618">
            <v>24927.183030754633</v>
          </cell>
          <cell r="D618">
            <v>23482.272247479821</v>
          </cell>
          <cell r="E618">
            <v>21827.498282706332</v>
          </cell>
          <cell r="F618">
            <v>20669.639842215882</v>
          </cell>
          <cell r="G618">
            <v>19214.827698926292</v>
          </cell>
          <cell r="H618">
            <v>18063.659359845438</v>
          </cell>
          <cell r="I618">
            <v>17276.402150241265</v>
          </cell>
          <cell r="J618">
            <v>16588.734396358752</v>
          </cell>
          <cell r="K618">
            <v>15714.631390020375</v>
          </cell>
          <cell r="L618">
            <v>14951.347831432973</v>
          </cell>
          <cell r="M618">
            <v>14152.954027859974</v>
          </cell>
          <cell r="N618">
            <v>13454.457993102653</v>
          </cell>
          <cell r="O618">
            <v>14561.477395188267</v>
          </cell>
          <cell r="P618">
            <v>15942.900065473405</v>
          </cell>
          <cell r="Q618">
            <v>14298.609613668319</v>
          </cell>
          <cell r="R618">
            <v>10384.451868687314</v>
          </cell>
          <cell r="S618">
            <v>9782.7751638895497</v>
          </cell>
          <cell r="T618">
            <v>9181.1280310990423</v>
          </cell>
          <cell r="U618">
            <v>8579.5113574760071</v>
          </cell>
          <cell r="V618">
            <v>12246.893183259039</v>
          </cell>
          <cell r="W618">
            <v>11645.3401967093</v>
          </cell>
          <cell r="X618">
            <v>11043.820493714265</v>
          </cell>
          <cell r="Y618">
            <v>10442.335072780577</v>
          </cell>
          <cell r="Z618">
            <v>9840.8849623700698</v>
          </cell>
        </row>
        <row r="619">
          <cell r="A619">
            <v>-109261.80752312229</v>
          </cell>
          <cell r="B619">
            <v>15251.412926807316</v>
          </cell>
          <cell r="C619">
            <v>23731.262498041513</v>
          </cell>
          <cell r="D619">
            <v>22410.012417461265</v>
          </cell>
          <cell r="E619">
            <v>20739.098066485618</v>
          </cell>
          <cell r="F619">
            <v>19644.316940248784</v>
          </cell>
          <cell r="G619">
            <v>18267.990330368739</v>
          </cell>
          <cell r="H619">
            <v>17179.195973385642</v>
          </cell>
          <cell r="I619">
            <v>16434.594877080592</v>
          </cell>
          <cell r="J619">
            <v>15784.538360635146</v>
          </cell>
          <cell r="K619">
            <v>14957.445851259185</v>
          </cell>
          <cell r="L619">
            <v>14235.519436890041</v>
          </cell>
          <cell r="M619">
            <v>13480.385162892664</v>
          </cell>
          <cell r="N619">
            <v>12820.09873478832</v>
          </cell>
          <cell r="O619">
            <v>13866.773427703643</v>
          </cell>
          <cell r="P619">
            <v>15173.346199863023</v>
          </cell>
          <cell r="Q619">
            <v>13618.148663249038</v>
          </cell>
          <cell r="R619">
            <v>9916.0725025375814</v>
          </cell>
          <cell r="S619">
            <v>9346.996565793992</v>
          </cell>
          <cell r="T619">
            <v>8777.9485987517292</v>
          </cell>
          <cell r="U619">
            <v>8208.9294405018554</v>
          </cell>
          <cell r="V619">
            <v>11677.600790517583</v>
          </cell>
          <cell r="W619">
            <v>11108.641868571689</v>
          </cell>
          <cell r="X619">
            <v>10539.714426771061</v>
          </cell>
          <cell r="Y619">
            <v>9970.819409520067</v>
          </cell>
          <cell r="Z619">
            <v>9401.9577895551811</v>
          </cell>
        </row>
        <row r="620">
          <cell r="A620">
            <v>-107019.95858732742</v>
          </cell>
          <cell r="B620">
            <v>14940.599577979865</v>
          </cell>
          <cell r="C620">
            <v>23265.953288355544</v>
          </cell>
          <cell r="D620">
            <v>21948.637767282627</v>
          </cell>
          <cell r="E620">
            <v>20349.273707441836</v>
          </cell>
          <cell r="F620">
            <v>19277.084522324283</v>
          </cell>
          <cell r="G620">
            <v>17928.868502923466</v>
          </cell>
          <cell r="H620">
            <v>16862.414179716441</v>
          </cell>
          <cell r="I620">
            <v>16133.090912079839</v>
          </cell>
          <cell r="J620">
            <v>15496.505337947914</v>
          </cell>
          <cell r="K620">
            <v>14686.250235045794</v>
          </cell>
          <cell r="L620">
            <v>13979.136407073147</v>
          </cell>
          <cell r="M620">
            <v>13239.496082946469</v>
          </cell>
          <cell r="N620">
            <v>12592.894910689021</v>
          </cell>
          <cell r="O620">
            <v>13617.956379697003</v>
          </cell>
          <cell r="P620">
            <v>14897.720710323101</v>
          </cell>
          <cell r="Q620">
            <v>13374.432932676544</v>
          </cell>
          <cell r="R620">
            <v>9748.3164845972315</v>
          </cell>
          <cell r="S620">
            <v>9190.9169269296763</v>
          </cell>
          <cell r="T620">
            <v>8633.544765077273</v>
          </cell>
          <cell r="U620">
            <v>8076.2008209144224</v>
          </cell>
          <cell r="V620">
            <v>11473.701490607949</v>
          </cell>
          <cell r="W620">
            <v>10916.416546812241</v>
          </cell>
          <cell r="X620">
            <v>10359.162437247818</v>
          </cell>
          <cell r="Y620">
            <v>9801.9400869416077</v>
          </cell>
          <cell r="Z620">
            <v>9244.7504486713642</v>
          </cell>
        </row>
        <row r="621">
          <cell r="A621">
            <v>-94157.656997982151</v>
          </cell>
          <cell r="B621">
            <v>13413.141297981922</v>
          </cell>
          <cell r="C621">
            <v>20763.446428850111</v>
          </cell>
          <cell r="D621">
            <v>19565.645562896501</v>
          </cell>
          <cell r="E621">
            <v>18112.709774503852</v>
          </cell>
          <cell r="F621">
            <v>17170.138761032846</v>
          </cell>
          <cell r="G621">
            <v>15983.203409042053</v>
          </cell>
          <cell r="H621">
            <v>15044.92197356006</v>
          </cell>
          <cell r="I621">
            <v>14403.25315793683</v>
          </cell>
          <cell r="J621">
            <v>13843.955272534902</v>
          </cell>
          <cell r="K621">
            <v>13130.30248595788</v>
          </cell>
          <cell r="L621">
            <v>12508.173846107493</v>
          </cell>
          <cell r="M621">
            <v>11857.427939827136</v>
          </cell>
          <cell r="N621">
            <v>11289.344050879787</v>
          </cell>
          <cell r="O621">
            <v>12190.402604358631</v>
          </cell>
          <cell r="P621">
            <v>13316.357169020677</v>
          </cell>
          <cell r="Q621">
            <v>11976.14726826814</v>
          </cell>
          <cell r="R621">
            <v>8785.8392803016432</v>
          </cell>
          <cell r="S621">
            <v>8295.4313502811747</v>
          </cell>
          <cell r="T621">
            <v>7805.0475234821788</v>
          </cell>
          <cell r="U621">
            <v>7314.688523001294</v>
          </cell>
          <cell r="V621">
            <v>10303.857150331514</v>
          </cell>
          <cell r="W621">
            <v>9813.5500591991786</v>
          </cell>
          <cell r="X621">
            <v>9323.2700964549549</v>
          </cell>
          <cell r="Y621">
            <v>8833.0180759504838</v>
          </cell>
          <cell r="Z621">
            <v>8342.7948359529692</v>
          </cell>
        </row>
        <row r="622">
          <cell r="A622">
            <v>-99519.592216962934</v>
          </cell>
          <cell r="B622">
            <v>13999.289894094738</v>
          </cell>
          <cell r="C622">
            <v>21751.257443043134</v>
          </cell>
          <cell r="D622">
            <v>20534.363209872921</v>
          </cell>
          <cell r="E622">
            <v>19045.070972709331</v>
          </cell>
          <cell r="F622">
            <v>18048.465754337791</v>
          </cell>
          <cell r="G622">
            <v>16794.296985005632</v>
          </cell>
          <cell r="H622">
            <v>15802.583843227745</v>
          </cell>
          <cell r="I622">
            <v>15124.374328408008</v>
          </cell>
          <cell r="J622">
            <v>14532.857358628658</v>
          </cell>
          <cell r="K622">
            <v>13778.933757490133</v>
          </cell>
          <cell r="L622">
            <v>13121.377160200002</v>
          </cell>
          <cell r="M622">
            <v>12433.57364750994</v>
          </cell>
          <cell r="N622">
            <v>11832.758090458323</v>
          </cell>
          <cell r="O622">
            <v>12785.510004990294</v>
          </cell>
          <cell r="P622">
            <v>13975.58357630267</v>
          </cell>
          <cell r="Q622">
            <v>12559.053608794165</v>
          </cell>
          <cell r="R622">
            <v>9187.0692144102868</v>
          </cell>
          <cell r="S622">
            <v>8668.7343410537105</v>
          </cell>
          <cell r="T622">
            <v>8150.4249435091606</v>
          </cell>
          <cell r="U622">
            <v>7632.1417860510228</v>
          </cell>
          <cell r="V622">
            <v>10791.532666667525</v>
          </cell>
          <cell r="W622">
            <v>10273.304374606043</v>
          </cell>
          <cell r="X622">
            <v>9755.1047557954516</v>
          </cell>
          <cell r="Y622">
            <v>9236.9346704332766</v>
          </cell>
          <cell r="Z622">
            <v>8718.7950045229773</v>
          </cell>
        </row>
        <row r="623">
          <cell r="A623">
            <v>-92055.213351842438</v>
          </cell>
          <cell r="B623">
            <v>13136.626543184146</v>
          </cell>
          <cell r="C623">
            <v>20291.0157781542</v>
          </cell>
          <cell r="D623">
            <v>19146.132003095579</v>
          </cell>
          <cell r="E623">
            <v>17747.125932659714</v>
          </cell>
          <cell r="F623">
            <v>16825.742021629867</v>
          </cell>
          <cell r="G623">
            <v>15665.169254288961</v>
          </cell>
          <cell r="H623">
            <v>14747.838678303826</v>
          </cell>
          <cell r="I623">
            <v>14120.49766742158</v>
          </cell>
          <cell r="J623">
            <v>13573.833058340089</v>
          </cell>
          <cell r="K623">
            <v>12875.970674806351</v>
          </cell>
          <cell r="L623">
            <v>12267.733527667635</v>
          </cell>
          <cell r="M623">
            <v>11631.518108227443</v>
          </cell>
          <cell r="N623">
            <v>11076.268482437485</v>
          </cell>
          <cell r="O623">
            <v>11957.05779094133</v>
          </cell>
          <cell r="P623">
            <v>13057.870948140731</v>
          </cell>
          <cell r="Q623">
            <v>11747.586556158993</v>
          </cell>
          <cell r="R623">
            <v>8628.5148645530971</v>
          </cell>
          <cell r="S623">
            <v>8149.0572392594222</v>
          </cell>
          <cell r="T623">
            <v>7669.623178987069</v>
          </cell>
          <cell r="U623">
            <v>7190.2133906866748</v>
          </cell>
          <cell r="V623">
            <v>10112.636956721384</v>
          </cell>
          <cell r="W623">
            <v>9633.2779186871649</v>
          </cell>
          <cell r="X623">
            <v>9153.9454032920548</v>
          </cell>
          <cell r="Y623">
            <v>8674.6402062152247</v>
          </cell>
          <cell r="Z623">
            <v>8195.3631470062282</v>
          </cell>
        </row>
        <row r="624">
          <cell r="A624">
            <v>-111030.3827873759</v>
          </cell>
          <cell r="B624">
            <v>15439.335620103131</v>
          </cell>
          <cell r="C624">
            <v>24057.746330525275</v>
          </cell>
          <cell r="D624">
            <v>22670.514161069605</v>
          </cell>
          <cell r="E624">
            <v>21046.6271367099</v>
          </cell>
          <cell r="F624">
            <v>19934.02342323395</v>
          </cell>
          <cell r="G624">
            <v>18535.520611295349</v>
          </cell>
          <cell r="H624">
            <v>17429.10239460069</v>
          </cell>
          <cell r="I624">
            <v>16672.448751202446</v>
          </cell>
          <cell r="J624">
            <v>16011.765124704405</v>
          </cell>
          <cell r="K624">
            <v>15171.389730773539</v>
          </cell>
          <cell r="L624">
            <v>14437.77779492156</v>
          </cell>
          <cell r="M624">
            <v>13670.420477681007</v>
          </cell>
          <cell r="N624">
            <v>12999.337869428495</v>
          </cell>
          <cell r="O624">
            <v>14063.063048026874</v>
          </cell>
          <cell r="P624">
            <v>15390.784768187132</v>
          </cell>
          <cell r="Q624">
            <v>13810.413898304774</v>
          </cell>
          <cell r="R624">
            <v>10048.413776305832</v>
          </cell>
          <cell r="S624">
            <v>9470.1264449494138</v>
          </cell>
          <cell r="T624">
            <v>8891.8675360282014</v>
          </cell>
          <cell r="U624">
            <v>8313.6379022152669</v>
          </cell>
          <cell r="V624">
            <v>11838.455187288535</v>
          </cell>
          <cell r="W624">
            <v>11260.286764799494</v>
          </cell>
          <cell r="X624">
            <v>10682.150332011683</v>
          </cell>
          <cell r="Y624">
            <v>10104.046848616155</v>
          </cell>
          <cell r="Z624">
            <v>9525.9773030946635</v>
          </cell>
        </row>
        <row r="625">
          <cell r="A625">
            <v>-100353.81998621853</v>
          </cell>
          <cell r="B625">
            <v>14135.79075939551</v>
          </cell>
          <cell r="C625">
            <v>21912.317790706406</v>
          </cell>
          <cell r="D625">
            <v>20750.964965138592</v>
          </cell>
          <cell r="E625">
            <v>19190.130838364956</v>
          </cell>
          <cell r="F625">
            <v>18185.118798132105</v>
          </cell>
          <cell r="G625">
            <v>16920.489629433428</v>
          </cell>
          <cell r="H625">
            <v>15920.463404537135</v>
          </cell>
          <cell r="I625">
            <v>15236.568765833443</v>
          </cell>
          <cell r="J625">
            <v>14640.039043420955</v>
          </cell>
          <cell r="K625">
            <v>13879.849974605979</v>
          </cell>
          <cell r="L625">
            <v>13216.781377506606</v>
          </cell>
          <cell r="M625">
            <v>12523.212318783877</v>
          </cell>
          <cell r="N625">
            <v>11917.304259612909</v>
          </cell>
          <cell r="O625">
            <v>12878.09879971109</v>
          </cell>
          <cell r="P625">
            <v>14078.148219984774</v>
          </cell>
          <cell r="Q625">
            <v>12649.744121879936</v>
          </cell>
          <cell r="R625">
            <v>9249.4939060971992</v>
          </cell>
          <cell r="S625">
            <v>8726.8140657296535</v>
          </cell>
          <cell r="T625">
            <v>8204.159914726366</v>
          </cell>
          <cell r="U625">
            <v>7681.5322237682558</v>
          </cell>
          <cell r="V625">
            <v>10867.406850427422</v>
          </cell>
          <cell r="W625">
            <v>10344.834484777797</v>
          </cell>
          <cell r="X625">
            <v>9822.2910327339814</v>
          </cell>
          <cell r="Y625">
            <v>9299.7773617041294</v>
          </cell>
          <cell r="Z625">
            <v>8777.2943651186724</v>
          </cell>
        </row>
        <row r="626">
          <cell r="A626">
            <v>-112193.64370083634</v>
          </cell>
          <cell r="B626">
            <v>15586.414777408107</v>
          </cell>
          <cell r="C626">
            <v>24331.453254643078</v>
          </cell>
          <cell r="D626">
            <v>22839.946015313712</v>
          </cell>
          <cell r="E626">
            <v>21248.900997695822</v>
          </cell>
          <cell r="F626">
            <v>20124.574673635485</v>
          </cell>
          <cell r="G626">
            <v>18711.485708885019</v>
          </cell>
          <cell r="H626">
            <v>17593.475592449817</v>
          </cell>
          <cell r="I626">
            <v>16828.894518862697</v>
          </cell>
          <cell r="J626">
            <v>16161.221027699539</v>
          </cell>
          <cell r="K626">
            <v>15312.108962656588</v>
          </cell>
          <cell r="L626">
            <v>14570.811003671104</v>
          </cell>
          <cell r="M626">
            <v>13795.414114275685</v>
          </cell>
          <cell r="N626">
            <v>13117.230437363614</v>
          </cell>
          <cell r="O626">
            <v>14192.17038524634</v>
          </cell>
          <cell r="P626">
            <v>15533.802593168963</v>
          </cell>
          <cell r="Q626">
            <v>13936.874240410732</v>
          </cell>
          <cell r="R626">
            <v>10135.45979245439</v>
          </cell>
          <cell r="S626">
            <v>9551.1137676806575</v>
          </cell>
          <cell r="T626">
            <v>8966.7964631228533</v>
          </cell>
          <cell r="U626">
            <v>8382.5087403874641</v>
          </cell>
          <cell r="V626">
            <v>11944.255396249884</v>
          </cell>
          <cell r="W626">
            <v>11360.029526147002</v>
          </cell>
          <cell r="X626">
            <v>10775.83598090019</v>
          </cell>
          <cell r="Y626">
            <v>10191.675730255127</v>
          </cell>
          <cell r="Z626">
            <v>9607.5497730498646</v>
          </cell>
        </row>
        <row r="627">
          <cell r="A627">
            <v>-101174.5139285246</v>
          </cell>
          <cell r="B627">
            <v>14237.8241284779</v>
          </cell>
          <cell r="C627">
            <v>22084.17269047202</v>
          </cell>
          <cell r="D627">
            <v>20834.248269634511</v>
          </cell>
          <cell r="E627">
            <v>19332.837371763548</v>
          </cell>
          <cell r="F627">
            <v>18319.554895050522</v>
          </cell>
          <cell r="G627">
            <v>17044.635027923192</v>
          </cell>
          <cell r="H627">
            <v>16036.430584549194</v>
          </cell>
          <cell r="I627">
            <v>15346.94305274752</v>
          </cell>
          <cell r="J627">
            <v>14745.481900488256</v>
          </cell>
          <cell r="K627">
            <v>13979.129009804379</v>
          </cell>
          <cell r="L627">
            <v>13310.637835058762</v>
          </cell>
          <cell r="M627">
            <v>12611.396765792335</v>
          </cell>
          <cell r="N627">
            <v>12000.478821078592</v>
          </cell>
          <cell r="O627">
            <v>12969.185509783798</v>
          </cell>
          <cell r="P627">
            <v>14179.048939029151</v>
          </cell>
          <cell r="Q627">
            <v>12738.963346481534</v>
          </cell>
          <cell r="R627">
            <v>9310.9058707977674</v>
          </cell>
          <cell r="S627">
            <v>8783.9515525995503</v>
          </cell>
          <cell r="T627">
            <v>8257.0231338532976</v>
          </cell>
          <cell r="U627">
            <v>7730.1213915425906</v>
          </cell>
          <cell r="V627">
            <v>10942.050113675206</v>
          </cell>
          <cell r="W627">
            <v>10415.20414912358</v>
          </cell>
          <cell r="X627">
            <v>9888.3873346333366</v>
          </cell>
          <cell r="Y627">
            <v>9361.6005447063144</v>
          </cell>
          <cell r="Z627">
            <v>8834.8446800794172</v>
          </cell>
        </row>
        <row r="628">
          <cell r="A628">
            <v>-112199.26151189732</v>
          </cell>
          <cell r="B628">
            <v>15584.635568968682</v>
          </cell>
          <cell r="C628">
            <v>24313.46419341502</v>
          </cell>
          <cell r="D628">
            <v>22917.78395916224</v>
          </cell>
          <cell r="E628">
            <v>21249.877851916972</v>
          </cell>
          <cell r="F628">
            <v>20125.494915096209</v>
          </cell>
          <cell r="G628">
            <v>18712.335508495875</v>
          </cell>
          <cell r="H628">
            <v>17594.269410550583</v>
          </cell>
          <cell r="I628">
            <v>16829.650052512836</v>
          </cell>
          <cell r="J628">
            <v>16161.942804744791</v>
          </cell>
          <cell r="K628">
            <v>15312.78854713176</v>
          </cell>
          <cell r="L628">
            <v>14571.453469538337</v>
          </cell>
          <cell r="M628">
            <v>13796.017754117849</v>
          </cell>
          <cell r="N628">
            <v>13117.799783556275</v>
          </cell>
          <cell r="O628">
            <v>14192.793891648631</v>
          </cell>
          <cell r="P628">
            <v>15534.493278388236</v>
          </cell>
          <cell r="Q628">
            <v>13937.484963508548</v>
          </cell>
          <cell r="R628">
            <v>10135.880169402217</v>
          </cell>
          <cell r="S628">
            <v>9551.5048849890427</v>
          </cell>
          <cell r="T628">
            <v>8967.1583222298905</v>
          </cell>
          <cell r="U628">
            <v>8382.8413427744053</v>
          </cell>
          <cell r="V628">
            <v>11944.76634403233</v>
          </cell>
          <cell r="W628">
            <v>11360.511220306456</v>
          </cell>
          <cell r="X628">
            <v>10776.288423055237</v>
          </cell>
          <cell r="Y628">
            <v>10192.098922072906</v>
          </cell>
          <cell r="Z628">
            <v>9607.9437162475315</v>
          </cell>
        </row>
        <row r="629">
          <cell r="A629">
            <v>-95908.964933952782</v>
          </cell>
          <cell r="B629">
            <v>13606.484681533893</v>
          </cell>
          <cell r="C629">
            <v>21038.068698140247</v>
          </cell>
          <cell r="D629">
            <v>19862.518381244539</v>
          </cell>
          <cell r="E629">
            <v>18417.236311830944</v>
          </cell>
          <cell r="F629">
            <v>17457.016720376123</v>
          </cell>
          <cell r="G629">
            <v>16248.121681715602</v>
          </cell>
          <cell r="H629">
            <v>15292.388455518711</v>
          </cell>
          <cell r="I629">
            <v>14638.784766780605</v>
          </cell>
          <cell r="J629">
            <v>14068.963528175871</v>
          </cell>
          <cell r="K629">
            <v>13342.157543313286</v>
          </cell>
          <cell r="L629">
            <v>12708.457472536302</v>
          </cell>
          <cell r="M629">
            <v>12045.607861615172</v>
          </cell>
          <cell r="N629">
            <v>11466.833200070334</v>
          </cell>
          <cell r="O629">
            <v>12384.775768322226</v>
          </cell>
          <cell r="P629">
            <v>13531.672795100538</v>
          </cell>
          <cell r="Q629">
            <v>12166.535338694131</v>
          </cell>
          <cell r="R629">
            <v>8916.8884517400002</v>
          </cell>
          <cell r="S629">
            <v>8417.3590617438822</v>
          </cell>
          <cell r="T629">
            <v>7917.854223282895</v>
          </cell>
          <cell r="U629">
            <v>7418.3746729030827</v>
          </cell>
          <cell r="V629">
            <v>10463.141059416161</v>
          </cell>
          <cell r="W629">
            <v>9963.7143838852753</v>
          </cell>
          <cell r="X629">
            <v>9464.3153413234704</v>
          </cell>
          <cell r="Y629">
            <v>8964.9447607198126</v>
          </cell>
          <cell r="Z629">
            <v>8465.6034959330536</v>
          </cell>
        </row>
        <row r="630">
          <cell r="A630">
            <v>-98113.266742407548</v>
          </cell>
          <cell r="B630">
            <v>13853.519144388127</v>
          </cell>
          <cell r="C630">
            <v>21499.647287263986</v>
          </cell>
          <cell r="D630">
            <v>20276.519989370045</v>
          </cell>
          <cell r="E630">
            <v>18800.531780985821</v>
          </cell>
          <cell r="F630">
            <v>17818.09862470486</v>
          </cell>
          <cell r="G630">
            <v>16581.563799776552</v>
          </cell>
          <cell r="H630">
            <v>15603.864697080455</v>
          </cell>
          <cell r="I630">
            <v>14935.239057119245</v>
          </cell>
          <cell r="J630">
            <v>14352.172491396679</v>
          </cell>
          <cell r="K630">
            <v>13608.811097760856</v>
          </cell>
          <cell r="L630">
            <v>12960.546526022004</v>
          </cell>
          <cell r="M630">
            <v>12282.462462335243</v>
          </cell>
          <cell r="N630">
            <v>11690.231749523624</v>
          </cell>
          <cell r="O630">
            <v>12629.425557225579</v>
          </cell>
          <cell r="P630">
            <v>13802.682030088847</v>
          </cell>
          <cell r="Q630">
            <v>12406.169248487144</v>
          </cell>
          <cell r="R630">
            <v>9081.8348438991179</v>
          </cell>
          <cell r="S630">
            <v>8570.8246341641789</v>
          </cell>
          <cell r="T630">
            <v>8059.8395402389542</v>
          </cell>
          <cell r="U630">
            <v>7548.8803155977566</v>
          </cell>
          <cell r="V630">
            <v>10663.625395518025</v>
          </cell>
          <cell r="W630">
            <v>10152.720260962778</v>
          </cell>
          <cell r="X630">
            <v>9641.8433944726494</v>
          </cell>
          <cell r="Y630">
            <v>9130.9956440895894</v>
          </cell>
          <cell r="Z630">
            <v>8620.1778832968121</v>
          </cell>
        </row>
        <row r="631">
          <cell r="A631">
            <v>-91127.088336104818</v>
          </cell>
          <cell r="B631">
            <v>13063.519988867512</v>
          </cell>
          <cell r="C631">
            <v>20154.968412724185</v>
          </cell>
          <cell r="D631">
            <v>19033.826689578793</v>
          </cell>
          <cell r="E631">
            <v>17585.738725165225</v>
          </cell>
          <cell r="F631">
            <v>16673.707873287651</v>
          </cell>
          <cell r="G631">
            <v>15524.772884841794</v>
          </cell>
          <cell r="H631">
            <v>14616.691078418658</v>
          </cell>
          <cell r="I631">
            <v>13995.675085581533</v>
          </cell>
          <cell r="J631">
            <v>13454.587443951837</v>
          </cell>
          <cell r="K631">
            <v>12763.695743365981</v>
          </cell>
          <cell r="L631">
            <v>12161.591004063892</v>
          </cell>
          <cell r="M631">
            <v>11531.790076803758</v>
          </cell>
          <cell r="N631">
            <v>10982.206144225984</v>
          </cell>
          <cell r="O631">
            <v>11854.047582309649</v>
          </cell>
          <cell r="P631">
            <v>12943.762050019892</v>
          </cell>
          <cell r="Q631">
            <v>11646.688291935439</v>
          </cell>
          <cell r="R631">
            <v>8559.063906326166</v>
          </cell>
          <cell r="S631">
            <v>8084.4402996591125</v>
          </cell>
          <cell r="T631">
            <v>7609.8400204246118</v>
          </cell>
          <cell r="U631">
            <v>7135.263768445624</v>
          </cell>
          <cell r="V631">
            <v>10028.222686912239</v>
          </cell>
          <cell r="W631">
            <v>9553.6966735218193</v>
          </cell>
          <cell r="X631">
            <v>9079.1969153622413</v>
          </cell>
          <cell r="Y631">
            <v>8604.7242000904334</v>
          </cell>
          <cell r="Z631">
            <v>8130.2793389930239</v>
          </cell>
        </row>
        <row r="632">
          <cell r="A632">
            <v>-100763.79588185647</v>
          </cell>
          <cell r="B632">
            <v>14186.486935544668</v>
          </cell>
          <cell r="C632">
            <v>22040.659514823179</v>
          </cell>
          <cell r="D632">
            <v>20797.685958411854</v>
          </cell>
          <cell r="E632">
            <v>19261.419580522681</v>
          </cell>
          <cell r="F632">
            <v>18252.276061515026</v>
          </cell>
          <cell r="G632">
            <v>16982.506196525606</v>
          </cell>
          <cell r="H632">
            <v>15978.394560159482</v>
          </cell>
          <cell r="I632">
            <v>15291.706003724899</v>
          </cell>
          <cell r="J632">
            <v>14692.7127961275</v>
          </cell>
          <cell r="K632">
            <v>13929.444603340751</v>
          </cell>
          <cell r="L632">
            <v>13263.667169228469</v>
          </cell>
          <cell r="M632">
            <v>12567.26466982481</v>
          </cell>
          <cell r="N632">
            <v>11958.85393309456</v>
          </cell>
          <cell r="O632">
            <v>12923.600970030333</v>
          </cell>
          <cell r="P632">
            <v>14128.552957400654</v>
          </cell>
          <cell r="Q632">
            <v>12694.313393844328</v>
          </cell>
          <cell r="R632">
            <v>9280.1721211212698</v>
          </cell>
          <cell r="S632">
            <v>8755.3569745370223</v>
          </cell>
          <cell r="T632">
            <v>8230.5676222658913</v>
          </cell>
          <cell r="U632">
            <v>7705.8048381372973</v>
          </cell>
          <cell r="V632">
            <v>10904.694732213622</v>
          </cell>
          <cell r="W632">
            <v>10379.987499414225</v>
          </cell>
          <cell r="X632">
            <v>9855.3092983415154</v>
          </cell>
          <cell r="Y632">
            <v>9330.6609999472748</v>
          </cell>
          <cell r="Z632">
            <v>8806.0435013118731</v>
          </cell>
        </row>
        <row r="633">
          <cell r="A633">
            <v>-95874.591429473439</v>
          </cell>
          <cell r="B633">
            <v>13550.948174436428</v>
          </cell>
          <cell r="C633">
            <v>21092.954154198746</v>
          </cell>
          <cell r="D633">
            <v>19823.261335452626</v>
          </cell>
          <cell r="E633">
            <v>18411.259267999943</v>
          </cell>
          <cell r="F633">
            <v>17451.386071066587</v>
          </cell>
          <cell r="G633">
            <v>16242.922042494312</v>
          </cell>
          <cell r="H633">
            <v>15287.531348409568</v>
          </cell>
          <cell r="I633">
            <v>14634.161909403374</v>
          </cell>
          <cell r="J633">
            <v>14064.54721615884</v>
          </cell>
          <cell r="K633">
            <v>13337.999393502272</v>
          </cell>
          <cell r="L633">
            <v>12704.526439056241</v>
          </cell>
          <cell r="M633">
            <v>12041.914391579638</v>
          </cell>
          <cell r="N633">
            <v>11463.34956139126</v>
          </cell>
          <cell r="O633">
            <v>12380.960741458628</v>
          </cell>
          <cell r="P633">
            <v>13527.446723553941</v>
          </cell>
          <cell r="Q633">
            <v>12162.798528589425</v>
          </cell>
          <cell r="R633">
            <v>8914.3163059802901</v>
          </cell>
          <cell r="S633">
            <v>8414.9659459188315</v>
          </cell>
          <cell r="T633">
            <v>7915.6401285932843</v>
          </cell>
          <cell r="U633">
            <v>7416.3395902857446</v>
          </cell>
          <cell r="V633">
            <v>10460.014741051502</v>
          </cell>
          <cell r="W633">
            <v>9960.7670586426902</v>
          </cell>
          <cell r="X633">
            <v>9461.5469992993803</v>
          </cell>
          <cell r="Y633">
            <v>8962.3553917135341</v>
          </cell>
          <cell r="Z633">
            <v>8463.1930894378747</v>
          </cell>
        </row>
        <row r="634">
          <cell r="A634">
            <v>-92958.050344127201</v>
          </cell>
          <cell r="B634">
            <v>13234.002595434766</v>
          </cell>
          <cell r="C634">
            <v>20474.740980230759</v>
          </cell>
          <cell r="D634">
            <v>19343.644448318206</v>
          </cell>
          <cell r="E634">
            <v>17904.115927042916</v>
          </cell>
          <cell r="F634">
            <v>16973.633793628687</v>
          </cell>
          <cell r="G634">
            <v>15801.740334445298</v>
          </cell>
          <cell r="H634">
            <v>14875.412984154846</v>
          </cell>
          <cell r="I634">
            <v>14241.919288913086</v>
          </cell>
          <cell r="J634">
            <v>13689.829664413577</v>
          </cell>
          <cell r="K634">
            <v>12985.186523632558</v>
          </cell>
          <cell r="L634">
            <v>12370.984054416745</v>
          </cell>
          <cell r="M634">
            <v>11728.528914326125</v>
          </cell>
          <cell r="N634">
            <v>11167.767964811261</v>
          </cell>
          <cell r="O634">
            <v>12057.261346883381</v>
          </cell>
          <cell r="P634">
            <v>13168.870794740575</v>
          </cell>
          <cell r="Q634">
            <v>11845.735710479476</v>
          </cell>
          <cell r="R634">
            <v>8696.0735373328389</v>
          </cell>
          <cell r="S634">
            <v>8211.9136027990098</v>
          </cell>
          <cell r="T634">
            <v>7727.7774644018573</v>
          </cell>
          <cell r="U634">
            <v>7243.6658360254787</v>
          </cell>
          <cell r="V634">
            <v>10194.751245387375</v>
          </cell>
          <cell r="W634">
            <v>9710.6908650134392</v>
          </cell>
          <cell r="X634">
            <v>9226.657267400964</v>
          </cell>
          <cell r="Y634">
            <v>8742.6512560328083</v>
          </cell>
          <cell r="Z634">
            <v>8258.6736584963</v>
          </cell>
        </row>
        <row r="635">
          <cell r="A635">
            <v>-93073.004093952419</v>
          </cell>
          <cell r="B635">
            <v>13227.39313767818</v>
          </cell>
          <cell r="C635">
            <v>20471.808822226056</v>
          </cell>
          <cell r="D635">
            <v>19312.650770128719</v>
          </cell>
          <cell r="E635">
            <v>17924.104683256512</v>
          </cell>
          <cell r="F635">
            <v>16992.464118377055</v>
          </cell>
          <cell r="G635">
            <v>15819.129251731356</v>
          </cell>
          <cell r="H635">
            <v>14891.656386855713</v>
          </cell>
          <cell r="I635">
            <v>14257.37930087492</v>
          </cell>
          <cell r="J635">
            <v>13704.598936108334</v>
          </cell>
          <cell r="K635">
            <v>12999.092435187122</v>
          </cell>
          <cell r="L635">
            <v>12384.130431141075</v>
          </cell>
          <cell r="M635">
            <v>11740.880818412785</v>
          </cell>
          <cell r="N635">
            <v>11179.418139422844</v>
          </cell>
          <cell r="O635">
            <v>12070.019767949179</v>
          </cell>
          <cell r="P635">
            <v>13183.003853870523</v>
          </cell>
          <cell r="Q635">
            <v>11858.23255479104</v>
          </cell>
          <cell r="R635">
            <v>8704.6754475731177</v>
          </cell>
          <cell r="S635">
            <v>8219.9167913601577</v>
          </cell>
          <cell r="T635">
            <v>7735.1819607106572</v>
          </cell>
          <cell r="U635">
            <v>7250.4716703914964</v>
          </cell>
          <cell r="V635">
            <v>10205.206449900521</v>
          </cell>
          <cell r="W635">
            <v>9720.5474709580885</v>
          </cell>
          <cell r="X635">
            <v>9235.9153078972195</v>
          </cell>
          <cell r="Y635">
            <v>8751.3107651943501</v>
          </cell>
          <cell r="Z635">
            <v>8266.7346714602263</v>
          </cell>
        </row>
        <row r="636">
          <cell r="A636">
            <v>-116808.2246487224</v>
          </cell>
          <cell r="B636">
            <v>16119.348578709687</v>
          </cell>
          <cell r="C636">
            <v>25173.653142101335</v>
          </cell>
          <cell r="D636">
            <v>23713.394374647105</v>
          </cell>
          <cell r="E636">
            <v>22051.30834617644</v>
          </cell>
          <cell r="F636">
            <v>20880.479182696195</v>
          </cell>
          <cell r="G636">
            <v>19409.527891368867</v>
          </cell>
          <cell r="H636">
            <v>18245.533456993147</v>
          </cell>
          <cell r="I636">
            <v>17449.504779612191</v>
          </cell>
          <cell r="J636">
            <v>16754.102946562329</v>
          </cell>
          <cell r="K636">
            <v>15870.333071224755</v>
          </cell>
          <cell r="L636">
            <v>15098.545154649841</v>
          </cell>
          <cell r="M636">
            <v>14291.255801520958</v>
          </cell>
          <cell r="N636">
            <v>13584.902643655114</v>
          </cell>
          <cell r="O636">
            <v>14704.330857304911</v>
          </cell>
          <cell r="P636">
            <v>16101.145072171345</v>
          </cell>
          <cell r="Q636">
            <v>14438.534253734135</v>
          </cell>
          <cell r="R636">
            <v>10480.76571914761</v>
          </cell>
          <cell r="S636">
            <v>9872.385248714143</v>
          </cell>
          <cell r="T636">
            <v>9264.0346797735328</v>
          </cell>
          <cell r="U636">
            <v>8655.7149093705666</v>
          </cell>
          <cell r="V636">
            <v>12363.957995130269</v>
          </cell>
          <cell r="W636">
            <v>11755.702621389662</v>
          </cell>
          <cell r="X636">
            <v>11147.480902042696</v>
          </cell>
          <cell r="Y636">
            <v>10539.293846721186</v>
          </cell>
          <cell r="Z636">
            <v>9931.1424953458882</v>
          </cell>
        </row>
        <row r="637">
          <cell r="A637">
            <v>-110864.90819594639</v>
          </cell>
          <cell r="B637">
            <v>15402.594035350776</v>
          </cell>
          <cell r="C637">
            <v>24013.613709312842</v>
          </cell>
          <cell r="D637">
            <v>22672.466441952365</v>
          </cell>
          <cell r="E637">
            <v>21017.853553658868</v>
          </cell>
          <cell r="F637">
            <v>19906.917388859591</v>
          </cell>
          <cell r="G637">
            <v>18510.48946626802</v>
          </cell>
          <cell r="H637">
            <v>17405.720204550867</v>
          </cell>
          <cell r="I637">
            <v>16650.194243047921</v>
          </cell>
          <cell r="J637">
            <v>15990.504929163853</v>
          </cell>
          <cell r="K637">
            <v>15151.372332154981</v>
          </cell>
          <cell r="L637">
            <v>14418.853737893878</v>
          </cell>
          <cell r="M637">
            <v>13652.640054813313</v>
          </cell>
          <cell r="N637">
            <v>12982.567578012426</v>
          </cell>
          <cell r="O637">
            <v>14044.697448676165</v>
          </cell>
          <cell r="P637">
            <v>15370.440393264718</v>
          </cell>
          <cell r="Q637">
            <v>13792.424835662092</v>
          </cell>
          <cell r="R637">
            <v>10036.031426145953</v>
          </cell>
          <cell r="S637">
            <v>9458.6059477119779</v>
          </cell>
          <cell r="T637">
            <v>8881.2088493537085</v>
          </cell>
          <cell r="U637">
            <v>8303.8409824734408</v>
          </cell>
          <cell r="V637">
            <v>11823.405041488517</v>
          </cell>
          <cell r="W637">
            <v>11246.098294705585</v>
          </cell>
          <cell r="X637">
            <v>10668.82348994791</v>
          </cell>
          <cell r="Y637">
            <v>10091.58158547625</v>
          </cell>
          <cell r="Z637">
            <v>9514.373568299181</v>
          </cell>
        </row>
        <row r="638">
          <cell r="A638">
            <v>-114603.3686793393</v>
          </cell>
          <cell r="B638">
            <v>15803.121060639249</v>
          </cell>
          <cell r="C638">
            <v>24720.812152432423</v>
          </cell>
          <cell r="D638">
            <v>23271.351236827828</v>
          </cell>
          <cell r="E638">
            <v>21667.916516635596</v>
          </cell>
          <cell r="F638">
            <v>20519.306502466228</v>
          </cell>
          <cell r="G638">
            <v>19076.001946042077</v>
          </cell>
          <cell r="H638">
            <v>17933.978910381476</v>
          </cell>
          <cell r="I638">
            <v>17152.975960738451</v>
          </cell>
          <cell r="J638">
            <v>16470.822784678348</v>
          </cell>
          <cell r="K638">
            <v>15603.612480139698</v>
          </cell>
          <cell r="L638">
            <v>14846.392726038575</v>
          </cell>
          <cell r="M638">
            <v>14054.34165561296</v>
          </cell>
          <cell r="N638">
            <v>13361.447931861916</v>
          </cell>
          <cell r="O638">
            <v>14459.619563505272</v>
          </cell>
          <cell r="P638">
            <v>15830.067705528549</v>
          </cell>
          <cell r="Q638">
            <v>14198.840100035613</v>
          </cell>
          <cell r="R638">
            <v>10315.777859506396</v>
          </cell>
          <cell r="S638">
            <v>9718.8810950870047</v>
          </cell>
          <cell r="T638">
            <v>9122.0136677439987</v>
          </cell>
          <cell r="U638">
            <v>8525.1764575896796</v>
          </cell>
          <cell r="V638">
            <v>12163.423257316015</v>
          </cell>
          <cell r="W638">
            <v>11566.649228281522</v>
          </cell>
          <cell r="X638">
            <v>10969.908218384971</v>
          </cell>
          <cell r="Y638">
            <v>10373.201218200502</v>
          </cell>
          <cell r="Z638">
            <v>9776.5292480194694</v>
          </cell>
        </row>
        <row r="639">
          <cell r="A639">
            <v>-93341.598620176956</v>
          </cell>
          <cell r="B639">
            <v>13299.895906952908</v>
          </cell>
          <cell r="C639">
            <v>20535.944892217853</v>
          </cell>
          <cell r="D639">
            <v>19375.058746874598</v>
          </cell>
          <cell r="E639">
            <v>17970.809297183147</v>
          </cell>
          <cell r="F639">
            <v>17036.462005893827</v>
          </cell>
          <cell r="G639">
            <v>15859.75922689194</v>
          </cell>
          <cell r="H639">
            <v>14929.60981646847</v>
          </cell>
          <cell r="I639">
            <v>14293.502303340083</v>
          </cell>
          <cell r="J639">
            <v>13739.107993355887</v>
          </cell>
          <cell r="K639">
            <v>13031.584213240509</v>
          </cell>
          <cell r="L639">
            <v>12414.847522433971</v>
          </cell>
          <cell r="M639">
            <v>11769.741589211284</v>
          </cell>
          <cell r="N639">
            <v>11206.639288232647</v>
          </cell>
          <cell r="O639">
            <v>12099.830383668574</v>
          </cell>
          <cell r="P639">
            <v>13216.026372291082</v>
          </cell>
          <cell r="Q639">
            <v>11887.431984842457</v>
          </cell>
          <cell r="R639">
            <v>8724.774191712635</v>
          </cell>
          <cell r="S639">
            <v>8238.6165957870799</v>
          </cell>
          <cell r="T639">
            <v>7752.4828941819105</v>
          </cell>
          <cell r="U639">
            <v>7266.373803726754</v>
          </cell>
          <cell r="V639">
            <v>10229.635498166139</v>
          </cell>
          <cell r="W639">
            <v>9743.5778671645312</v>
          </cell>
          <cell r="X639">
            <v>9257.5471294310337</v>
          </cell>
          <cell r="Y639">
            <v>8771.544091763697</v>
          </cell>
          <cell r="Z639">
            <v>8285.5695851644941</v>
          </cell>
        </row>
        <row r="640">
          <cell r="A640">
            <v>-108307.02230084891</v>
          </cell>
          <cell r="B640">
            <v>15068.056246784825</v>
          </cell>
          <cell r="C640">
            <v>23527.212530496719</v>
          </cell>
          <cell r="D640">
            <v>22219.182926087618</v>
          </cell>
          <cell r="E640">
            <v>20573.075043544857</v>
          </cell>
          <cell r="F640">
            <v>19487.915641224699</v>
          </cell>
          <cell r="G640">
            <v>18123.561103124557</v>
          </cell>
          <cell r="H640">
            <v>17044.281184770145</v>
          </cell>
          <cell r="I640">
            <v>16306.18679139595</v>
          </cell>
          <cell r="J640">
            <v>15661.867439683458</v>
          </cell>
          <cell r="K640">
            <v>14841.945844737089</v>
          </cell>
          <cell r="L640">
            <v>14126.327990400347</v>
          </cell>
          <cell r="M640">
            <v>13377.792463595506</v>
          </cell>
          <cell r="N640">
            <v>12723.334474614348</v>
          </cell>
          <cell r="O640">
            <v>13760.804271310793</v>
          </cell>
          <cell r="P640">
            <v>15055.959546332226</v>
          </cell>
          <cell r="Q640">
            <v>13514.352116447528</v>
          </cell>
          <cell r="R640">
            <v>9844.6265793447074</v>
          </cell>
          <cell r="S640">
            <v>9280.5235174516311</v>
          </cell>
          <cell r="T640">
            <v>8716.4481808464225</v>
          </cell>
          <cell r="U640">
            <v>8152.4014012877233</v>
          </cell>
          <cell r="V640">
            <v>11590.761737592482</v>
          </cell>
          <cell r="W640">
            <v>11026.77466796232</v>
          </cell>
          <cell r="X640">
            <v>10462.818803387909</v>
          </cell>
          <cell r="Y640">
            <v>9898.8950800209277</v>
          </cell>
          <cell r="Z640">
            <v>9335.0044620975968</v>
          </cell>
        </row>
        <row r="641">
          <cell r="A641">
            <v>-115131.02633741366</v>
          </cell>
          <cell r="B641">
            <v>15929.016314923705</v>
          </cell>
          <cell r="C641">
            <v>24807.565748126595</v>
          </cell>
          <cell r="D641">
            <v>23358.780655408682</v>
          </cell>
          <cell r="E641">
            <v>21759.668376035726</v>
          </cell>
          <cell r="F641">
            <v>20605.740960433977</v>
          </cell>
          <cell r="G641">
            <v>19155.82009364988</v>
          </cell>
          <cell r="H641">
            <v>18008.538947277451</v>
          </cell>
          <cell r="I641">
            <v>17223.940098210987</v>
          </cell>
          <cell r="J641">
            <v>16538.616304470233</v>
          </cell>
          <cell r="K641">
            <v>15667.443027080819</v>
          </cell>
          <cell r="L641">
            <v>14906.736876317013</v>
          </cell>
          <cell r="M641">
            <v>14111.039038630446</v>
          </cell>
          <cell r="N641">
            <v>13414.924254827107</v>
          </cell>
          <cell r="O641">
            <v>14518.182929994349</v>
          </cell>
          <cell r="P641">
            <v>15894.940899254532</v>
          </cell>
          <cell r="Q641">
            <v>14256.202783834877</v>
          </cell>
          <cell r="R641">
            <v>10355.262120082974</v>
          </cell>
          <cell r="S641">
            <v>9755.6171192682978</v>
          </cell>
          <cell r="T641">
            <v>9156.0015906040026</v>
          </cell>
          <cell r="U641">
            <v>8556.4164182545792</v>
          </cell>
          <cell r="V641">
            <v>12211.414460182292</v>
          </cell>
          <cell r="W641">
            <v>11611.892759851668</v>
          </cell>
          <cell r="X641">
            <v>11012.404230685941</v>
          </cell>
          <cell r="Y641">
            <v>10412.949867820058</v>
          </cell>
          <cell r="Z641">
            <v>9813.530696243015</v>
          </cell>
        </row>
        <row r="642">
          <cell r="A642">
            <v>-113320.89549260208</v>
          </cell>
          <cell r="B642">
            <v>15744.496996128157</v>
          </cell>
          <cell r="C642">
            <v>24536.361847719701</v>
          </cell>
          <cell r="D642">
            <v>23104.407014079163</v>
          </cell>
          <cell r="E642">
            <v>21444.9134052179</v>
          </cell>
          <cell r="F642">
            <v>20309.227347814456</v>
          </cell>
          <cell r="G642">
            <v>18882.003749378688</v>
          </cell>
          <cell r="H642">
            <v>17752.760564247346</v>
          </cell>
          <cell r="I642">
            <v>16980.497456663241</v>
          </cell>
          <cell r="J642">
            <v>16306.050474379808</v>
          </cell>
          <cell r="K642">
            <v>15448.472184733899</v>
          </cell>
          <cell r="L642">
            <v>14699.726125972556</v>
          </cell>
          <cell r="M642">
            <v>13916.538532005401</v>
          </cell>
          <cell r="N642">
            <v>13231.473602334565</v>
          </cell>
          <cell r="O642">
            <v>14317.281162653766</v>
          </cell>
          <cell r="P642">
            <v>15672.393254644569</v>
          </cell>
          <cell r="Q642">
            <v>14059.419961303327</v>
          </cell>
          <cell r="R642">
            <v>10219.811270729038</v>
          </cell>
          <cell r="S642">
            <v>9629.5941013725042</v>
          </cell>
          <cell r="T642">
            <v>9039.4059407947461</v>
          </cell>
          <cell r="U642">
            <v>8449.2476592590974</v>
          </cell>
          <cell r="V642">
            <v>12046.780525170487</v>
          </cell>
          <cell r="W642">
            <v>11456.684717724049</v>
          </cell>
          <cell r="X642">
            <v>10866.621559913681</v>
          </cell>
          <cell r="Y642">
            <v>10276.592031228472</v>
          </cell>
          <cell r="Z642">
            <v>9686.5971405421587</v>
          </cell>
        </row>
        <row r="643">
          <cell r="A643">
            <v>-94076.160195838442</v>
          </cell>
          <cell r="B643">
            <v>13373.446445956113</v>
          </cell>
          <cell r="C643">
            <v>20673.113388244645</v>
          </cell>
          <cell r="D643">
            <v>19549.429409311757</v>
          </cell>
          <cell r="E643">
            <v>18098.538686455697</v>
          </cell>
          <cell r="F643">
            <v>17156.788946410426</v>
          </cell>
          <cell r="G643">
            <v>15970.875484518372</v>
          </cell>
          <cell r="H643">
            <v>15033.406165001699</v>
          </cell>
          <cell r="I643">
            <v>14392.292736568183</v>
          </cell>
          <cell r="J643">
            <v>13833.48455352883</v>
          </cell>
          <cell r="K643">
            <v>13120.443848685813</v>
          </cell>
          <cell r="L643">
            <v>12498.853683307774</v>
          </cell>
          <cell r="M643">
            <v>11848.671020762038</v>
          </cell>
          <cell r="N643">
            <v>11281.084625008902</v>
          </cell>
          <cell r="O643">
            <v>12181.357483874563</v>
          </cell>
          <cell r="P643">
            <v>13306.337494800831</v>
          </cell>
          <cell r="Q643">
            <v>11967.287593400408</v>
          </cell>
          <cell r="R643">
            <v>8779.7409305046676</v>
          </cell>
          <cell r="S643">
            <v>8289.757465995739</v>
          </cell>
          <cell r="T643">
            <v>7799.7980838460844</v>
          </cell>
          <cell r="U643">
            <v>7309.8635065264771</v>
          </cell>
          <cell r="V643">
            <v>10296.444902058836</v>
          </cell>
          <cell r="W643">
            <v>9806.562189158396</v>
          </cell>
          <cell r="X643">
            <v>9316.7065811654775</v>
          </cell>
          <cell r="Y643">
            <v>8826.8788912273121</v>
          </cell>
          <cell r="Z643">
            <v>8337.0799568855509</v>
          </cell>
        </row>
        <row r="644">
          <cell r="A644">
            <v>-111901.92060565187</v>
          </cell>
          <cell r="B644">
            <v>15545.856538282133</v>
          </cell>
          <cell r="C644">
            <v>24210.311971029631</v>
          </cell>
          <cell r="D644">
            <v>22778.600676440812</v>
          </cell>
          <cell r="E644">
            <v>21198.17466784245</v>
          </cell>
          <cell r="F644">
            <v>20076.788145338036</v>
          </cell>
          <cell r="G644">
            <v>18667.357102551472</v>
          </cell>
          <cell r="H644">
            <v>17552.254007947951</v>
          </cell>
          <cell r="I644">
            <v>16789.660978869841</v>
          </cell>
          <cell r="J644">
            <v>16123.740409111895</v>
          </cell>
          <cell r="K644">
            <v>15276.819330380709</v>
          </cell>
          <cell r="L644">
            <v>14537.448875734295</v>
          </cell>
          <cell r="M644">
            <v>13764.068153860586</v>
          </cell>
          <cell r="N644">
            <v>13087.665286141459</v>
          </cell>
          <cell r="O644">
            <v>14159.792789137944</v>
          </cell>
          <cell r="P644">
            <v>15497.936518681745</v>
          </cell>
          <cell r="Q644">
            <v>13905.160458927676</v>
          </cell>
          <cell r="R644">
            <v>10113.630353365961</v>
          </cell>
          <cell r="S644">
            <v>9530.8037304529844</v>
          </cell>
          <cell r="T644">
            <v>8948.0057530783743</v>
          </cell>
          <cell r="U644">
            <v>8365.2372806082676</v>
          </cell>
          <cell r="V644">
            <v>11917.722772251054</v>
          </cell>
          <cell r="W644">
            <v>11335.015991585791</v>
          </cell>
          <cell r="X644">
            <v>10752.34145172631</v>
          </cell>
          <cell r="Y644">
            <v>10169.70011989679</v>
          </cell>
          <cell r="Z644">
            <v>9587.0929923381373</v>
          </cell>
        </row>
        <row r="645">
          <cell r="A645">
            <v>-106686.60344804043</v>
          </cell>
          <cell r="B645">
            <v>14868.198416808551</v>
          </cell>
          <cell r="C645">
            <v>23171.55636794219</v>
          </cell>
          <cell r="D645">
            <v>21843.534250714132</v>
          </cell>
          <cell r="E645">
            <v>20291.308181115925</v>
          </cell>
          <cell r="F645">
            <v>19222.478339064903</v>
          </cell>
          <cell r="G645">
            <v>17878.44226669574</v>
          </cell>
          <cell r="H645">
            <v>16815.309828809419</v>
          </cell>
          <cell r="I645">
            <v>16088.258321157402</v>
          </cell>
          <cell r="J645">
            <v>15453.675829293643</v>
          </cell>
          <cell r="K645">
            <v>14645.924390171327</v>
          </cell>
          <cell r="L645">
            <v>13941.013142275599</v>
          </cell>
          <cell r="M645">
            <v>13203.676714604535</v>
          </cell>
          <cell r="N645">
            <v>12559.110492292279</v>
          </cell>
          <cell r="O645">
            <v>13580.958150079066</v>
          </cell>
          <cell r="P645">
            <v>14856.736158692696</v>
          </cell>
          <cell r="Q645">
            <v>13338.193251217974</v>
          </cell>
          <cell r="R645">
            <v>9723.3717482084776</v>
          </cell>
          <cell r="S645">
            <v>9167.7084274974586</v>
          </cell>
          <cell r="T645">
            <v>8612.0724172666814</v>
          </cell>
          <cell r="U645">
            <v>8056.4645368305537</v>
          </cell>
          <cell r="V645">
            <v>11443.382373901792</v>
          </cell>
          <cell r="W645">
            <v>10887.833310053287</v>
          </cell>
          <cell r="X645">
            <v>10332.314984390894</v>
          </cell>
          <cell r="Y645">
            <v>9776.8283190601978</v>
          </cell>
          <cell r="Z645">
            <v>9221.3742638711501</v>
          </cell>
        </row>
        <row r="646">
          <cell r="A646">
            <v>-99939.105913380685</v>
          </cell>
          <cell r="B646">
            <v>14053.470025941788</v>
          </cell>
          <cell r="C646">
            <v>21889.91911751833</v>
          </cell>
          <cell r="D646">
            <v>20623.313885964719</v>
          </cell>
          <cell r="E646">
            <v>19118.018197299276</v>
          </cell>
          <cell r="F646">
            <v>18117.185384205826</v>
          </cell>
          <cell r="G646">
            <v>16857.756323900438</v>
          </cell>
          <cell r="H646">
            <v>15861.86272642907</v>
          </cell>
          <cell r="I646">
            <v>15180.794295348049</v>
          </cell>
          <cell r="J646">
            <v>14586.75652913412</v>
          </cell>
          <cell r="K646">
            <v>13829.68217037087</v>
          </cell>
          <cell r="L646">
            <v>13169.353716880516</v>
          </cell>
          <cell r="M646">
            <v>12478.650845505465</v>
          </cell>
          <cell r="N646">
            <v>11875.274387861915</v>
          </cell>
          <cell r="O646">
            <v>12832.070751289652</v>
          </cell>
          <cell r="P646">
            <v>14027.160944473053</v>
          </cell>
          <cell r="Q646">
            <v>12604.659753514787</v>
          </cell>
          <cell r="R646">
            <v>9218.4611365237142</v>
          </cell>
          <cell r="S646">
            <v>8697.9412805535503</v>
          </cell>
          <cell r="T646">
            <v>8177.4470077858641</v>
          </cell>
          <cell r="U646">
            <v>7656.97908571673</v>
          </cell>
          <cell r="V646">
            <v>10829.688024790168</v>
          </cell>
          <cell r="W646">
            <v>10309.275199396623</v>
          </cell>
          <cell r="X646">
            <v>9788.8911681228456</v>
          </cell>
          <cell r="Y646">
            <v>9268.5367947924351</v>
          </cell>
          <cell r="Z646">
            <v>8748.2129691436949</v>
          </cell>
        </row>
        <row r="647">
          <cell r="A647">
            <v>-112525.91887177558</v>
          </cell>
          <cell r="B647">
            <v>15549.119013675525</v>
          </cell>
          <cell r="C647">
            <v>24325.715841729696</v>
          </cell>
          <cell r="D647">
            <v>22925.836958997475</v>
          </cell>
          <cell r="E647">
            <v>21306.678733505491</v>
          </cell>
          <cell r="F647">
            <v>20179.003949619229</v>
          </cell>
          <cell r="G647">
            <v>18761.748579582716</v>
          </cell>
          <cell r="H647">
            <v>17640.427339715774</v>
          </cell>
          <cell r="I647">
            <v>16873.581865949247</v>
          </cell>
          <cell r="J647">
            <v>16203.911781889732</v>
          </cell>
          <cell r="K647">
            <v>15352.304164169269</v>
          </cell>
          <cell r="L647">
            <v>14608.810760790395</v>
          </cell>
          <cell r="M647">
            <v>13831.117438856785</v>
          </cell>
          <cell r="N647">
            <v>13150.905404612855</v>
          </cell>
          <cell r="O647">
            <v>14229.048751954699</v>
          </cell>
          <cell r="P647">
            <v>15574.654367429845</v>
          </cell>
          <cell r="Q647">
            <v>13972.996516422965</v>
          </cell>
          <cell r="R647">
            <v>10160.323715552509</v>
          </cell>
          <cell r="S647">
            <v>9574.2470786971535</v>
          </cell>
          <cell r="T647">
            <v>8988.1992471161539</v>
          </cell>
          <cell r="U647">
            <v>8402.181084967764</v>
          </cell>
          <cell r="V647">
            <v>11974.476288322532</v>
          </cell>
          <cell r="W647">
            <v>11388.520161990753</v>
          </cell>
          <cell r="X647">
            <v>10802.596456249061</v>
          </cell>
          <cell r="Y647">
            <v>10216.706143715135</v>
          </cell>
          <cell r="Z647">
            <v>9630.8502261852263</v>
          </cell>
        </row>
        <row r="648">
          <cell r="A648">
            <v>-108313.10685640758</v>
          </cell>
          <cell r="B648">
            <v>15051.458722176678</v>
          </cell>
          <cell r="C648">
            <v>23492.504689199988</v>
          </cell>
          <cell r="D648">
            <v>22169.025650098629</v>
          </cell>
          <cell r="E648">
            <v>20574.133057728082</v>
          </cell>
          <cell r="F648">
            <v>19488.912339090522</v>
          </cell>
          <cell r="G648">
            <v>18124.481506621545</v>
          </cell>
          <cell r="H648">
            <v>17045.140955646231</v>
          </cell>
          <cell r="I648">
            <v>16307.0050970351</v>
          </cell>
          <cell r="J648">
            <v>15662.649184118261</v>
          </cell>
          <cell r="K648">
            <v>14842.681891117296</v>
          </cell>
          <cell r="L648">
            <v>14127.023834247953</v>
          </cell>
          <cell r="M648">
            <v>13378.446255636081</v>
          </cell>
          <cell r="N648">
            <v>12723.951123786726</v>
          </cell>
          <cell r="O648">
            <v>13761.479580484534</v>
          </cell>
          <cell r="P648">
            <v>15056.707615739422</v>
          </cell>
          <cell r="Q648">
            <v>13515.013580241754</v>
          </cell>
          <cell r="R648">
            <v>9845.081882463086</v>
          </cell>
          <cell r="S648">
            <v>9280.9471299524685</v>
          </cell>
          <cell r="T648">
            <v>8716.8401042872829</v>
          </cell>
          <cell r="U648">
            <v>8152.7616372729099</v>
          </cell>
          <cell r="V648">
            <v>11591.315136440564</v>
          </cell>
          <cell r="W648">
            <v>11027.296382709155</v>
          </cell>
          <cell r="X648">
            <v>10463.308835786564</v>
          </cell>
          <cell r="Y648">
            <v>9899.3534318770544</v>
          </cell>
          <cell r="Z648">
            <v>9335.4311352710192</v>
          </cell>
        </row>
        <row r="649">
          <cell r="A649">
            <v>-90739.294569849095</v>
          </cell>
          <cell r="B649">
            <v>12975.098161315829</v>
          </cell>
          <cell r="C649">
            <v>20031.134459657314</v>
          </cell>
          <cell r="D649">
            <v>18934.568906045984</v>
          </cell>
          <cell r="E649">
            <v>17518.307127095384</v>
          </cell>
          <cell r="F649">
            <v>16610.184216468362</v>
          </cell>
          <cell r="G649">
            <v>15466.111782131058</v>
          </cell>
          <cell r="H649">
            <v>14561.894342168158</v>
          </cell>
          <cell r="I649">
            <v>13943.52109952928</v>
          </cell>
          <cell r="J649">
            <v>13404.763653913862</v>
          </cell>
          <cell r="K649">
            <v>12716.784478416659</v>
          </cell>
          <cell r="L649">
            <v>12117.242011966671</v>
          </cell>
          <cell r="M649">
            <v>11490.121219428638</v>
          </cell>
          <cell r="N649">
            <v>10942.904554699424</v>
          </cell>
          <cell r="O649">
            <v>11811.007349484618</v>
          </cell>
          <cell r="P649">
            <v>12896.084508077529</v>
          </cell>
          <cell r="Q649">
            <v>11604.530482127006</v>
          </cell>
          <cell r="R649">
            <v>8530.0455648266634</v>
          </cell>
          <cell r="S649">
            <v>8057.441731635794</v>
          </cell>
          <cell r="T649">
            <v>7584.8611266069602</v>
          </cell>
          <cell r="U649">
            <v>7112.3044465850144</v>
          </cell>
          <cell r="V649">
            <v>9992.9523008543765</v>
          </cell>
          <cell r="W649">
            <v>9520.4456456293337</v>
          </cell>
          <cell r="X649">
            <v>9047.9651339053053</v>
          </cell>
          <cell r="Y649">
            <v>8575.5115499873064</v>
          </cell>
          <cell r="Z649">
            <v>8103.0857017095213</v>
          </cell>
        </row>
        <row r="650">
          <cell r="A650">
            <v>-101453.41815156688</v>
          </cell>
          <cell r="B650">
            <v>14264.876284535061</v>
          </cell>
          <cell r="C650">
            <v>22152.86895531918</v>
          </cell>
          <cell r="D650">
            <v>20948.774247152836</v>
          </cell>
          <cell r="E650">
            <v>19381.33468942222</v>
          </cell>
          <cell r="F650">
            <v>18365.241591670369</v>
          </cell>
          <cell r="G650">
            <v>17086.824538683781</v>
          </cell>
          <cell r="H650">
            <v>16075.840813591189</v>
          </cell>
          <cell r="I650">
            <v>15384.452595768016</v>
          </cell>
          <cell r="J650">
            <v>14781.315548831139</v>
          </cell>
          <cell r="K650">
            <v>14012.867947974944</v>
          </cell>
          <cell r="L650">
            <v>13342.53396712663</v>
          </cell>
          <cell r="M650">
            <v>12641.365324605122</v>
          </cell>
          <cell r="N650">
            <v>12028.744822868852</v>
          </cell>
          <cell r="O650">
            <v>13000.140372239493</v>
          </cell>
          <cell r="P650">
            <v>14213.33898943504</v>
          </cell>
          <cell r="Q650">
            <v>12769.283563599292</v>
          </cell>
          <cell r="R650">
            <v>9331.7760824776506</v>
          </cell>
          <cell r="S650">
            <v>8803.3691278496626</v>
          </cell>
          <cell r="T650">
            <v>8274.9881440697573</v>
          </cell>
          <cell r="U650">
            <v>7746.633910263401</v>
          </cell>
          <cell r="V650">
            <v>10967.416843302781</v>
          </cell>
          <cell r="W650">
            <v>10439.118541016083</v>
          </cell>
          <cell r="X650">
            <v>9910.8494691477135</v>
          </cell>
          <cell r="Y650">
            <v>9382.6105046102239</v>
          </cell>
          <cell r="Z650">
            <v>8854.4025506235448</v>
          </cell>
        </row>
        <row r="651">
          <cell r="A651">
            <v>-106280.01411590193</v>
          </cell>
          <cell r="B651">
            <v>14798.092855231069</v>
          </cell>
          <cell r="C651">
            <v>23122.041025214552</v>
          </cell>
          <cell r="D651">
            <v>21801.2316895119</v>
          </cell>
          <cell r="E651">
            <v>20220.608312242428</v>
          </cell>
          <cell r="F651">
            <v>19155.87582131294</v>
          </cell>
          <cell r="G651">
            <v>17816.937981044281</v>
          </cell>
          <cell r="H651">
            <v>16757.857207508718</v>
          </cell>
          <cell r="I651">
            <v>16033.576538719048</v>
          </cell>
          <cell r="J651">
            <v>15401.437182675501</v>
          </cell>
          <cell r="K651">
            <v>14596.739432739749</v>
          </cell>
          <cell r="L651">
            <v>13894.514645788848</v>
          </cell>
          <cell r="M651">
            <v>13159.988253454922</v>
          </cell>
          <cell r="N651">
            <v>12517.904035592685</v>
          </cell>
          <cell r="O651">
            <v>13535.831845733377</v>
          </cell>
          <cell r="P651">
            <v>14806.747784399027</v>
          </cell>
          <cell r="Q651">
            <v>13293.992139116726</v>
          </cell>
          <cell r="R651">
            <v>9692.9469474078905</v>
          </cell>
          <cell r="S651">
            <v>9139.4012944373244</v>
          </cell>
          <cell r="T651">
            <v>8585.8828478650703</v>
          </cell>
          <cell r="U651">
            <v>8032.3924238830259</v>
          </cell>
          <cell r="V651">
            <v>11406.402504807991</v>
          </cell>
          <cell r="W651">
            <v>10852.970673259886</v>
          </cell>
          <cell r="X651">
            <v>10299.569462752741</v>
          </cell>
          <cell r="Y651">
            <v>9746.1997919177829</v>
          </cell>
          <cell r="Z651">
            <v>9192.8626069451821</v>
          </cell>
        </row>
        <row r="652">
          <cell r="A652">
            <v>-97384.851692218857</v>
          </cell>
          <cell r="B652">
            <v>13773.044825314173</v>
          </cell>
          <cell r="C652">
            <v>21278.246071311009</v>
          </cell>
          <cell r="D652">
            <v>20219.390518871121</v>
          </cell>
          <cell r="E652">
            <v>18673.871181547634</v>
          </cell>
          <cell r="F652">
            <v>17698.778533211469</v>
          </cell>
          <cell r="G652">
            <v>16471.377319762429</v>
          </cell>
          <cell r="H652">
            <v>15500.936876008225</v>
          </cell>
          <cell r="I652">
            <v>14837.275263800475</v>
          </cell>
          <cell r="J652">
            <v>14258.585637560653</v>
          </cell>
          <cell r="K652">
            <v>13520.695005172754</v>
          </cell>
          <cell r="L652">
            <v>12877.243296018518</v>
          </cell>
          <cell r="M652">
            <v>12204.193481559032</v>
          </cell>
          <cell r="N652">
            <v>11616.409342361432</v>
          </cell>
          <cell r="O652">
            <v>12548.58064407478</v>
          </cell>
          <cell r="P652">
            <v>13713.126595915332</v>
          </cell>
          <cell r="Q652">
            <v>12326.9818405926</v>
          </cell>
          <cell r="R652">
            <v>9027.3280453916814</v>
          </cell>
          <cell r="S652">
            <v>8520.1116908603199</v>
          </cell>
          <cell r="T652">
            <v>8012.9202656732377</v>
          </cell>
          <cell r="U652">
            <v>7505.7545177107677</v>
          </cell>
          <cell r="V652">
            <v>10597.375026723901</v>
          </cell>
          <cell r="W652">
            <v>10090.262967270366</v>
          </cell>
          <cell r="X652">
            <v>9583.1789660134564</v>
          </cell>
          <cell r="Y652">
            <v>9076.1238646990605</v>
          </cell>
          <cell r="Z652">
            <v>8569.0985303254602</v>
          </cell>
        </row>
        <row r="653">
          <cell r="A653">
            <v>-102108.23107459402</v>
          </cell>
          <cell r="B653">
            <v>14333.545350113476</v>
          </cell>
          <cell r="C653">
            <v>22339.318074944127</v>
          </cell>
          <cell r="D653">
            <v>21000.931061333344</v>
          </cell>
          <cell r="E653">
            <v>19495.196967980315</v>
          </cell>
          <cell r="F653">
            <v>18472.505078148879</v>
          </cell>
          <cell r="G653">
            <v>17185.877312287797</v>
          </cell>
          <cell r="H653">
            <v>16168.368373750272</v>
          </cell>
          <cell r="I653">
            <v>15472.517714462752</v>
          </cell>
          <cell r="J653">
            <v>14865.445992458594</v>
          </cell>
          <cell r="K653">
            <v>14092.080419131849</v>
          </cell>
          <cell r="L653">
            <v>13417.419887622182</v>
          </cell>
          <cell r="M653">
            <v>12711.725677636205</v>
          </cell>
          <cell r="N653">
            <v>12095.107902827513</v>
          </cell>
          <cell r="O653">
            <v>13072.816374579706</v>
          </cell>
          <cell r="P653">
            <v>14293.845365036312</v>
          </cell>
          <cell r="Q653">
            <v>12840.469542001214</v>
          </cell>
          <cell r="R653">
            <v>9380.7752843012076</v>
          </cell>
          <cell r="S653">
            <v>8848.9578215916536</v>
          </cell>
          <cell r="T653">
            <v>8317.1664973543757</v>
          </cell>
          <cell r="U653">
            <v>7785.4020957435641</v>
          </cell>
          <cell r="V653">
            <v>11026.972995568536</v>
          </cell>
          <cell r="W653">
            <v>10495.264886477355</v>
          </cell>
          <cell r="X653">
            <v>9963.5861964670148</v>
          </cell>
          <cell r="Y653">
            <v>9431.9378081099258</v>
          </cell>
          <cell r="Z653">
            <v>8900.320630455697</v>
          </cell>
        </row>
        <row r="654">
          <cell r="A654">
            <v>-112825.82809893049</v>
          </cell>
          <cell r="B654">
            <v>15592.580782585814</v>
          </cell>
          <cell r="C654">
            <v>24388.657661258207</v>
          </cell>
          <cell r="D654">
            <v>22962.764786846208</v>
          </cell>
          <cell r="E654">
            <v>21358.828510584695</v>
          </cell>
          <cell r="F654">
            <v>20228.131430462152</v>
          </cell>
          <cell r="G654">
            <v>18807.115492382472</v>
          </cell>
          <cell r="H654">
            <v>17682.805655845441</v>
          </cell>
          <cell r="I654">
            <v>16913.916350438274</v>
          </cell>
          <cell r="J654">
            <v>16242.44415570403</v>
          </cell>
          <cell r="K654">
            <v>15388.584069727451</v>
          </cell>
          <cell r="L654">
            <v>14643.109073714284</v>
          </cell>
          <cell r="M654">
            <v>13863.343007958803</v>
          </cell>
          <cell r="N654">
            <v>13181.300192684554</v>
          </cell>
          <cell r="O654">
            <v>14262.334905798121</v>
          </cell>
          <cell r="P654">
            <v>15611.526890922509</v>
          </cell>
          <cell r="Q654">
            <v>14005.6002281336</v>
          </cell>
          <cell r="R654">
            <v>10182.765717280521</v>
          </cell>
          <cell r="S654">
            <v>9595.1270421589998</v>
          </cell>
          <cell r="T654">
            <v>9007.5172490849764</v>
          </cell>
          <cell r="U654">
            <v>8419.9372045198688</v>
          </cell>
          <cell r="V654">
            <v>12001.753452486859</v>
          </cell>
          <cell r="W654">
            <v>11414.235609079082</v>
          </cell>
          <cell r="X654">
            <v>10826.750272670222</v>
          </cell>
          <cell r="Y654">
            <v>10239.298418470244</v>
          </cell>
          <cell r="Z654">
            <v>9651.8810509454161</v>
          </cell>
        </row>
        <row r="655">
          <cell r="A655">
            <v>-99578.613490148811</v>
          </cell>
          <cell r="B655">
            <v>14083.422442059316</v>
          </cell>
          <cell r="C655">
            <v>21748.158167883419</v>
          </cell>
          <cell r="D655">
            <v>20543.287590744592</v>
          </cell>
          <cell r="E655">
            <v>19055.333898824596</v>
          </cell>
          <cell r="F655">
            <v>18058.133901247675</v>
          </cell>
          <cell r="G655">
            <v>16803.225062942271</v>
          </cell>
          <cell r="H655">
            <v>15810.923773936673</v>
          </cell>
          <cell r="I655">
            <v>15132.312038929391</v>
          </cell>
          <cell r="J655">
            <v>14540.440418953163</v>
          </cell>
          <cell r="K655">
            <v>13786.073538541292</v>
          </cell>
          <cell r="L655">
            <v>13128.126969520985</v>
          </cell>
          <cell r="M655">
            <v>12439.915546809214</v>
          </cell>
          <cell r="N655">
            <v>11838.739697317265</v>
          </cell>
          <cell r="O655">
            <v>12792.060624315822</v>
          </cell>
          <cell r="P655">
            <v>13982.839982858644</v>
          </cell>
          <cell r="Q655">
            <v>12565.469925471069</v>
          </cell>
          <cell r="R655">
            <v>9191.4857357937835</v>
          </cell>
          <cell r="S655">
            <v>8672.8434577997759</v>
          </cell>
          <cell r="T655">
            <v>8154.2266707265298</v>
          </cell>
          <cell r="U655">
            <v>7635.6361393016996</v>
          </cell>
          <cell r="V655">
            <v>10796.900734109655</v>
          </cell>
          <cell r="W655">
            <v>10278.365100620049</v>
          </cell>
          <cell r="X655">
            <v>9759.8581573863448</v>
          </cell>
          <cell r="Y655">
            <v>9241.3807651162206</v>
          </cell>
          <cell r="Z655">
            <v>8722.9338103385853</v>
          </cell>
        </row>
        <row r="656">
          <cell r="A656">
            <v>-92180.076446387888</v>
          </cell>
          <cell r="B656">
            <v>13125.885035753825</v>
          </cell>
          <cell r="C656">
            <v>20341.126342388961</v>
          </cell>
          <cell r="D656">
            <v>19218.360447118186</v>
          </cell>
          <cell r="E656">
            <v>17768.837777299301</v>
          </cell>
          <cell r="F656">
            <v>16846.195574671448</v>
          </cell>
          <cell r="G656">
            <v>15684.057146388473</v>
          </cell>
          <cell r="H656">
            <v>14765.482309157647</v>
          </cell>
          <cell r="I656">
            <v>14137.290376995668</v>
          </cell>
          <cell r="J656">
            <v>13589.875483844218</v>
          </cell>
          <cell r="K656">
            <v>12891.075316036604</v>
          </cell>
          <cell r="L656">
            <v>12282.013159975031</v>
          </cell>
          <cell r="M656">
            <v>11644.93478206484</v>
          </cell>
          <cell r="N656">
            <v>11088.922935695529</v>
          </cell>
          <cell r="O656">
            <v>11970.916024693721</v>
          </cell>
          <cell r="P656">
            <v>13073.22231772236</v>
          </cell>
          <cell r="Q656">
            <v>11761.160664486641</v>
          </cell>
          <cell r="R656">
            <v>8637.8582842609212</v>
          </cell>
          <cell r="S656">
            <v>8157.7503257528824</v>
          </cell>
          <cell r="T656">
            <v>7677.6659642296181</v>
          </cell>
          <cell r="U656">
            <v>7197.6059076006422</v>
          </cell>
          <cell r="V656">
            <v>10123.993430012637</v>
          </cell>
          <cell r="W656">
            <v>9643.9841924871798</v>
          </cell>
          <cell r="X656">
            <v>9164.0015135759677</v>
          </cell>
          <cell r="Y656">
            <v>8684.0461900374285</v>
          </cell>
          <cell r="Z656">
            <v>8204.1190425327331</v>
          </cell>
        </row>
        <row r="657">
          <cell r="A657">
            <v>-113324.50802998578</v>
          </cell>
          <cell r="B657">
            <v>15679.9388222173</v>
          </cell>
          <cell r="C657">
            <v>24422.491273046253</v>
          </cell>
          <cell r="D657">
            <v>23089.217461751745</v>
          </cell>
          <cell r="E657">
            <v>21445.541572017046</v>
          </cell>
          <cell r="F657">
            <v>20309.819109737891</v>
          </cell>
          <cell r="G657">
            <v>18882.550213620631</v>
          </cell>
          <cell r="H657">
            <v>17753.271029539574</v>
          </cell>
          <cell r="I657">
            <v>16980.983303112364</v>
          </cell>
          <cell r="J657">
            <v>16306.514613620238</v>
          </cell>
          <cell r="K657">
            <v>15448.909192012208</v>
          </cell>
          <cell r="L657">
            <v>14700.139264103767</v>
          </cell>
          <cell r="M657">
            <v>13916.926703033696</v>
          </cell>
          <cell r="N657">
            <v>13231.839720807213</v>
          </cell>
          <cell r="O657">
            <v>14317.682108887624</v>
          </cell>
          <cell r="P657">
            <v>15672.837400264267</v>
          </cell>
          <cell r="Q657">
            <v>14059.812687224192</v>
          </cell>
          <cell r="R657">
            <v>10220.081594423256</v>
          </cell>
          <cell r="S657">
            <v>9629.8456096348546</v>
          </cell>
          <cell r="T657">
            <v>9039.6386345499832</v>
          </cell>
          <cell r="U657">
            <v>8449.4615394597531</v>
          </cell>
          <cell r="V657">
            <v>12047.109090504089</v>
          </cell>
          <cell r="W657">
            <v>11456.994471494656</v>
          </cell>
          <cell r="X657">
            <v>10866.912503162122</v>
          </cell>
          <cell r="Y657">
            <v>10276.864165026804</v>
          </cell>
          <cell r="Z657">
            <v>9686.8504659946047</v>
          </cell>
        </row>
        <row r="658">
          <cell r="A658">
            <v>-91442.13684910044</v>
          </cell>
          <cell r="B658">
            <v>12993.118230327011</v>
          </cell>
          <cell r="C658">
            <v>20221.183515466131</v>
          </cell>
          <cell r="D658">
            <v>19065.97775856742</v>
          </cell>
          <cell r="E658">
            <v>17640.521000047916</v>
          </cell>
          <cell r="F658">
            <v>16725.315287749709</v>
          </cell>
          <cell r="G658">
            <v>15572.429899440365</v>
          </cell>
          <cell r="H658">
            <v>14661.208633302071</v>
          </cell>
          <cell r="I658">
            <v>14038.045637102245</v>
          </cell>
          <cell r="J658">
            <v>13495.064915043829</v>
          </cell>
          <cell r="K658">
            <v>12801.807042595283</v>
          </cell>
          <cell r="L658">
            <v>12197.620680734544</v>
          </cell>
          <cell r="M658">
            <v>11565.642378456301</v>
          </cell>
          <cell r="N658">
            <v>11014.135247827282</v>
          </cell>
          <cell r="O658">
            <v>11889.014006554757</v>
          </cell>
          <cell r="P658">
            <v>12982.495882276282</v>
          </cell>
          <cell r="Q658">
            <v>11680.937824669138</v>
          </cell>
          <cell r="R658">
            <v>8582.6387704279823</v>
          </cell>
          <cell r="S658">
            <v>8106.3742744903248</v>
          </cell>
          <cell r="T658">
            <v>7630.1331866338114</v>
          </cell>
          <cell r="U658">
            <v>7153.916209100882</v>
          </cell>
          <cell r="V658">
            <v>10056.876790322915</v>
          </cell>
          <cell r="W658">
            <v>9580.7102250655789</v>
          </cell>
          <cell r="X658">
            <v>9104.5700058098118</v>
          </cell>
          <cell r="Y658">
            <v>8628.4569229356475</v>
          </cell>
          <cell r="Z658">
            <v>8152.3717905345429</v>
          </cell>
        </row>
        <row r="659">
          <cell r="A659">
            <v>-98757.369561410625</v>
          </cell>
          <cell r="B659">
            <v>13888.781400543929</v>
          </cell>
          <cell r="C659">
            <v>21625.960064369541</v>
          </cell>
          <cell r="D659">
            <v>20394.606256096704</v>
          </cell>
          <cell r="E659">
            <v>18912.531730923198</v>
          </cell>
          <cell r="F659">
            <v>17923.607712243174</v>
          </cell>
          <cell r="G659">
            <v>16678.996468657751</v>
          </cell>
          <cell r="H659">
            <v>15694.878878746887</v>
          </cell>
          <cell r="I659">
            <v>15021.863784903908</v>
          </cell>
          <cell r="J659">
            <v>14434.926899562481</v>
          </cell>
          <cell r="K659">
            <v>13686.727971692595</v>
          </cell>
          <cell r="L659">
            <v>13034.207614248298</v>
          </cell>
          <cell r="M659">
            <v>12351.672003166947</v>
          </cell>
          <cell r="N659">
            <v>11755.509396582715</v>
          </cell>
          <cell r="O659">
            <v>12700.912872663415</v>
          </cell>
          <cell r="P659">
            <v>13881.87164539572</v>
          </cell>
          <cell r="Q659">
            <v>12476.190910781468</v>
          </cell>
          <cell r="R659">
            <v>9130.0326159857595</v>
          </cell>
          <cell r="S659">
            <v>8615.6676803553455</v>
          </cell>
          <cell r="T659">
            <v>8101.3280254171877</v>
          </cell>
          <cell r="U659">
            <v>7587.0144095920623</v>
          </cell>
          <cell r="V659">
            <v>10722.207448825722</v>
          </cell>
          <cell r="W659">
            <v>10207.948278182022</v>
          </cell>
          <cell r="X659">
            <v>9693.7175611801795</v>
          </cell>
          <cell r="Y659">
            <v>9179.5161514294523</v>
          </cell>
          <cell r="Z659">
            <v>8665.3449281473768</v>
          </cell>
        </row>
        <row r="660">
          <cell r="A660">
            <v>-95502.163474031331</v>
          </cell>
          <cell r="B660">
            <v>13558.814770805209</v>
          </cell>
          <cell r="C660">
            <v>21014.989439875299</v>
          </cell>
          <cell r="D660">
            <v>19734.942986826511</v>
          </cell>
          <cell r="E660">
            <v>18346.499557074651</v>
          </cell>
          <cell r="F660">
            <v>17390.379454431557</v>
          </cell>
          <cell r="G660">
            <v>16186.585307746216</v>
          </cell>
          <cell r="H660">
            <v>15234.905859754268</v>
          </cell>
          <cell r="I660">
            <v>14584.074455494221</v>
          </cell>
          <cell r="J660">
            <v>14016.697627354501</v>
          </cell>
          <cell r="K660">
            <v>13292.946924864198</v>
          </cell>
          <cell r="L660">
            <v>12661.934716625616</v>
          </cell>
          <cell r="M660">
            <v>12001.896607107072</v>
          </cell>
          <cell r="N660">
            <v>11425.605244935814</v>
          </cell>
          <cell r="O660">
            <v>12339.625920459457</v>
          </cell>
          <cell r="P660">
            <v>13481.658340626742</v>
          </cell>
          <cell r="Q660">
            <v>12122.311165771629</v>
          </cell>
          <cell r="R660">
            <v>8886.4477775629166</v>
          </cell>
          <cell r="S660">
            <v>8389.0371601472889</v>
          </cell>
          <cell r="T660">
            <v>7891.6509901305144</v>
          </cell>
          <cell r="U660">
            <v>7394.2900009345831</v>
          </cell>
          <cell r="V660">
            <v>10426.141897003463</v>
          </cell>
          <cell r="W660">
            <v>9928.8335583858097</v>
          </cell>
          <cell r="X660">
            <v>9431.5527355309678</v>
          </cell>
          <cell r="Y660">
            <v>8934.3002539118152</v>
          </cell>
          <cell r="Z660">
            <v>8437.076963765423</v>
          </cell>
        </row>
        <row r="661">
          <cell r="A661">
            <v>-108963.11442453331</v>
          </cell>
          <cell r="B661">
            <v>15223.455241554941</v>
          </cell>
          <cell r="C661">
            <v>23651.535642838542</v>
          </cell>
          <cell r="D661">
            <v>22279.470058104998</v>
          </cell>
          <cell r="E661">
            <v>20687.159756169895</v>
          </cell>
          <cell r="F661">
            <v>19595.388670791894</v>
          </cell>
          <cell r="G661">
            <v>18222.807379893598</v>
          </cell>
          <cell r="H661">
            <v>17136.989500854488</v>
          </cell>
          <cell r="I661">
            <v>16394.423948475622</v>
          </cell>
          <cell r="J661">
            <v>15746.162235166223</v>
          </cell>
          <cell r="K661">
            <v>14921.313060312772</v>
          </cell>
          <cell r="L661">
            <v>14201.360203241915</v>
          </cell>
          <cell r="M661">
            <v>13448.290268113386</v>
          </cell>
          <cell r="N661">
            <v>12789.827197242717</v>
          </cell>
          <cell r="O661">
            <v>13833.622248842195</v>
          </cell>
          <cell r="P661">
            <v>15136.623194041225</v>
          </cell>
          <cell r="Q661">
            <v>13585.677159225153</v>
          </cell>
          <cell r="R661">
            <v>9893.7215028758728</v>
          </cell>
          <cell r="S661">
            <v>9326.2012703507226</v>
          </cell>
          <cell r="T661">
            <v>8758.7089310650736</v>
          </cell>
          <cell r="U661">
            <v>8191.2453218161427</v>
          </cell>
          <cell r="V661">
            <v>11650.434234949227</v>
          </cell>
          <cell r="W661">
            <v>11083.030697334032</v>
          </cell>
          <cell r="X661">
            <v>10515.658553805661</v>
          </cell>
          <cell r="Y661">
            <v>9948.3187461867001</v>
          </cell>
          <cell r="Z661">
            <v>9381.0122445544494</v>
          </cell>
        </row>
        <row r="662">
          <cell r="A662">
            <v>-102806.55507477779</v>
          </cell>
          <cell r="B662">
            <v>14440.12138945327</v>
          </cell>
          <cell r="C662">
            <v>22421.977309702106</v>
          </cell>
          <cell r="D662">
            <v>21155.64615154059</v>
          </cell>
          <cell r="E662">
            <v>19616.625179056427</v>
          </cell>
          <cell r="F662">
            <v>18586.896019923581</v>
          </cell>
          <cell r="G662">
            <v>17291.511954885711</v>
          </cell>
          <cell r="H662">
            <v>16267.044214842164</v>
          </cell>
          <cell r="I662">
            <v>15566.434593316102</v>
          </cell>
          <cell r="J662">
            <v>14955.166744546954</v>
          </cell>
          <cell r="K662">
            <v>14176.55640880387</v>
          </cell>
          <cell r="L662">
            <v>13497.281835544873</v>
          </cell>
          <cell r="M662">
            <v>12786.761342717247</v>
          </cell>
          <cell r="N662">
            <v>12165.880683619653</v>
          </cell>
          <cell r="O662">
            <v>13150.321559475815</v>
          </cell>
          <cell r="P662">
            <v>14379.701236649689</v>
          </cell>
          <cell r="Q662">
            <v>12916.385693693563</v>
          </cell>
          <cell r="R662">
            <v>9433.0303901794759</v>
          </cell>
          <cell r="S662">
            <v>8897.5757975929409</v>
          </cell>
          <cell r="T662">
            <v>8362.1475222412046</v>
          </cell>
          <cell r="U662">
            <v>7826.7463536412706</v>
          </cell>
          <cell r="V662">
            <v>11090.486541229056</v>
          </cell>
          <cell r="W662">
            <v>10555.142050136517</v>
          </cell>
          <cell r="X662">
            <v>10019.82717932358</v>
          </cell>
          <cell r="Y662">
            <v>9484.5428173986293</v>
          </cell>
          <cell r="Z662">
            <v>8949.2898796283043</v>
          </cell>
        </row>
        <row r="663">
          <cell r="A663">
            <v>-97109.638881117484</v>
          </cell>
          <cell r="B663">
            <v>13737.195856065759</v>
          </cell>
          <cell r="C663">
            <v>21268.213594841192</v>
          </cell>
          <cell r="D663">
            <v>20051.40330332781</v>
          </cell>
          <cell r="E663">
            <v>18626.01574580653</v>
          </cell>
          <cell r="F663">
            <v>17653.696518785415</v>
          </cell>
          <cell r="G663">
            <v>16429.746204504474</v>
          </cell>
          <cell r="H663">
            <v>15462.048257533777</v>
          </cell>
          <cell r="I663">
            <v>14800.262174987402</v>
          </cell>
          <cell r="J663">
            <v>14223.226262270848</v>
          </cell>
          <cell r="K663">
            <v>13487.402615705851</v>
          </cell>
          <cell r="L663">
            <v>12845.769322358639</v>
          </cell>
          <cell r="M663">
            <v>12174.621568930514</v>
          </cell>
          <cell r="N663">
            <v>11588.517452714015</v>
          </cell>
          <cell r="O663">
            <v>12518.035481937164</v>
          </cell>
          <cell r="P663">
            <v>13679.29038840986</v>
          </cell>
          <cell r="Q663">
            <v>12297.062924001228</v>
          </cell>
          <cell r="R663">
            <v>9006.7340595350033</v>
          </cell>
          <cell r="S663">
            <v>8500.9511151936349</v>
          </cell>
          <cell r="T663">
            <v>7995.1930297453982</v>
          </cell>
          <cell r="U663">
            <v>7489.4605489570931</v>
          </cell>
          <cell r="V663">
            <v>10572.344036181328</v>
          </cell>
          <cell r="W663">
            <v>10066.665092176459</v>
          </cell>
          <cell r="X663">
            <v>9561.0141270748136</v>
          </cell>
          <cell r="Y663">
            <v>9055.3919802434903</v>
          </cell>
          <cell r="Z663">
            <v>8549.7995162306033</v>
          </cell>
        </row>
        <row r="664">
          <cell r="A664">
            <v>-90115.639287498634</v>
          </cell>
          <cell r="B664">
            <v>12924.73083086004</v>
          </cell>
          <cell r="C664">
            <v>19985.58756006429</v>
          </cell>
          <cell r="D664">
            <v>18794.33921569142</v>
          </cell>
          <cell r="E664">
            <v>17409.862701235645</v>
          </cell>
          <cell r="F664">
            <v>16508.024595616072</v>
          </cell>
          <cell r="G664">
            <v>15371.772187848099</v>
          </cell>
          <cell r="H664">
            <v>14473.769475313904</v>
          </cell>
          <cell r="I664">
            <v>13859.646339985917</v>
          </cell>
          <cell r="J664">
            <v>13324.636347732729</v>
          </cell>
          <cell r="K664">
            <v>12641.341135245191</v>
          </cell>
          <cell r="L664">
            <v>12045.91935132823</v>
          </cell>
          <cell r="M664">
            <v>11423.108788407852</v>
          </cell>
          <cell r="N664">
            <v>10879.69919647598</v>
          </cell>
          <cell r="O664">
            <v>11741.789453554818</v>
          </cell>
          <cell r="P664">
            <v>12819.408827679343</v>
          </cell>
          <cell r="Q664">
            <v>11536.73171106058</v>
          </cell>
          <cell r="R664">
            <v>8483.3778678805611</v>
          </cell>
          <cell r="S664">
            <v>8014.022262245644</v>
          </cell>
          <cell r="T664">
            <v>7544.6897251245391</v>
          </cell>
          <cell r="U664">
            <v>7075.380948572667</v>
          </cell>
          <cell r="V664">
            <v>9936.2299796373409</v>
          </cell>
          <cell r="W664">
            <v>9466.9708840596795</v>
          </cell>
          <cell r="X664">
            <v>8997.7377522975621</v>
          </cell>
          <cell r="Y664">
            <v>8528.531363265447</v>
          </cell>
          <cell r="Z664">
            <v>8059.3525192452344</v>
          </cell>
        </row>
        <row r="665">
          <cell r="A665">
            <v>-115665.05934672864</v>
          </cell>
          <cell r="B665">
            <v>15978.440839169467</v>
          </cell>
          <cell r="C665">
            <v>24987.094295342758</v>
          </cell>
          <cell r="D665">
            <v>23517.584919390138</v>
          </cell>
          <cell r="E665">
            <v>21852.528814685502</v>
          </cell>
          <cell r="F665">
            <v>20693.219750878314</v>
          </cell>
          <cell r="G665">
            <v>19236.602633072303</v>
          </cell>
          <cell r="H665">
            <v>18083.999845586994</v>
          </cell>
          <cell r="I665">
            <v>17295.761650135799</v>
          </cell>
          <cell r="J665">
            <v>16607.22893016136</v>
          </cell>
          <cell r="K665">
            <v>15732.044797845596</v>
          </cell>
          <cell r="L665">
            <v>14967.810126509885</v>
          </cell>
          <cell r="M665">
            <v>14168.421459997393</v>
          </cell>
          <cell r="N665">
            <v>13469.04669812573</v>
          </cell>
          <cell r="O665">
            <v>14577.453880322162</v>
          </cell>
          <cell r="P665">
            <v>15960.59791444087</v>
          </cell>
          <cell r="Q665">
            <v>14314.258544389046</v>
          </cell>
          <cell r="R665">
            <v>10395.223443819403</v>
          </cell>
          <cell r="S665">
            <v>9792.7970014203747</v>
          </cell>
          <cell r="T665">
            <v>9190.4001678776986</v>
          </cell>
          <cell r="U665">
            <v>8588.0338314570818</v>
          </cell>
          <cell r="V665">
            <v>12259.985510171184</v>
          </cell>
          <cell r="W665">
            <v>11657.682940183078</v>
          </cell>
          <cell r="X665">
            <v>11055.413695223664</v>
          </cell>
          <cell r="Y665">
            <v>10453.178775043791</v>
          </cell>
          <cell r="Z665">
            <v>9850.9792093868728</v>
          </cell>
        </row>
        <row r="666">
          <cell r="A666">
            <v>-97889.180708613683</v>
          </cell>
          <cell r="B666">
            <v>13824.3063898664</v>
          </cell>
          <cell r="C666">
            <v>21449.024850331458</v>
          </cell>
          <cell r="D666">
            <v>20242.094204246645</v>
          </cell>
          <cell r="E666">
            <v>18761.566535335427</v>
          </cell>
          <cell r="F666">
            <v>17781.39157691973</v>
          </cell>
          <cell r="G666">
            <v>16547.666571434445</v>
          </cell>
          <cell r="H666">
            <v>15572.20048697777</v>
          </cell>
          <cell r="I666">
            <v>14905.101956170372</v>
          </cell>
          <cell r="J666">
            <v>14323.381890645182</v>
          </cell>
          <cell r="K666">
            <v>13581.703495170335</v>
          </cell>
          <cell r="L666">
            <v>12934.919528874059</v>
          </cell>
          <cell r="M666">
            <v>12258.384176930966</v>
          </cell>
          <cell r="N666">
            <v>11667.521386219323</v>
          </cell>
          <cell r="O666">
            <v>12604.554824618299</v>
          </cell>
          <cell r="P666">
            <v>13775.131635511694</v>
          </cell>
          <cell r="Q666">
            <v>12381.808422668251</v>
          </cell>
          <cell r="R666">
            <v>9065.0666397150198</v>
          </cell>
          <cell r="S666">
            <v>8555.223552989326</v>
          </cell>
          <cell r="T666">
            <v>8045.4055247100405</v>
          </cell>
          <cell r="U666">
            <v>7535.6133066305665</v>
          </cell>
          <cell r="V666">
            <v>10643.244456962992</v>
          </cell>
          <cell r="W666">
            <v>10133.50620543028</v>
          </cell>
          <cell r="X666">
            <v>9623.7961573997745</v>
          </cell>
          <cell r="Y666">
            <v>9114.1151589765323</v>
          </cell>
          <cell r="Z666">
            <v>8604.4640816487754</v>
          </cell>
        </row>
        <row r="667">
          <cell r="A667">
            <v>-98255.57106124665</v>
          </cell>
          <cell r="B667">
            <v>13824.645476377162</v>
          </cell>
          <cell r="C667">
            <v>21537.040205209123</v>
          </cell>
          <cell r="D667">
            <v>20273.237863752322</v>
          </cell>
          <cell r="E667">
            <v>18825.276396465895</v>
          </cell>
          <cell r="F667">
            <v>17841.409186917113</v>
          </cell>
          <cell r="G667">
            <v>16603.090005172282</v>
          </cell>
          <cell r="H667">
            <v>15623.972839359321</v>
          </cell>
          <cell r="I667">
            <v>14954.377419067569</v>
          </cell>
          <cell r="J667">
            <v>14370.455767509633</v>
          </cell>
          <cell r="K667">
            <v>13626.025597284537</v>
          </cell>
          <cell r="L667">
            <v>12976.820777082121</v>
          </cell>
          <cell r="M667">
            <v>12297.753214486384</v>
          </cell>
          <cell r="N667">
            <v>11704.65381200509</v>
          </cell>
          <cell r="O667">
            <v>12645.219547608627</v>
          </cell>
          <cell r="P667">
            <v>13820.177721666194</v>
          </cell>
          <cell r="Q667">
            <v>12421.639426015949</v>
          </cell>
          <cell r="R667">
            <v>9092.4833784560269</v>
          </cell>
          <cell r="S667">
            <v>8580.7319951547579</v>
          </cell>
          <cell r="T667">
            <v>8069.0057640913856</v>
          </cell>
          <cell r="U667">
            <v>7557.3054398330605</v>
          </cell>
          <cell r="V667">
            <v>10676.568172581248</v>
          </cell>
          <cell r="W667">
            <v>10164.922016861605</v>
          </cell>
          <cell r="X667">
            <v>9653.3041702073278</v>
          </cell>
          <cell r="Y667">
            <v>9141.7154818903618</v>
          </cell>
          <cell r="Z667">
            <v>8630.1568266608392</v>
          </cell>
        </row>
        <row r="668">
          <cell r="A668">
            <v>-117433.75961165607</v>
          </cell>
          <cell r="B668">
            <v>16204.951263909759</v>
          </cell>
          <cell r="C668">
            <v>25344.398670006434</v>
          </cell>
          <cell r="D668">
            <v>23844.421966593065</v>
          </cell>
          <cell r="E668">
            <v>22160.079620677428</v>
          </cell>
          <cell r="F668">
            <v>20982.946709953092</v>
          </cell>
          <cell r="G668">
            <v>19504.151822702454</v>
          </cell>
          <cell r="H668">
            <v>18333.923929873388</v>
          </cell>
          <cell r="I668">
            <v>17533.632335470109</v>
          </cell>
          <cell r="J668">
            <v>16834.47175433235</v>
          </cell>
          <cell r="K668">
            <v>15946.00379864408</v>
          </cell>
          <cell r="L668">
            <v>15170.082779907574</v>
          </cell>
          <cell r="M668">
            <v>14358.470206242615</v>
          </cell>
          <cell r="N668">
            <v>13648.298501162371</v>
          </cell>
          <cell r="O668">
            <v>14773.757374148685</v>
          </cell>
          <cell r="P668">
            <v>16178.051851049328</v>
          </cell>
          <cell r="Q668">
            <v>14506.537368509595</v>
          </cell>
          <cell r="R668">
            <v>10527.57407130231</v>
          </cell>
          <cell r="S668">
            <v>9915.9355832406545</v>
          </cell>
          <cell r="T668">
            <v>9304.3271568012606</v>
          </cell>
          <cell r="U668">
            <v>8692.7496938327622</v>
          </cell>
          <cell r="V668">
            <v>12420.851275928435</v>
          </cell>
          <cell r="W668">
            <v>11809.338554481266</v>
          </cell>
          <cell r="X668">
            <v>11197.859667654779</v>
          </cell>
          <cell r="Y668">
            <v>10586.415630487583</v>
          </cell>
          <cell r="Z668">
            <v>9975.0074884694623</v>
          </cell>
        </row>
        <row r="669">
          <cell r="A669">
            <v>-98214.609705758921</v>
          </cell>
          <cell r="B669">
            <v>13901.84879518671</v>
          </cell>
          <cell r="C669">
            <v>21529.694437910824</v>
          </cell>
          <cell r="D669">
            <v>20213.080613186125</v>
          </cell>
          <cell r="E669">
            <v>18818.153822819844</v>
          </cell>
          <cell r="F669">
            <v>17834.699396004307</v>
          </cell>
          <cell r="G669">
            <v>16596.893829548724</v>
          </cell>
          <cell r="H669">
            <v>15618.18484381005</v>
          </cell>
          <cell r="I669">
            <v>14948.868568362192</v>
          </cell>
          <cell r="J669">
            <v>14365.19304759743</v>
          </cell>
          <cell r="K669">
            <v>13621.070517633543</v>
          </cell>
          <cell r="L669">
            <v>12972.136341722671</v>
          </cell>
          <cell r="M669">
            <v>12293.351872772761</v>
          </cell>
          <cell r="N669">
            <v>11700.502516858254</v>
          </cell>
          <cell r="O669">
            <v>12640.673352103608</v>
          </cell>
          <cell r="P669">
            <v>13815.141702745248</v>
          </cell>
          <cell r="Q669">
            <v>12417.186437895924</v>
          </cell>
          <cell r="R669">
            <v>9089.4182683246545</v>
          </cell>
          <cell r="S669">
            <v>8577.880226924568</v>
          </cell>
          <cell r="T669">
            <v>8066.3673272767755</v>
          </cell>
          <cell r="U669">
            <v>7554.8803236338535</v>
          </cell>
          <cell r="V669">
            <v>10672.842679942572</v>
          </cell>
          <cell r="W669">
            <v>10161.409822256224</v>
          </cell>
          <cell r="X669">
            <v>9650.0052618335976</v>
          </cell>
          <cell r="Y669">
            <v>9138.6298475925869</v>
          </cell>
          <cell r="Z669">
            <v>8627.2844539186462</v>
          </cell>
        </row>
        <row r="670">
          <cell r="A670">
            <v>-104127.37165678677</v>
          </cell>
          <cell r="B670">
            <v>14557.250379353565</v>
          </cell>
          <cell r="C670">
            <v>22641.153790656554</v>
          </cell>
          <cell r="D670">
            <v>21370.49940988165</v>
          </cell>
          <cell r="E670">
            <v>19846.295639574568</v>
          </cell>
          <cell r="F670">
            <v>18803.256123096122</v>
          </cell>
          <cell r="G670">
            <v>17491.310311438312</v>
          </cell>
          <cell r="H670">
            <v>16453.680628775401</v>
          </cell>
          <cell r="I670">
            <v>15744.06986131124</v>
          </cell>
          <cell r="J670">
            <v>15124.865418912137</v>
          </cell>
          <cell r="K670">
            <v>14336.335090205466</v>
          </cell>
          <cell r="L670">
            <v>13648.333474984494</v>
          </cell>
          <cell r="M670">
            <v>12928.68450539685</v>
          </cell>
          <cell r="N670">
            <v>12299.740986860717</v>
          </cell>
          <cell r="O670">
            <v>13296.91559516055</v>
          </cell>
          <cell r="P670">
            <v>14542.089839733489</v>
          </cell>
          <cell r="Q670">
            <v>13059.974217031071</v>
          </cell>
          <cell r="R670">
            <v>9531.8661889211289</v>
          </cell>
          <cell r="S670">
            <v>8989.5322946763845</v>
          </cell>
          <cell r="T670">
            <v>8447.2250557794941</v>
          </cell>
          <cell r="U670">
            <v>7904.9452718908833</v>
          </cell>
          <cell r="V670">
            <v>11210.616658865716</v>
          </cell>
          <cell r="W670">
            <v>10668.394280653938</v>
          </cell>
          <cell r="X670">
            <v>10126.201903270998</v>
          </cell>
          <cell r="Y670">
            <v>9584.0404267417653</v>
          </cell>
          <cell r="Z670">
            <v>9041.9107780918457</v>
          </cell>
        </row>
        <row r="671">
          <cell r="A671">
            <v>-89770.335982295015</v>
          </cell>
          <cell r="B671">
            <v>12832.68320564607</v>
          </cell>
          <cell r="C671">
            <v>19854.511324015471</v>
          </cell>
          <cell r="D671">
            <v>18739.37521966084</v>
          </cell>
          <cell r="E671">
            <v>17349.819565644546</v>
          </cell>
          <cell r="F671">
            <v>16451.461209179746</v>
          </cell>
          <cell r="G671">
            <v>15319.538566744621</v>
          </cell>
          <cell r="H671">
            <v>14424.976803053192</v>
          </cell>
          <cell r="I671">
            <v>13813.206852478768</v>
          </cell>
          <cell r="J671">
            <v>13280.271737274998</v>
          </cell>
          <cell r="K671">
            <v>12599.569925267529</v>
          </cell>
          <cell r="L671">
            <v>12006.429666639691</v>
          </cell>
          <cell r="M671">
            <v>11386.005576784286</v>
          </cell>
          <cell r="N671">
            <v>10844.703871784961</v>
          </cell>
          <cell r="O671">
            <v>11703.465127728978</v>
          </cell>
          <cell r="P671">
            <v>12776.955301477428</v>
          </cell>
          <cell r="Q671">
            <v>11499.193121393319</v>
          </cell>
          <cell r="R671">
            <v>8457.5390584328288</v>
          </cell>
          <cell r="S671">
            <v>7989.9819202251292</v>
          </cell>
          <cell r="T671">
            <v>7522.4477621377719</v>
          </cell>
          <cell r="U671">
            <v>7054.9372735743764</v>
          </cell>
          <cell r="V671">
            <v>9904.8241605103976</v>
          </cell>
          <cell r="W671">
            <v>9437.3631625546514</v>
          </cell>
          <cell r="X671">
            <v>8969.9280289268136</v>
          </cell>
          <cell r="Y671">
            <v>8502.5195355567157</v>
          </cell>
          <cell r="Z671">
            <v>8035.1384816521004</v>
          </cell>
        </row>
        <row r="672">
          <cell r="A672">
            <v>-93568.024631314984</v>
          </cell>
          <cell r="B672">
            <v>13341.644035829144</v>
          </cell>
          <cell r="C672">
            <v>20564.07911137773</v>
          </cell>
          <cell r="D672">
            <v>19419.571692464102</v>
          </cell>
          <cell r="E672">
            <v>18010.181430270881</v>
          </cell>
          <cell r="F672">
            <v>17073.552360298876</v>
          </cell>
          <cell r="G672">
            <v>15894.010420829349</v>
          </cell>
          <cell r="H672">
            <v>14961.604674282687</v>
          </cell>
          <cell r="I672">
            <v>14323.954105442979</v>
          </cell>
          <cell r="J672">
            <v>13768.199234679865</v>
          </cell>
          <cell r="K672">
            <v>13058.974882003611</v>
          </cell>
          <cell r="L672">
            <v>12440.742124803484</v>
          </cell>
          <cell r="M672">
            <v>11794.071307698581</v>
          </cell>
          <cell r="N672">
            <v>11229.58680034407</v>
          </cell>
          <cell r="O672">
            <v>12124.960824343583</v>
          </cell>
          <cell r="P672">
            <v>13243.864456814994</v>
          </cell>
          <cell r="Q672">
            <v>11912.047194120862</v>
          </cell>
          <cell r="R672">
            <v>8741.7174947961757</v>
          </cell>
          <cell r="S672">
            <v>8254.3805883932182</v>
          </cell>
          <cell r="T672">
            <v>7767.0676342729821</v>
          </cell>
          <cell r="U672">
            <v>7279.7793510039373</v>
          </cell>
          <cell r="V672">
            <v>10250.229260937242</v>
          </cell>
          <cell r="W672">
            <v>9762.992561950965</v>
          </cell>
          <cell r="X672">
            <v>9275.7828214699075</v>
          </cell>
          <cell r="Y672">
            <v>8788.600848249218</v>
          </cell>
          <cell r="Z672">
            <v>8301.4474753067116</v>
          </cell>
        </row>
        <row r="673">
          <cell r="A673">
            <v>-102133.80096609336</v>
          </cell>
          <cell r="B673">
            <v>14325.386503810092</v>
          </cell>
          <cell r="C673">
            <v>22240.767051371418</v>
          </cell>
          <cell r="D673">
            <v>21017.34400813478</v>
          </cell>
          <cell r="E673">
            <v>19499.643193774311</v>
          </cell>
          <cell r="F673">
            <v>18476.69362668637</v>
          </cell>
          <cell r="G673">
            <v>17189.745239423493</v>
          </cell>
          <cell r="H673">
            <v>16171.981496813016</v>
          </cell>
          <cell r="I673">
            <v>15475.956582955896</v>
          </cell>
          <cell r="J673">
            <v>14868.731215214124</v>
          </cell>
          <cell r="K673">
            <v>14095.173599216821</v>
          </cell>
          <cell r="L673">
            <v>13420.344119558602</v>
          </cell>
          <cell r="M673">
            <v>12714.473189986067</v>
          </cell>
          <cell r="N673">
            <v>12097.699325040528</v>
          </cell>
          <cell r="O673">
            <v>13075.65431107895</v>
          </cell>
          <cell r="P673">
            <v>14296.989070996809</v>
          </cell>
          <cell r="Q673">
            <v>12843.249294324349</v>
          </cell>
          <cell r="R673">
            <v>9382.68866174096</v>
          </cell>
          <cell r="S673">
            <v>8850.7380215718003</v>
          </cell>
          <cell r="T673">
            <v>8318.8135264205157</v>
          </cell>
          <cell r="U673">
            <v>7786.9159606376161</v>
          </cell>
          <cell r="V673">
            <v>11029.298613005212</v>
          </cell>
          <cell r="W673">
            <v>10497.457353838709</v>
          </cell>
          <cell r="X673">
            <v>9965.6455211201537</v>
          </cell>
          <cell r="Y673">
            <v>9433.8639976429768</v>
          </cell>
          <cell r="Z673">
            <v>8902.1136926844229</v>
          </cell>
        </row>
        <row r="674">
          <cell r="A674">
            <v>-94225.169733782488</v>
          </cell>
          <cell r="B674">
            <v>13397.339487999634</v>
          </cell>
          <cell r="C674">
            <v>20657.729998435996</v>
          </cell>
          <cell r="D674">
            <v>19603.715982551181</v>
          </cell>
          <cell r="E674">
            <v>18124.449240326212</v>
          </cell>
          <cell r="F674">
            <v>17181.197876039565</v>
          </cell>
          <cell r="G674">
            <v>15993.415980449005</v>
          </cell>
          <cell r="H674">
            <v>15054.461780279813</v>
          </cell>
          <cell r="I674">
            <v>14412.33287655966</v>
          </cell>
          <cell r="J674">
            <v>13852.629317004154</v>
          </cell>
          <cell r="K674">
            <v>13138.469476023674</v>
          </cell>
          <cell r="L674">
            <v>12515.894758734266</v>
          </cell>
          <cell r="M674">
            <v>11864.682255919506</v>
          </cell>
          <cell r="N674">
            <v>11296.186238818638</v>
          </cell>
          <cell r="O674">
            <v>12197.895669282188</v>
          </cell>
          <cell r="P674">
            <v>13324.657563644982</v>
          </cell>
          <cell r="Q674">
            <v>11983.486708257095</v>
          </cell>
          <cell r="R674">
            <v>8790.8912120073473</v>
          </cell>
          <cell r="S674">
            <v>8300.1316506690564</v>
          </cell>
          <cell r="T674">
            <v>7809.396209834671</v>
          </cell>
          <cell r="U674">
            <v>7318.6856131193217</v>
          </cell>
          <cell r="V674">
            <v>10309.99752818878</v>
          </cell>
          <cell r="W674">
            <v>9819.3388780419155</v>
          </cell>
          <cell r="X674">
            <v>9328.7073757347061</v>
          </cell>
          <cell r="Y674">
            <v>8838.1038357023426</v>
          </cell>
          <cell r="Z674">
            <v>8347.5290968130685</v>
          </cell>
        </row>
        <row r="675">
          <cell r="A675">
            <v>-105481.27114886088</v>
          </cell>
          <cell r="B675">
            <v>14821.458388788997</v>
          </cell>
          <cell r="C675">
            <v>22961.948260443147</v>
          </cell>
          <cell r="D675">
            <v>21632.465651506725</v>
          </cell>
          <cell r="E675">
            <v>20081.718728650972</v>
          </cell>
          <cell r="F675">
            <v>19025.035466102898</v>
          </cell>
          <cell r="G675">
            <v>17696.113080527011</v>
          </cell>
          <cell r="H675">
            <v>16644.991783911311</v>
          </cell>
          <cell r="I675">
            <v>15926.154415963923</v>
          </cell>
          <cell r="J675">
            <v>15298.814589567832</v>
          </cell>
          <cell r="K675">
            <v>14500.115798700783</v>
          </cell>
          <cell r="L675">
            <v>13803.168552541811</v>
          </cell>
          <cell r="M675">
            <v>13074.162462353703</v>
          </cell>
          <cell r="N675">
            <v>12436.954131392376</v>
          </cell>
          <cell r="O675">
            <v>13447.181417953896</v>
          </cell>
          <cell r="P675">
            <v>14708.545841443756</v>
          </cell>
          <cell r="Q675">
            <v>13207.159247460262</v>
          </cell>
          <cell r="R675">
            <v>9633.1775591278711</v>
          </cell>
          <cell r="S675">
            <v>9083.7920551836778</v>
          </cell>
          <cell r="T675">
            <v>8534.4335531692377</v>
          </cell>
          <cell r="U675">
            <v>7985.1028631424451</v>
          </cell>
          <cell r="V675">
            <v>11333.755713497911</v>
          </cell>
          <cell r="W675">
            <v>10784.483175556068</v>
          </cell>
          <cell r="X675">
            <v>10235.241028524048</v>
          </cell>
          <cell r="Y675">
            <v>9686.0301841291348</v>
          </cell>
          <cell r="Z675">
            <v>9136.8515814504426</v>
          </cell>
        </row>
        <row r="676">
          <cell r="A676">
            <v>-113769.38398149208</v>
          </cell>
          <cell r="B676">
            <v>15726.815464836109</v>
          </cell>
          <cell r="C676">
            <v>24637.270582293291</v>
          </cell>
          <cell r="D676">
            <v>23182.298863054482</v>
          </cell>
          <cell r="E676">
            <v>21522.898917501367</v>
          </cell>
          <cell r="F676">
            <v>20382.693275672777</v>
          </cell>
          <cell r="G676">
            <v>18949.846070737687</v>
          </cell>
          <cell r="H676">
            <v>17816.133695987908</v>
          </cell>
          <cell r="I676">
            <v>17040.814213737529</v>
          </cell>
          <cell r="J676">
            <v>16363.672329730005</v>
          </cell>
          <cell r="K676">
            <v>15502.725667280007</v>
          </cell>
          <cell r="L676">
            <v>14751.016306940448</v>
          </cell>
          <cell r="M676">
            <v>13964.729102623362</v>
          </cell>
          <cell r="N676">
            <v>13276.926397174262</v>
          </cell>
          <cell r="O676">
            <v>14367.057746654969</v>
          </cell>
          <cell r="P676">
            <v>15727.532946409512</v>
          </cell>
          <cell r="Q676">
            <v>14108.176011712414</v>
          </cell>
          <cell r="R676">
            <v>10253.37135668621</v>
          </cell>
          <cell r="S676">
            <v>9660.8182932719155</v>
          </cell>
          <cell r="T676">
            <v>9068.2943534440165</v>
          </cell>
          <cell r="U676">
            <v>8475.8004109101057</v>
          </cell>
          <cell r="V676">
            <v>12087.571181241068</v>
          </cell>
          <cell r="W676">
            <v>11495.139960049157</v>
          </cell>
          <cell r="X676">
            <v>10902.741517710328</v>
          </cell>
          <cell r="Y676">
            <v>10310.376837590149</v>
          </cell>
          <cell r="Z676">
            <v>9718.0469325551931</v>
          </cell>
        </row>
        <row r="677">
          <cell r="A677">
            <v>-97608.652551434585</v>
          </cell>
          <cell r="B677">
            <v>13798.673794367016</v>
          </cell>
          <cell r="C677">
            <v>21397.450833177296</v>
          </cell>
          <cell r="D677">
            <v>20120.695442287026</v>
          </cell>
          <cell r="E677">
            <v>18712.786839558401</v>
          </cell>
          <cell r="F677">
            <v>17735.438867166689</v>
          </cell>
          <cell r="G677">
            <v>16505.231410084583</v>
          </cell>
          <cell r="H677">
            <v>15532.560789856798</v>
          </cell>
          <cell r="I677">
            <v>14867.374011912667</v>
          </cell>
          <cell r="J677">
            <v>14287.339599047824</v>
          </cell>
          <cell r="K677">
            <v>13547.768110302633</v>
          </cell>
          <cell r="L677">
            <v>12902.837679942069</v>
          </cell>
          <cell r="M677">
            <v>12228.241124648117</v>
          </cell>
          <cell r="N677">
            <v>11639.090804184594</v>
          </cell>
          <cell r="O677">
            <v>12573.419725889038</v>
          </cell>
          <cell r="P677">
            <v>13740.641929529433</v>
          </cell>
          <cell r="Q677">
            <v>12351.311664531959</v>
          </cell>
          <cell r="R677">
            <v>9044.0749101577276</v>
          </cell>
          <cell r="S677">
            <v>8535.6929179118888</v>
          </cell>
          <cell r="T677">
            <v>8027.335912300623</v>
          </cell>
          <cell r="U677">
            <v>7519.0046429230097</v>
          </cell>
          <cell r="V677">
            <v>10617.730028251728</v>
          </cell>
          <cell r="W677">
            <v>10109.452570765014</v>
          </cell>
          <cell r="X677">
            <v>9601.2032359556688</v>
          </cell>
          <cell r="Y677">
            <v>9092.9828675040153</v>
          </cell>
          <cell r="Z677">
            <v>8584.7923344007831</v>
          </cell>
        </row>
        <row r="678">
          <cell r="A678">
            <v>-98956.789351252315</v>
          </cell>
          <cell r="B678">
            <v>14008.665330011143</v>
          </cell>
          <cell r="C678">
            <v>21678.137328365614</v>
          </cell>
          <cell r="D678">
            <v>20419.31301630583</v>
          </cell>
          <cell r="E678">
            <v>18947.20788171751</v>
          </cell>
          <cell r="F678">
            <v>17956.274236037985</v>
          </cell>
          <cell r="G678">
            <v>16709.162463556026</v>
          </cell>
          <cell r="H678">
            <v>15723.057654627166</v>
          </cell>
          <cell r="I678">
            <v>15048.683547991819</v>
          </cell>
          <cell r="J678">
            <v>14460.548378304688</v>
          </cell>
          <cell r="K678">
            <v>13710.85170809953</v>
          </cell>
          <cell r="L678">
            <v>13057.013722683474</v>
          </cell>
          <cell r="M678">
            <v>12373.099874122505</v>
          </cell>
          <cell r="N678">
            <v>11775.719919303338</v>
          </cell>
          <cell r="O678">
            <v>12723.045962288779</v>
          </cell>
          <cell r="P678">
            <v>13906.389433513148</v>
          </cell>
          <cell r="Q678">
            <v>12497.870221548525</v>
          </cell>
          <cell r="R678">
            <v>9144.9550620561495</v>
          </cell>
          <cell r="S678">
            <v>8629.5514743451822</v>
          </cell>
          <cell r="T678">
            <v>8114.1732183755194</v>
          </cell>
          <cell r="U678">
            <v>7598.8210540994114</v>
          </cell>
          <cell r="V678">
            <v>10740.344957953852</v>
          </cell>
          <cell r="W678">
            <v>10225.047348799792</v>
          </cell>
          <cell r="X678">
            <v>9709.7782507437569</v>
          </cell>
          <cell r="Y678">
            <v>9194.5385191186815</v>
          </cell>
          <cell r="Z678">
            <v>8679.3290349174968</v>
          </cell>
        </row>
        <row r="679">
          <cell r="A679">
            <v>-104367.60387041951</v>
          </cell>
          <cell r="B679">
            <v>14666.608040488674</v>
          </cell>
          <cell r="C679">
            <v>22766.222315307172</v>
          </cell>
          <cell r="D679">
            <v>21443.546173941289</v>
          </cell>
          <cell r="E679">
            <v>19888.068466996523</v>
          </cell>
          <cell r="F679">
            <v>18842.608041625092</v>
          </cell>
          <cell r="G679">
            <v>17527.649953239146</v>
          </cell>
          <cell r="H679">
            <v>16487.626355588916</v>
          </cell>
          <cell r="I679">
            <v>15776.378445433333</v>
          </cell>
          <cell r="J679">
            <v>15155.73048280412</v>
          </cell>
          <cell r="K679">
            <v>14365.395890052507</v>
          </cell>
          <cell r="L679">
            <v>13675.80698660581</v>
          </cell>
          <cell r="M679">
            <v>12954.497715194979</v>
          </cell>
          <cell r="N679">
            <v>12324.087711003358</v>
          </cell>
          <cell r="O679">
            <v>13323.57835074492</v>
          </cell>
          <cell r="P679">
            <v>14571.625336273239</v>
          </cell>
          <cell r="Q679">
            <v>13086.090325265541</v>
          </cell>
          <cell r="R679">
            <v>9549.8426006661739</v>
          </cell>
          <cell r="S679">
            <v>9006.2574881310793</v>
          </cell>
          <cell r="T679">
            <v>8462.6990924403872</v>
          </cell>
          <cell r="U679">
            <v>7919.1682150994166</v>
          </cell>
          <cell r="V679">
            <v>11232.466115086147</v>
          </cell>
          <cell r="W679">
            <v>10688.992775862615</v>
          </cell>
          <cell r="X679">
            <v>10145.549506682821</v>
          </cell>
          <cell r="Y679">
            <v>9602.1372096480791</v>
          </cell>
          <cell r="Z679">
            <v>9058.7568139227424</v>
          </cell>
        </row>
        <row r="680">
          <cell r="A680">
            <v>-108826.29515950917</v>
          </cell>
          <cell r="B680">
            <v>15195.966885791586</v>
          </cell>
          <cell r="C680">
            <v>23605.326458406125</v>
          </cell>
          <cell r="D680">
            <v>22308.205037689702</v>
          </cell>
          <cell r="E680">
            <v>20663.368910390211</v>
          </cell>
          <cell r="F680">
            <v>19572.976603363408</v>
          </cell>
          <cell r="G680">
            <v>18202.110892077726</v>
          </cell>
          <cell r="H680">
            <v>17117.656417571834</v>
          </cell>
          <cell r="I680">
            <v>16376.023265791515</v>
          </cell>
          <cell r="J680">
            <v>15728.583679431511</v>
          </cell>
          <cell r="K680">
            <v>14904.762085670525</v>
          </cell>
          <cell r="L680">
            <v>14185.713235623291</v>
          </cell>
          <cell r="M680">
            <v>13433.588890895531</v>
          </cell>
          <cell r="N680">
            <v>12775.961026455028</v>
          </cell>
          <cell r="O680">
            <v>13818.437030476147</v>
          </cell>
          <cell r="P680">
            <v>15119.801865762311</v>
          </cell>
          <cell r="Q680">
            <v>13570.803272497425</v>
          </cell>
          <cell r="R680">
            <v>9883.4834111331602</v>
          </cell>
          <cell r="S680">
            <v>9316.6757839837992</v>
          </cell>
          <cell r="T680">
            <v>8749.8960150498515</v>
          </cell>
          <cell r="U680">
            <v>8183.1449400778292</v>
          </cell>
          <cell r="V680">
            <v>11637.990331211056</v>
          </cell>
          <cell r="W680">
            <v>11071.299252443969</v>
          </cell>
          <cell r="X680">
            <v>10504.639528343787</v>
          </cell>
          <cell r="Y680">
            <v>9938.0120995505276</v>
          </cell>
          <cell r="Z680">
            <v>9371.4179349233855</v>
          </cell>
        </row>
        <row r="681">
          <cell r="A681">
            <v>-115729.32327740471</v>
          </cell>
          <cell r="B681">
            <v>15984.577959888364</v>
          </cell>
          <cell r="C681">
            <v>24954.779421222986</v>
          </cell>
          <cell r="D681">
            <v>23512.583091341272</v>
          </cell>
          <cell r="E681">
            <v>21863.703361366755</v>
          </cell>
          <cell r="F681">
            <v>20703.746686155107</v>
          </cell>
          <cell r="G681">
            <v>19246.323761584445</v>
          </cell>
          <cell r="H681">
            <v>18093.080583768227</v>
          </cell>
          <cell r="I681">
            <v>17304.404440288159</v>
          </cell>
          <cell r="J681">
            <v>16615.485567754913</v>
          </cell>
          <cell r="K681">
            <v>15739.818781186634</v>
          </cell>
          <cell r="L681">
            <v>14975.159498267982</v>
          </cell>
          <cell r="M681">
            <v>14175.32668848406</v>
          </cell>
          <cell r="N681">
            <v>13475.559630628955</v>
          </cell>
          <cell r="O681">
            <v>14584.586368719905</v>
          </cell>
          <cell r="P681">
            <v>15968.498882730721</v>
          </cell>
          <cell r="Q681">
            <v>14321.244800494002</v>
          </cell>
          <cell r="R681">
            <v>10400.032269666339</v>
          </cell>
          <cell r="S681">
            <v>9797.271116929096</v>
          </cell>
          <cell r="T681">
            <v>9194.5395894990215</v>
          </cell>
          <cell r="U681">
            <v>8591.8385761352911</v>
          </cell>
          <cell r="V681">
            <v>12265.830404653167</v>
          </cell>
          <cell r="W681">
            <v>11663.193193150822</v>
          </cell>
          <cell r="X681">
            <v>11060.589325192681</v>
          </cell>
          <cell r="Y681">
            <v>10458.019801085064</v>
          </cell>
          <cell r="Z681">
            <v>9855.4856511434919</v>
          </cell>
        </row>
        <row r="682">
          <cell r="A682">
            <v>-94588.507909706968</v>
          </cell>
          <cell r="B682">
            <v>13462.8758086667</v>
          </cell>
          <cell r="C682">
            <v>20764.422865653993</v>
          </cell>
          <cell r="D682">
            <v>19645.914943607422</v>
          </cell>
          <cell r="E682">
            <v>18187.628373087748</v>
          </cell>
          <cell r="F682">
            <v>17240.715515581898</v>
          </cell>
          <cell r="G682">
            <v>16048.37771503906</v>
          </cell>
          <cell r="H682">
            <v>15105.802848466912</v>
          </cell>
          <cell r="I682">
            <v>14461.197855340437</v>
          </cell>
          <cell r="J682">
            <v>13899.311049835611</v>
          </cell>
          <cell r="K682">
            <v>13182.422357478077</v>
          </cell>
          <cell r="L682">
            <v>12557.446952954102</v>
          </cell>
          <cell r="M682">
            <v>11903.723333804061</v>
          </cell>
          <cell r="N682">
            <v>11333.009336795149</v>
          </cell>
          <cell r="O682">
            <v>12238.221639028932</v>
          </cell>
          <cell r="P682">
            <v>13369.328398065958</v>
          </cell>
          <cell r="Q682">
            <v>12022.985903575925</v>
          </cell>
          <cell r="R682">
            <v>8818.0795584590578</v>
          </cell>
          <cell r="S682">
            <v>8325.4275974112461</v>
          </cell>
          <cell r="T682">
            <v>7832.7998498775087</v>
          </cell>
          <cell r="U682">
            <v>7340.1970422632967</v>
          </cell>
          <cell r="V682">
            <v>10343.043644061509</v>
          </cell>
          <cell r="W682">
            <v>9850.4929833250171</v>
          </cell>
          <cell r="X682">
            <v>9357.9695751119489</v>
          </cell>
          <cell r="Y682">
            <v>8865.4742369980177</v>
          </cell>
          <cell r="Z682">
            <v>8373.0078110862014</v>
          </cell>
        </row>
        <row r="683">
          <cell r="A683">
            <v>-95305.346158815664</v>
          </cell>
          <cell r="B683">
            <v>13563.298190188092</v>
          </cell>
          <cell r="C683">
            <v>20918.212196071319</v>
          </cell>
          <cell r="D683">
            <v>19710.710598617487</v>
          </cell>
          <cell r="E683">
            <v>18312.275938111008</v>
          </cell>
          <cell r="F683">
            <v>17358.139236367799</v>
          </cell>
          <cell r="G683">
            <v>16156.812986095487</v>
          </cell>
          <cell r="H683">
            <v>15207.094823451313</v>
          </cell>
          <cell r="I683">
            <v>14557.604696550676</v>
          </cell>
          <cell r="J683">
            <v>13991.410514867282</v>
          </cell>
          <cell r="K683">
            <v>13269.138008826565</v>
          </cell>
          <cell r="L683">
            <v>12639.426233208305</v>
          </cell>
          <cell r="M683">
            <v>11980.748374849849</v>
          </cell>
          <cell r="N683">
            <v>11405.658474235974</v>
          </cell>
          <cell r="O683">
            <v>12317.781672800014</v>
          </cell>
          <cell r="P683">
            <v>13457.460515345076</v>
          </cell>
          <cell r="Q683">
            <v>12100.914775050895</v>
          </cell>
          <cell r="R683">
            <v>8871.7200728834741</v>
          </cell>
          <cell r="S683">
            <v>8375.3345528972459</v>
          </cell>
          <cell r="T683">
            <v>7878.9734299270167</v>
          </cell>
          <cell r="U683">
            <v>7382.6374358832982</v>
          </cell>
          <cell r="V683">
            <v>10408.241086586744</v>
          </cell>
          <cell r="W683">
            <v>9911.9576346154354</v>
          </cell>
          <cell r="X683">
            <v>9415.7016417005816</v>
          </cell>
          <cell r="Y683">
            <v>8919.4739316138912</v>
          </cell>
          <cell r="Z683">
            <v>8423.2753528402063</v>
          </cell>
        </row>
        <row r="684">
          <cell r="A684">
            <v>-92419.404599156987</v>
          </cell>
          <cell r="B684">
            <v>13197.905629041488</v>
          </cell>
          <cell r="C684">
            <v>20370.366676706511</v>
          </cell>
          <cell r="D684">
            <v>19230.482255202231</v>
          </cell>
          <cell r="E684">
            <v>17810.453401913735</v>
          </cell>
          <cell r="F684">
            <v>16885.399400948725</v>
          </cell>
          <cell r="G684">
            <v>15720.260031975573</v>
          </cell>
          <cell r="H684">
            <v>14799.300288727693</v>
          </cell>
          <cell r="I684">
            <v>14169.477374899023</v>
          </cell>
          <cell r="J684">
            <v>13620.624393887025</v>
          </cell>
          <cell r="K684">
            <v>12920.026751983543</v>
          </cell>
          <cell r="L684">
            <v>12309.383281104852</v>
          </cell>
          <cell r="M684">
            <v>11670.65084955062</v>
          </cell>
          <cell r="N684">
            <v>11113.178036320533</v>
          </cell>
          <cell r="O684">
            <v>11997.478440887833</v>
          </cell>
          <cell r="P684">
            <v>13102.646663945892</v>
          </cell>
          <cell r="Q684">
            <v>11787.17849051737</v>
          </cell>
          <cell r="R684">
            <v>8655.7670457517324</v>
          </cell>
          <cell r="S684">
            <v>8174.4125776369747</v>
          </cell>
          <cell r="T684">
            <v>7693.0817677720843</v>
          </cell>
          <cell r="U684">
            <v>7211.7753259045658</v>
          </cell>
          <cell r="V684">
            <v>10145.760660631586</v>
          </cell>
          <cell r="W684">
            <v>9664.5051698097886</v>
          </cell>
          <cell r="X684">
            <v>9183.2763065566487</v>
          </cell>
          <cell r="Y684">
            <v>8702.0748696992359</v>
          </cell>
          <cell r="Z684">
            <v>8220.9016820294255</v>
          </cell>
        </row>
        <row r="685">
          <cell r="A685">
            <v>-111139.78932059098</v>
          </cell>
          <cell r="B685">
            <v>15429.066905547264</v>
          </cell>
          <cell r="C685">
            <v>24085.552167257869</v>
          </cell>
          <cell r="D685">
            <v>22707.99243478377</v>
          </cell>
          <cell r="E685">
            <v>21065.651314032846</v>
          </cell>
          <cell r="F685">
            <v>19951.94507044569</v>
          </cell>
          <cell r="G685">
            <v>18552.070407709351</v>
          </cell>
          <cell r="H685">
            <v>17444.5619544656</v>
          </cell>
          <cell r="I685">
            <v>16687.162723689464</v>
          </cell>
          <cell r="J685">
            <v>16025.821689337503</v>
          </cell>
          <cell r="K685">
            <v>15184.62459763691</v>
          </cell>
          <cell r="L685">
            <v>14450.28977912333</v>
          </cell>
          <cell r="M685">
            <v>13682.176327375226</v>
          </cell>
          <cell r="N685">
            <v>13010.425852356802</v>
          </cell>
          <cell r="O685">
            <v>14075.20579778693</v>
          </cell>
          <cell r="P685">
            <v>15404.235821375776</v>
          </cell>
          <cell r="Q685">
            <v>13822.307693977713</v>
          </cell>
          <cell r="R685">
            <v>10056.600592132625</v>
          </cell>
          <cell r="S685">
            <v>9477.7434310544813</v>
          </cell>
          <cell r="T685">
            <v>8898.9147204182973</v>
          </cell>
          <cell r="U685">
            <v>8320.1153137373512</v>
          </cell>
          <cell r="V685">
            <v>11848.405864683395</v>
          </cell>
          <cell r="W685">
            <v>11269.667729642426</v>
          </cell>
          <cell r="X685">
            <v>10690.961615824537</v>
          </cell>
          <cell r="Y685">
            <v>10112.288483866418</v>
          </cell>
          <cell r="Z685">
            <v>9533.6493232238736</v>
          </cell>
        </row>
        <row r="686">
          <cell r="A686">
            <v>-101825.41613389875</v>
          </cell>
          <cell r="B686">
            <v>14260.949741867582</v>
          </cell>
          <cell r="C686">
            <v>22208.133238872379</v>
          </cell>
          <cell r="D686">
            <v>21004.819693720448</v>
          </cell>
          <cell r="E686">
            <v>19446.019634385597</v>
          </cell>
          <cell r="F686">
            <v>18426.177775341617</v>
          </cell>
          <cell r="G686">
            <v>17143.096231909894</v>
          </cell>
          <cell r="H686">
            <v>16128.405545408266</v>
          </cell>
          <cell r="I686">
            <v>15434.482223034411</v>
          </cell>
          <cell r="J686">
            <v>14829.10989463819</v>
          </cell>
          <cell r="K686">
            <v>14057.868402928809</v>
          </cell>
          <cell r="L686">
            <v>13385.076516837817</v>
          </cell>
          <cell r="M686">
            <v>12681.336908004429</v>
          </cell>
          <cell r="N686">
            <v>12066.445563000594</v>
          </cell>
          <cell r="O686">
            <v>13041.427471628929</v>
          </cell>
          <cell r="P686">
            <v>14259.07450905503</v>
          </cell>
          <cell r="Q686">
            <v>12809.72418320928</v>
          </cell>
          <cell r="R686">
            <v>9359.6124363021518</v>
          </cell>
          <cell r="S686">
            <v>8829.2679784874545</v>
          </cell>
          <cell r="T686">
            <v>8298.949586747829</v>
          </cell>
          <cell r="U686">
            <v>7768.6580430655195</v>
          </cell>
          <cell r="V686">
            <v>11001.250580694366</v>
          </cell>
          <cell r="W686">
            <v>10471.015173615142</v>
          </cell>
          <cell r="X686">
            <v>9940.8091041330517</v>
          </cell>
          <cell r="Y686">
            <v>9410.6332523760138</v>
          </cell>
          <cell r="Z686">
            <v>8880.4885248757892</v>
          </cell>
        </row>
        <row r="687">
          <cell r="A687">
            <v>-92919.497838282608</v>
          </cell>
          <cell r="B687">
            <v>13292.41677508728</v>
          </cell>
          <cell r="C687">
            <v>20470.065739896854</v>
          </cell>
          <cell r="D687">
            <v>19276.013108204199</v>
          </cell>
          <cell r="E687">
            <v>17897.412216707933</v>
          </cell>
          <cell r="F687">
            <v>16967.318591157946</v>
          </cell>
          <cell r="G687">
            <v>15795.908542647958</v>
          </cell>
          <cell r="H687">
            <v>14869.965368235284</v>
          </cell>
          <cell r="I687">
            <v>14236.734401926609</v>
          </cell>
          <cell r="J687">
            <v>13684.876433795202</v>
          </cell>
          <cell r="K687">
            <v>12980.522841609993</v>
          </cell>
          <cell r="L687">
            <v>12366.575100674312</v>
          </cell>
          <cell r="M687">
            <v>11724.386406098085</v>
          </cell>
          <cell r="N687">
            <v>11163.860798446633</v>
          </cell>
          <cell r="O687">
            <v>12052.982503405412</v>
          </cell>
          <cell r="P687">
            <v>13164.13093331335</v>
          </cell>
          <cell r="Q687">
            <v>11841.544593059683</v>
          </cell>
          <cell r="R687">
            <v>8693.1886797677798</v>
          </cell>
          <cell r="S687">
            <v>8209.2295409545641</v>
          </cell>
          <cell r="T687">
            <v>7725.2941884090451</v>
          </cell>
          <cell r="U687">
            <v>7241.3833357192671</v>
          </cell>
          <cell r="V687">
            <v>10191.244840996787</v>
          </cell>
          <cell r="W687">
            <v>9707.3852150553503</v>
          </cell>
          <cell r="X687">
            <v>9223.5523607677642</v>
          </cell>
          <cell r="Y687">
            <v>8739.7470812836455</v>
          </cell>
          <cell r="Z687">
            <v>8255.9702038471005</v>
          </cell>
        </row>
        <row r="688">
          <cell r="A688">
            <v>-91898.090026085149</v>
          </cell>
          <cell r="B688">
            <v>13110.271340841995</v>
          </cell>
          <cell r="C688">
            <v>20274.42725178305</v>
          </cell>
          <cell r="D688">
            <v>19103.558043978483</v>
          </cell>
          <cell r="E688">
            <v>17719.804511141883</v>
          </cell>
          <cell r="F688">
            <v>16800.003989994944</v>
          </cell>
          <cell r="G688">
            <v>15641.401395306882</v>
          </cell>
          <cell r="H688">
            <v>14725.636553902863</v>
          </cell>
          <cell r="I688">
            <v>14099.366312425467</v>
          </cell>
          <cell r="J688">
            <v>13553.645834424198</v>
          </cell>
          <cell r="K688">
            <v>12856.963525631443</v>
          </cell>
          <cell r="L688">
            <v>12249.76454069918</v>
          </cell>
          <cell r="M688">
            <v>11614.635037840577</v>
          </cell>
          <cell r="N688">
            <v>11060.344563614373</v>
          </cell>
          <cell r="O688">
            <v>11939.6190770906</v>
          </cell>
          <cell r="P688">
            <v>13038.5533246878</v>
          </cell>
          <cell r="Q688">
            <v>11730.505375747798</v>
          </cell>
          <cell r="R688">
            <v>8616.7574338744453</v>
          </cell>
          <cell r="S688">
            <v>8138.1181650203707</v>
          </cell>
          <cell r="T688">
            <v>7659.5024209659532</v>
          </cell>
          <cell r="U688">
            <v>7180.9109074551634</v>
          </cell>
          <cell r="V688">
            <v>10098.346370228292</v>
          </cell>
          <cell r="W688">
            <v>9619.8055203612148</v>
          </cell>
          <cell r="X688">
            <v>9141.2911478633978</v>
          </cell>
          <cell r="Y688">
            <v>8662.8040470559154</v>
          </cell>
          <cell r="Z688">
            <v>8184.3450360894885</v>
          </cell>
        </row>
        <row r="689">
          <cell r="A689">
            <v>-101394.4324373735</v>
          </cell>
          <cell r="B689">
            <v>14235.782553095458</v>
          </cell>
          <cell r="C689">
            <v>22119.2908082793</v>
          </cell>
          <cell r="D689">
            <v>20857.410130943423</v>
          </cell>
          <cell r="E689">
            <v>19371.077946489651</v>
          </cell>
          <cell r="F689">
            <v>18355.579269602014</v>
          </cell>
          <cell r="G689">
            <v>17077.901839713715</v>
          </cell>
          <cell r="H689">
            <v>16067.505907503342</v>
          </cell>
          <cell r="I689">
            <v>15376.519667539087</v>
          </cell>
          <cell r="J689">
            <v>14773.737057130304</v>
          </cell>
          <cell r="K689">
            <v>14005.732468481605</v>
          </cell>
          <cell r="L689">
            <v>13335.788224414307</v>
          </cell>
          <cell r="M689">
            <v>12635.027246157817</v>
          </cell>
          <cell r="N689">
            <v>12022.766819793811</v>
          </cell>
          <cell r="O689">
            <v>12993.593699515106</v>
          </cell>
          <cell r="P689">
            <v>14206.086954701197</v>
          </cell>
          <cell r="Q689">
            <v>12762.871112609209</v>
          </cell>
          <cell r="R689">
            <v>9327.3622219492026</v>
          </cell>
          <cell r="S689">
            <v>8799.2624867542527</v>
          </cell>
          <cell r="T689">
            <v>8271.1887073077487</v>
          </cell>
          <cell r="U689">
            <v>7743.1416622821744</v>
          </cell>
          <cell r="V689">
            <v>10962.052010000831</v>
          </cell>
          <cell r="W689">
            <v>10434.060863975939</v>
          </cell>
          <cell r="X689">
            <v>9906.0989313746213</v>
          </cell>
          <cell r="Y689">
            <v>9378.16708859957</v>
          </cell>
          <cell r="Z689">
            <v>8850.2662383455827</v>
          </cell>
        </row>
        <row r="690">
          <cell r="A690">
            <v>-94673.176722777265</v>
          </cell>
          <cell r="B690">
            <v>13446.190356784064</v>
          </cell>
          <cell r="C690">
            <v>20818.315803589943</v>
          </cell>
          <cell r="D690">
            <v>19662.779701214524</v>
          </cell>
          <cell r="E690">
            <v>18202.351026902237</v>
          </cell>
          <cell r="F690">
            <v>17254.584930443078</v>
          </cell>
          <cell r="G690">
            <v>16061.185465890405</v>
          </cell>
          <cell r="H690">
            <v>15117.766874251178</v>
          </cell>
          <cell r="I690">
            <v>14472.584877206635</v>
          </cell>
          <cell r="J690">
            <v>13910.189309189584</v>
          </cell>
          <cell r="K690">
            <v>13192.664711709887</v>
          </cell>
          <cell r="L690">
            <v>12567.129874260441</v>
          </cell>
          <cell r="M690">
            <v>11912.821088855715</v>
          </cell>
          <cell r="N690">
            <v>11341.59023526889</v>
          </cell>
          <cell r="O690">
            <v>12247.618812848301</v>
          </cell>
          <cell r="P690">
            <v>13379.738057110626</v>
          </cell>
          <cell r="Q690">
            <v>12032.190413881988</v>
          </cell>
          <cell r="R690">
            <v>8824.4152676576741</v>
          </cell>
          <cell r="S690">
            <v>8331.3223200913071</v>
          </cell>
          <cell r="T690">
            <v>7838.2536077132045</v>
          </cell>
          <cell r="U690">
            <v>7345.2098575790515</v>
          </cell>
          <cell r="V690">
            <v>10350.744391169665</v>
          </cell>
          <cell r="W690">
            <v>9857.7528345913452</v>
          </cell>
          <cell r="X690">
            <v>9364.7885549309503</v>
          </cell>
          <cell r="Y690">
            <v>8871.8523704960244</v>
          </cell>
          <cell r="Z690">
            <v>8378.9451241433217</v>
          </cell>
        </row>
        <row r="691">
          <cell r="A691">
            <v>-117039.47894004801</v>
          </cell>
          <cell r="B691">
            <v>16109.544677693015</v>
          </cell>
          <cell r="C691">
            <v>25223.305969182955</v>
          </cell>
          <cell r="D691">
            <v>23778.577050300592</v>
          </cell>
          <cell r="E691">
            <v>22091.520045748512</v>
          </cell>
          <cell r="F691">
            <v>20918.360447219839</v>
          </cell>
          <cell r="G691">
            <v>19444.509453519073</v>
          </cell>
          <cell r="H691">
            <v>18278.210569188417</v>
          </cell>
          <cell r="I691">
            <v>17480.605932167498</v>
          </cell>
          <cell r="J691">
            <v>16783.814525909333</v>
          </cell>
          <cell r="K691">
            <v>15898.307815212498</v>
          </cell>
          <cell r="L691">
            <v>15124.991930309676</v>
          </cell>
          <cell r="M691">
            <v>14316.104323908694</v>
          </cell>
          <cell r="N691">
            <v>13608.339485669614</v>
          </cell>
          <cell r="O691">
            <v>14729.997176380995</v>
          </cell>
          <cell r="P691">
            <v>16129.576772558074</v>
          </cell>
          <cell r="Q691">
            <v>14463.674354683208</v>
          </cell>
          <cell r="R691">
            <v>10498.070319125336</v>
          </cell>
          <cell r="S691">
            <v>9888.4853907440738</v>
          </cell>
          <cell r="T691">
            <v>9278.9304230539601</v>
          </cell>
          <cell r="U691">
            <v>8669.4063148757505</v>
          </cell>
          <cell r="V691">
            <v>12384.990896745325</v>
          </cell>
          <cell r="W691">
            <v>11775.53131272053</v>
          </cell>
          <cell r="X691">
            <v>11166.10544971759</v>
          </cell>
          <cell r="Y691">
            <v>10556.714319367167</v>
          </cell>
          <cell r="Z691">
            <v>9947.358963648825</v>
          </cell>
        </row>
        <row r="692">
          <cell r="A692">
            <v>-112217.90915182015</v>
          </cell>
          <cell r="B692">
            <v>15557.002077640162</v>
          </cell>
          <cell r="C692">
            <v>24308.954886478154</v>
          </cell>
          <cell r="D692">
            <v>22901.847069996671</v>
          </cell>
          <cell r="E692">
            <v>21253.120400584943</v>
          </cell>
          <cell r="F692">
            <v>20128.549544597801</v>
          </cell>
          <cell r="G692">
            <v>18715.156314852262</v>
          </cell>
          <cell r="H692">
            <v>17596.904393099227</v>
          </cell>
          <cell r="I692">
            <v>16832.157954488208</v>
          </cell>
          <cell r="J692">
            <v>16164.338655779738</v>
          </cell>
          <cell r="K692">
            <v>15315.044345066686</v>
          </cell>
          <cell r="L692">
            <v>14573.586056772943</v>
          </cell>
          <cell r="M692">
            <v>13798.021463088808</v>
          </cell>
          <cell r="N692">
            <v>13119.68965893245</v>
          </cell>
          <cell r="O692">
            <v>14194.86354524739</v>
          </cell>
          <cell r="P692">
            <v>15536.785923891879</v>
          </cell>
          <cell r="Q692">
            <v>13939.512184484342</v>
          </cell>
          <cell r="R692">
            <v>10137.275559505211</v>
          </cell>
          <cell r="S692">
            <v>9552.8031512809048</v>
          </cell>
          <cell r="T692">
            <v>8968.3594694841922</v>
          </cell>
          <cell r="U692">
            <v>8383.9453759079352</v>
          </cell>
          <cell r="V692">
            <v>11946.462372995084</v>
          </cell>
          <cell r="W692">
            <v>11362.110145428913</v>
          </cell>
          <cell r="X692">
            <v>10777.790249710099</v>
          </cell>
          <cell r="Y692">
            <v>10193.503655794055</v>
          </cell>
          <cell r="Z692">
            <v>9609.2513627348599</v>
          </cell>
        </row>
        <row r="693">
          <cell r="A693">
            <v>-108699.94942994633</v>
          </cell>
          <cell r="B693">
            <v>15149.16552203532</v>
          </cell>
          <cell r="C693">
            <v>23637.114638166538</v>
          </cell>
          <cell r="D693">
            <v>22250.038686284475</v>
          </cell>
          <cell r="E693">
            <v>20641.399257458455</v>
          </cell>
          <cell r="F693">
            <v>19552.280183091316</v>
          </cell>
          <cell r="G693">
            <v>18182.998723539014</v>
          </cell>
          <cell r="H693">
            <v>17099.803284742782</v>
          </cell>
          <cell r="I693">
            <v>16359.031158154008</v>
          </cell>
          <cell r="J693">
            <v>15712.350764800798</v>
          </cell>
          <cell r="K693">
            <v>14889.478090644112</v>
          </cell>
          <cell r="L693">
            <v>14171.264045745877</v>
          </cell>
          <cell r="M693">
            <v>13420.012906330474</v>
          </cell>
          <cell r="N693">
            <v>12763.156313141408</v>
          </cell>
          <cell r="O693">
            <v>13804.414242876097</v>
          </cell>
          <cell r="P693">
            <v>15104.268212711035</v>
          </cell>
          <cell r="Q693">
            <v>13557.06798405158</v>
          </cell>
          <cell r="R693">
            <v>9874.0290468641069</v>
          </cell>
          <cell r="S693">
            <v>9307.8794750410543</v>
          </cell>
          <cell r="T693">
            <v>8741.7577290904701</v>
          </cell>
          <cell r="U693">
            <v>8175.6646437885138</v>
          </cell>
          <cell r="V693">
            <v>11626.499010188891</v>
          </cell>
          <cell r="W693">
            <v>11060.465851437164</v>
          </cell>
          <cell r="X693">
            <v>10494.464010950051</v>
          </cell>
          <cell r="Y693">
            <v>9928.4944282754695</v>
          </cell>
          <cell r="Z693">
            <v>9362.5580711478033</v>
          </cell>
        </row>
        <row r="694">
          <cell r="A694">
            <v>-93049.322631567949</v>
          </cell>
          <cell r="B694">
            <v>13224.482715216749</v>
          </cell>
          <cell r="C694">
            <v>20493.572441225111</v>
          </cell>
          <cell r="D694">
            <v>19364.711861635475</v>
          </cell>
          <cell r="E694">
            <v>17919.986827344001</v>
          </cell>
          <cell r="F694">
            <v>16988.584909322173</v>
          </cell>
          <cell r="G694">
            <v>15815.546985026325</v>
          </cell>
          <cell r="H694">
            <v>14888.31010601981</v>
          </cell>
          <cell r="I694">
            <v>14254.194405277398</v>
          </cell>
          <cell r="J694">
            <v>13701.556338954106</v>
          </cell>
          <cell r="K694">
            <v>12996.227697656574</v>
          </cell>
          <cell r="L694">
            <v>12381.422164326272</v>
          </cell>
          <cell r="M694">
            <v>11738.33621980291</v>
          </cell>
          <cell r="N694">
            <v>11177.018103127761</v>
          </cell>
          <cell r="O694">
            <v>12067.391423340887</v>
          </cell>
          <cell r="P694">
            <v>13180.092321983378</v>
          </cell>
          <cell r="Q694">
            <v>11855.658097246693</v>
          </cell>
          <cell r="R694">
            <v>8702.9033799885365</v>
          </cell>
          <cell r="S694">
            <v>8218.2680655973636</v>
          </cell>
          <cell r="T694">
            <v>7733.656570707466</v>
          </cell>
          <cell r="U694">
            <v>7249.0696099038723</v>
          </cell>
          <cell r="V694">
            <v>10203.052587736162</v>
          </cell>
          <cell r="W694">
            <v>9718.5169252536471</v>
          </cell>
          <cell r="X694">
            <v>9234.008071829674</v>
          </cell>
          <cell r="Y694">
            <v>8749.5268317359878</v>
          </cell>
          <cell r="Z694">
            <v>8265.0740333725062</v>
          </cell>
        </row>
        <row r="695">
          <cell r="A695">
            <v>-89462.041211756383</v>
          </cell>
          <cell r="B695">
            <v>12786.339453301429</v>
          </cell>
          <cell r="C695">
            <v>19742.782061925307</v>
          </cell>
          <cell r="D695">
            <v>18703.877515554919</v>
          </cell>
          <cell r="E695">
            <v>17296.211666645257</v>
          </cell>
          <cell r="F695">
            <v>16400.960110639753</v>
          </cell>
          <cell r="G695">
            <v>15272.903182750822</v>
          </cell>
          <cell r="H695">
            <v>14381.413577703432</v>
          </cell>
          <cell r="I695">
            <v>13771.744604857078</v>
          </cell>
          <cell r="J695">
            <v>13240.661987831525</v>
          </cell>
          <cell r="K695">
            <v>12562.275623703932</v>
          </cell>
          <cell r="L695">
            <v>11971.172363578207</v>
          </cell>
          <cell r="M695">
            <v>11352.878972024468</v>
          </cell>
          <cell r="N695">
            <v>10813.459237189916</v>
          </cell>
          <cell r="O695">
            <v>11669.248283990535</v>
          </cell>
          <cell r="P695">
            <v>12739.051812221063</v>
          </cell>
          <cell r="Q695">
            <v>11465.677801054913</v>
          </cell>
          <cell r="R695">
            <v>8434.4695722459583</v>
          </cell>
          <cell r="S695">
            <v>7968.518147318262</v>
          </cell>
          <cell r="T695">
            <v>7502.5896235911787</v>
          </cell>
          <cell r="U695">
            <v>7036.6846881007423</v>
          </cell>
          <cell r="V695">
            <v>9876.7843194332745</v>
          </cell>
          <cell r="W695">
            <v>9410.9287045868114</v>
          </cell>
          <cell r="X695">
            <v>8945.0988652433989</v>
          </cell>
          <cell r="Y695">
            <v>8479.2955746681291</v>
          </cell>
          <cell r="Z695">
            <v>8013.519629324057</v>
          </cell>
        </row>
        <row r="696">
          <cell r="A696">
            <v>-116920.66991208389</v>
          </cell>
          <cell r="B696">
            <v>16210.19444943461</v>
          </cell>
          <cell r="C696">
            <v>25266.962732208311</v>
          </cell>
          <cell r="D696">
            <v>23744.535285660415</v>
          </cell>
          <cell r="E696">
            <v>22070.860913710094</v>
          </cell>
          <cell r="F696">
            <v>20898.898597710788</v>
          </cell>
          <cell r="G696">
            <v>19426.537352885145</v>
          </cell>
          <cell r="H696">
            <v>18261.422401002044</v>
          </cell>
          <cell r="I696">
            <v>17464.627427801257</v>
          </cell>
          <cell r="J696">
            <v>16768.549927612523</v>
          </cell>
          <cell r="K696">
            <v>15883.935532122428</v>
          </cell>
          <cell r="L696">
            <v>15111.404655059949</v>
          </cell>
          <cell r="M696">
            <v>14303.338166038451</v>
          </cell>
          <cell r="N696">
            <v>13596.298591628991</v>
          </cell>
          <cell r="O696">
            <v>14716.810867909197</v>
          </cell>
          <cell r="P696">
            <v>16114.96972389771</v>
          </cell>
          <cell r="Q696">
            <v>14450.758395634155</v>
          </cell>
          <cell r="R696">
            <v>10489.17992106666</v>
          </cell>
          <cell r="S696">
            <v>9880.2137940800985</v>
          </cell>
          <cell r="T696">
            <v>9271.2775973709959</v>
          </cell>
          <cell r="U696">
            <v>8662.3722288477329</v>
          </cell>
          <cell r="V696">
            <v>12374.185049286993</v>
          </cell>
          <cell r="W696">
            <v>11765.34413941743</v>
          </cell>
          <cell r="X696">
            <v>11156.536916338855</v>
          </cell>
          <cell r="Y696">
            <v>10547.764390655015</v>
          </cell>
          <cell r="Z696">
            <v>9939.0276032877337</v>
          </cell>
        </row>
        <row r="697">
          <cell r="A697">
            <v>-97623.695934080082</v>
          </cell>
          <cell r="B697">
            <v>13807.364309167369</v>
          </cell>
          <cell r="C697">
            <v>21389.904101540571</v>
          </cell>
          <cell r="D697">
            <v>20173.524053926394</v>
          </cell>
          <cell r="E697">
            <v>18715.402661215277</v>
          </cell>
          <cell r="F697">
            <v>17737.903091091175</v>
          </cell>
          <cell r="G697">
            <v>16507.507004720894</v>
          </cell>
          <cell r="H697">
            <v>15534.68647712376</v>
          </cell>
          <cell r="I697">
            <v>14869.397181021988</v>
          </cell>
          <cell r="J697">
            <v>14289.272374671382</v>
          </cell>
          <cell r="K697">
            <v>13549.587902600568</v>
          </cell>
          <cell r="L697">
            <v>12904.558075977569</v>
          </cell>
          <cell r="M697">
            <v>12229.857552297144</v>
          </cell>
          <cell r="N697">
            <v>11640.615400248971</v>
          </cell>
          <cell r="O697">
            <v>12575.089352241699</v>
          </cell>
          <cell r="P697">
            <v>13742.491447416098</v>
          </cell>
          <cell r="Q697">
            <v>12352.947059733287</v>
          </cell>
          <cell r="R697">
            <v>9045.200596161214</v>
          </cell>
          <cell r="S697">
            <v>8536.7402524102472</v>
          </cell>
          <cell r="T697">
            <v>8028.304899144794</v>
          </cell>
          <cell r="U697">
            <v>7519.8952860794379</v>
          </cell>
          <cell r="V697">
            <v>10619.098244968165</v>
          </cell>
          <cell r="W697">
            <v>10110.742452087163</v>
          </cell>
          <cell r="X697">
            <v>9602.4147862177815</v>
          </cell>
          <cell r="Y697">
            <v>9094.1160911703701</v>
          </cell>
          <cell r="Z697">
            <v>8585.8472360695814</v>
          </cell>
        </row>
        <row r="698">
          <cell r="A698">
            <v>-97046.810343387784</v>
          </cell>
          <cell r="B698">
            <v>13742.022440956382</v>
          </cell>
          <cell r="C698">
            <v>21304.284250143523</v>
          </cell>
          <cell r="D698">
            <v>20060.191022815801</v>
          </cell>
          <cell r="E698">
            <v>18615.09079272021</v>
          </cell>
          <cell r="F698">
            <v>17643.404712117837</v>
          </cell>
          <cell r="G698">
            <v>16420.242206179504</v>
          </cell>
          <cell r="H698">
            <v>15453.17034584318</v>
          </cell>
          <cell r="I698">
            <v>14791.812429360816</v>
          </cell>
          <cell r="J698">
            <v>14215.154044136809</v>
          </cell>
          <cell r="K698">
            <v>13479.802271305598</v>
          </cell>
          <cell r="L698">
            <v>12838.584105458027</v>
          </cell>
          <cell r="M698">
            <v>12167.870574960158</v>
          </cell>
          <cell r="N698">
            <v>11582.149992441893</v>
          </cell>
          <cell r="O698">
            <v>12511.062304111125</v>
          </cell>
          <cell r="P698">
            <v>13671.565895384334</v>
          </cell>
          <cell r="Q698">
            <v>12290.232712237583</v>
          </cell>
          <cell r="R698">
            <v>9002.0326431575486</v>
          </cell>
          <cell r="S698">
            <v>8496.5769330966068</v>
          </cell>
          <cell r="T698">
            <v>7991.1460658454507</v>
          </cell>
          <cell r="U698">
            <v>7485.740786688375</v>
          </cell>
          <cell r="V698">
            <v>10566.629692697756</v>
          </cell>
          <cell r="W698">
            <v>10061.277915686594</v>
          </cell>
          <cell r="X698">
            <v>9555.9540994767067</v>
          </cell>
          <cell r="Y698">
            <v>9050.6590828921362</v>
          </cell>
          <cell r="Z698">
            <v>8545.3937299216486</v>
          </cell>
        </row>
        <row r="699">
          <cell r="A699">
            <v>-98152.015201584421</v>
          </cell>
          <cell r="B699">
            <v>13887.400289164238</v>
          </cell>
          <cell r="C699">
            <v>21507.686037802869</v>
          </cell>
          <cell r="D699">
            <v>20290.257293407372</v>
          </cell>
          <cell r="E699">
            <v>18807.269564705948</v>
          </cell>
          <cell r="F699">
            <v>17824.445925866472</v>
          </cell>
          <cell r="G699">
            <v>16587.425233201844</v>
          </cell>
          <cell r="H699">
            <v>15609.340001952252</v>
          </cell>
          <cell r="I699">
            <v>14940.450297668503</v>
          </cell>
          <cell r="J699">
            <v>14357.150898122924</v>
          </cell>
          <cell r="K699">
            <v>13613.498484183739</v>
          </cell>
          <cell r="L699">
            <v>12964.977889440765</v>
          </cell>
          <cell r="M699">
            <v>12286.626025959631</v>
          </cell>
          <cell r="N699">
            <v>11694.158775097188</v>
          </cell>
          <cell r="O699">
            <v>12633.726149059978</v>
          </cell>
          <cell r="P699">
            <v>13807.445983118421</v>
          </cell>
          <cell r="Q699">
            <v>12410.381668372382</v>
          </cell>
          <cell r="R699">
            <v>9084.7343645175988</v>
          </cell>
          <cell r="S699">
            <v>8573.5223384645451</v>
          </cell>
          <cell r="T699">
            <v>8062.3354381403624</v>
          </cell>
          <cell r="U699">
            <v>7551.1744173169081</v>
          </cell>
          <cell r="V699">
            <v>10667.149622138557</v>
          </cell>
          <cell r="W699">
            <v>10156.042712763177</v>
          </cell>
          <cell r="X699">
            <v>9644.9640826169889</v>
          </cell>
          <cell r="Y699">
            <v>9133.9145800768747</v>
          </cell>
          <cell r="Z699">
            <v>8622.8950789710107</v>
          </cell>
        </row>
        <row r="700">
          <cell r="A700">
            <v>-90459.731685700914</v>
          </cell>
          <cell r="B700">
            <v>13015.69548672103</v>
          </cell>
          <cell r="C700">
            <v>20008.243929989148</v>
          </cell>
          <cell r="D700">
            <v>18847.79409803588</v>
          </cell>
          <cell r="E700">
            <v>17469.695278016094</v>
          </cell>
          <cell r="F700">
            <v>16564.38962599952</v>
          </cell>
          <cell r="G700">
            <v>15423.822636486853</v>
          </cell>
          <cell r="H700">
            <v>14522.391041803083</v>
          </cell>
          <cell r="I700">
            <v>13905.922973851906</v>
          </cell>
          <cell r="J700">
            <v>13368.84538071237</v>
          </cell>
          <cell r="K700">
            <v>12682.965862261735</v>
          </cell>
          <cell r="L700">
            <v>12085.270553891216</v>
          </cell>
          <cell r="M700">
            <v>11460.081886771437</v>
          </cell>
          <cell r="N700">
            <v>10914.571799828878</v>
          </cell>
          <cell r="O700">
            <v>11779.979383926679</v>
          </cell>
          <cell r="P700">
            <v>12861.713478178841</v>
          </cell>
          <cell r="Q700">
            <v>11574.138660687466</v>
          </cell>
          <cell r="R700">
            <v>8509.12606598809</v>
          </cell>
          <cell r="S700">
            <v>8037.9782997778384</v>
          </cell>
          <cell r="T700">
            <v>7566.8536901648804</v>
          </cell>
          <cell r="U700">
            <v>7095.7529318471643</v>
          </cell>
          <cell r="V700">
            <v>9967.5256650769261</v>
          </cell>
          <cell r="W700">
            <v>9496.4747774324005</v>
          </cell>
          <cell r="X700">
            <v>9025.4499527421685</v>
          </cell>
          <cell r="Y700">
            <v>8554.4519728948508</v>
          </cell>
          <cell r="Z700">
            <v>8083.4816432357256</v>
          </cell>
        </row>
        <row r="701">
          <cell r="A701">
            <v>-98918.600123019001</v>
          </cell>
          <cell r="B701">
            <v>13906.588663272407</v>
          </cell>
          <cell r="C701">
            <v>21652.63478995749</v>
          </cell>
          <cell r="D701">
            <v>20385.549446822297</v>
          </cell>
          <cell r="E701">
            <v>18940.567339983987</v>
          </cell>
          <cell r="F701">
            <v>17950.018541285797</v>
          </cell>
          <cell r="G701">
            <v>16703.38562433175</v>
          </cell>
          <cell r="H701">
            <v>15717.661371217775</v>
          </cell>
          <cell r="I701">
            <v>15043.547517838855</v>
          </cell>
          <cell r="J701">
            <v>14455.641821637797</v>
          </cell>
          <cell r="K701">
            <v>13706.231971631969</v>
          </cell>
          <cell r="L701">
            <v>13052.646314208971</v>
          </cell>
          <cell r="M701">
            <v>12368.996400464632</v>
          </cell>
          <cell r="N701">
            <v>11771.849569898677</v>
          </cell>
          <cell r="O701">
            <v>12718.80743805868</v>
          </cell>
          <cell r="P701">
            <v>13901.694235474206</v>
          </cell>
          <cell r="Q701">
            <v>12493.718596739996</v>
          </cell>
          <cell r="R701">
            <v>9142.0973883055631</v>
          </cell>
          <cell r="S701">
            <v>8626.8927042309442</v>
          </cell>
          <cell r="T701">
            <v>8111.7133421216531</v>
          </cell>
          <cell r="U701">
            <v>7596.5600616366573</v>
          </cell>
          <cell r="V701">
            <v>10736.871594170723</v>
          </cell>
          <cell r="W701">
            <v>10221.77284775396</v>
          </cell>
          <cell r="X701">
            <v>9706.7026014322655</v>
          </cell>
          <cell r="Y701">
            <v>9191.6617102084892</v>
          </cell>
          <cell r="Z701">
            <v>8676.6510547355756</v>
          </cell>
        </row>
        <row r="702">
          <cell r="A702">
            <v>-100567.77358084587</v>
          </cell>
          <cell r="B702">
            <v>14222.051064638086</v>
          </cell>
          <cell r="C702">
            <v>21981.733311173037</v>
          </cell>
          <cell r="D702">
            <v>20706.096703846411</v>
          </cell>
          <cell r="E702">
            <v>19227.334202766106</v>
          </cell>
          <cell r="F702">
            <v>18220.16607300605</v>
          </cell>
          <cell r="G702">
            <v>16952.854135730013</v>
          </cell>
          <cell r="H702">
            <v>15950.695862391804</v>
          </cell>
          <cell r="I702">
            <v>15265.343165426759</v>
          </cell>
          <cell r="J702">
            <v>14667.527827161604</v>
          </cell>
          <cell r="K702">
            <v>13905.731859870233</v>
          </cell>
          <cell r="L702">
            <v>13241.249605474564</v>
          </cell>
          <cell r="M702">
            <v>12546.201862699207</v>
          </cell>
          <cell r="N702">
            <v>11938.987734401489</v>
          </cell>
          <cell r="O702">
            <v>12901.844958952963</v>
          </cell>
          <cell r="P702">
            <v>14104.452875627023</v>
          </cell>
          <cell r="Q702">
            <v>12673.003430654335</v>
          </cell>
          <cell r="R702">
            <v>9265.5039068094065</v>
          </cell>
          <cell r="S702">
            <v>8741.709716926307</v>
          </cell>
          <cell r="T702">
            <v>8217.941271176991</v>
          </cell>
          <cell r="U702">
            <v>7694.1993418854854</v>
          </cell>
          <cell r="V702">
            <v>10886.866229452091</v>
          </cell>
          <cell r="W702">
            <v>10363.17974342221</v>
          </cell>
          <cell r="X702">
            <v>9839.5222326417224</v>
          </cell>
          <cell r="Y702">
            <v>9315.8945663681043</v>
          </cell>
          <cell r="Z702">
            <v>8792.2976399365634</v>
          </cell>
        </row>
        <row r="703">
          <cell r="A703">
            <v>-90996.192942978072</v>
          </cell>
          <cell r="B703">
            <v>13014.361303843059</v>
          </cell>
          <cell r="C703">
            <v>20165.784837023271</v>
          </cell>
          <cell r="D703">
            <v>18938.265800456593</v>
          </cell>
          <cell r="E703">
            <v>17562.977953057562</v>
          </cell>
          <cell r="F703">
            <v>16652.266182482552</v>
          </cell>
          <cell r="G703">
            <v>15504.972494096186</v>
          </cell>
          <cell r="H703">
            <v>14598.195060798709</v>
          </cell>
          <cell r="I703">
            <v>13978.071098355675</v>
          </cell>
          <cell r="J703">
            <v>13437.769987995656</v>
          </cell>
          <cell r="K703">
            <v>12747.861377262321</v>
          </cell>
          <cell r="L703">
            <v>12146.621504137711</v>
          </cell>
          <cell r="M703">
            <v>11517.725225994222</v>
          </cell>
          <cell r="N703">
            <v>10968.940337863889</v>
          </cell>
          <cell r="O703">
            <v>11839.519839251036</v>
          </cell>
          <cell r="P703">
            <v>12927.6690357971</v>
          </cell>
          <cell r="Q703">
            <v>11632.458400770554</v>
          </cell>
          <cell r="R703">
            <v>8549.269093853698</v>
          </cell>
          <cell r="S703">
            <v>8075.3272388448786</v>
          </cell>
          <cell r="T703">
            <v>7601.4086777609482</v>
          </cell>
          <cell r="U703">
            <v>7127.5141094196733</v>
          </cell>
          <cell r="V703">
            <v>10016.317567618158</v>
          </cell>
          <cell r="W703">
            <v>9542.4731657024931</v>
          </cell>
          <cell r="X703">
            <v>9068.6549813045422</v>
          </cell>
          <cell r="Y703">
            <v>8594.8638009498136</v>
          </cell>
          <cell r="Z703">
            <v>8121.1004347596181</v>
          </cell>
        </row>
        <row r="704">
          <cell r="A704">
            <v>-104382.82172771874</v>
          </cell>
          <cell r="B704">
            <v>14651.714081527629</v>
          </cell>
          <cell r="C704">
            <v>22730.777200219192</v>
          </cell>
          <cell r="D704">
            <v>21479.950815437369</v>
          </cell>
          <cell r="E704">
            <v>19890.714627214085</v>
          </cell>
          <cell r="F704">
            <v>18845.100845864668</v>
          </cell>
          <cell r="G704">
            <v>17529.951940449217</v>
          </cell>
          <cell r="H704">
            <v>16489.776696789031</v>
          </cell>
          <cell r="I704">
            <v>15778.425079459957</v>
          </cell>
          <cell r="J704">
            <v>15157.685674952329</v>
          </cell>
          <cell r="K704">
            <v>14367.236788483191</v>
          </cell>
          <cell r="L704">
            <v>13677.54733596629</v>
          </cell>
          <cell r="M704">
            <v>12956.132890333247</v>
          </cell>
          <cell r="N704">
            <v>12325.629989485074</v>
          </cell>
          <cell r="O704">
            <v>13325.267341590708</v>
          </cell>
          <cell r="P704">
            <v>14573.496305053013</v>
          </cell>
          <cell r="Q704">
            <v>13087.744687943708</v>
          </cell>
          <cell r="R704">
            <v>9550.9813424883214</v>
          </cell>
          <cell r="S704">
            <v>9007.3169697195444</v>
          </cell>
          <cell r="T704">
            <v>8463.679317690734</v>
          </cell>
          <cell r="U704">
            <v>7920.0691880241193</v>
          </cell>
          <cell r="V704">
            <v>11233.850200516663</v>
          </cell>
          <cell r="W704">
            <v>10690.297617357122</v>
          </cell>
          <cell r="X704">
            <v>10146.775108625843</v>
          </cell>
          <cell r="Y704">
            <v>9603.2835765556629</v>
          </cell>
          <cell r="Z704">
            <v>9059.8239504464291</v>
          </cell>
        </row>
        <row r="705">
          <cell r="A705">
            <v>-116319.63374482846</v>
          </cell>
          <cell r="B705">
            <v>16039.812971867548</v>
          </cell>
          <cell r="C705">
            <v>25128.856063350846</v>
          </cell>
          <cell r="D705">
            <v>23649.830452040202</v>
          </cell>
          <cell r="E705">
            <v>21966.349617287971</v>
          </cell>
          <cell r="F705">
            <v>20800.444165105131</v>
          </cell>
          <cell r="G705">
            <v>19335.619325293726</v>
          </cell>
          <cell r="H705">
            <v>18176.493701265314</v>
          </cell>
          <cell r="I705">
            <v>17383.794689857594</v>
          </cell>
          <cell r="J705">
            <v>16691.328728077278</v>
          </cell>
          <cell r="K705">
            <v>15811.228414732468</v>
          </cell>
          <cell r="L705">
            <v>15042.668768742995</v>
          </cell>
          <cell r="M705">
            <v>14238.75618326843</v>
          </cell>
          <cell r="N705">
            <v>13535.38560438796</v>
          </cell>
          <cell r="O705">
            <v>14650.103409394091</v>
          </cell>
          <cell r="P705">
            <v>16041.074964448992</v>
          </cell>
          <cell r="Q705">
            <v>14385.41859228511</v>
          </cell>
          <cell r="R705">
            <v>10444.20479698628</v>
          </cell>
          <cell r="S705">
            <v>9838.3690888317942</v>
          </cell>
          <cell r="T705">
            <v>9232.5631570968053</v>
          </cell>
          <cell r="U705">
            <v>8626.7878950738959</v>
          </cell>
          <cell r="V705">
            <v>12319.519968260802</v>
          </cell>
          <cell r="W705">
            <v>11713.808833538878</v>
          </cell>
          <cell r="X705">
            <v>11108.13121243943</v>
          </cell>
          <cell r="Y705">
            <v>10502.48811037112</v>
          </cell>
          <cell r="Z705">
            <v>9896.8805629048984</v>
          </cell>
        </row>
        <row r="706">
          <cell r="A706">
            <v>-105660.29951664759</v>
          </cell>
          <cell r="B706">
            <v>14798.516662172471</v>
          </cell>
          <cell r="C706">
            <v>23041.097803242967</v>
          </cell>
          <cell r="D706">
            <v>21686.357951548023</v>
          </cell>
          <cell r="E706">
            <v>20112.849112865904</v>
          </cell>
          <cell r="F706">
            <v>19054.361715222389</v>
          </cell>
          <cell r="G706">
            <v>17723.194489215624</v>
          </cell>
          <cell r="H706">
            <v>16670.289174185753</v>
          </cell>
          <cell r="I706">
            <v>15950.231757605223</v>
          </cell>
          <cell r="J706">
            <v>15321.816175935674</v>
          </cell>
          <cell r="K706">
            <v>14521.772792509066</v>
          </cell>
          <cell r="L706">
            <v>13823.642650784321</v>
          </cell>
          <cell r="M706">
            <v>13093.399253072221</v>
          </cell>
          <cell r="N706">
            <v>12455.09805230247</v>
          </cell>
          <cell r="O706">
            <v>13467.051316086145</v>
          </cell>
          <cell r="P706">
            <v>14730.556593696016</v>
          </cell>
          <cell r="Q706">
            <v>13226.621767325763</v>
          </cell>
          <cell r="R706">
            <v>9646.5741290745518</v>
          </cell>
          <cell r="S706">
            <v>9096.2561791237385</v>
          </cell>
          <cell r="T706">
            <v>8545.9652769317654</v>
          </cell>
          <cell r="U706">
            <v>7995.702233931408</v>
          </cell>
          <cell r="V706">
            <v>11350.038594236594</v>
          </cell>
          <cell r="W706">
            <v>10799.83380201997</v>
          </cell>
          <cell r="X706">
            <v>10249.659452294218</v>
          </cell>
          <cell r="Y706">
            <v>9699.5164583340666</v>
          </cell>
          <cell r="Z706">
            <v>9149.4057608124713</v>
          </cell>
        </row>
        <row r="707">
          <cell r="A707">
            <v>-91178.857531181464</v>
          </cell>
          <cell r="B707">
            <v>13040.32471130148</v>
          </cell>
          <cell r="C707">
            <v>20082.116050738456</v>
          </cell>
          <cell r="D707">
            <v>18990.962890190363</v>
          </cell>
          <cell r="E707">
            <v>17594.740622200647</v>
          </cell>
          <cell r="F707">
            <v>16682.188072991765</v>
          </cell>
          <cell r="G707">
            <v>15532.603949531036</v>
          </cell>
          <cell r="H707">
            <v>14624.006262868119</v>
          </cell>
          <cell r="I707">
            <v>14002.63747155292</v>
          </cell>
          <cell r="J707">
            <v>13461.238756402876</v>
          </cell>
          <cell r="K707">
            <v>12769.958243276458</v>
          </cell>
          <cell r="L707">
            <v>12167.51144895783</v>
          </cell>
          <cell r="M707">
            <v>11537.352732508378</v>
          </cell>
          <cell r="N707">
            <v>10987.452777442064</v>
          </cell>
          <cell r="O707">
            <v>11859.793312136029</v>
          </cell>
          <cell r="P707">
            <v>12950.12684539403</v>
          </cell>
          <cell r="Q707">
            <v>11652.316221185178</v>
          </cell>
          <cell r="R707">
            <v>8562.9377596796839</v>
          </cell>
          <cell r="S707">
            <v>8088.04451988236</v>
          </cell>
          <cell r="T707">
            <v>7613.1746207698561</v>
          </cell>
          <cell r="U707">
            <v>7138.3287625627381</v>
          </cell>
          <cell r="V707">
            <v>10032.931167695428</v>
          </cell>
          <cell r="W707">
            <v>9558.1355766173583</v>
          </cell>
          <cell r="X707">
            <v>9083.3662556856962</v>
          </cell>
          <cell r="Y707">
            <v>8608.6239930048359</v>
          </cell>
          <cell r="Z707">
            <v>8133.9096003222967</v>
          </cell>
        </row>
        <row r="708">
          <cell r="A708">
            <v>-96477.738927409053</v>
          </cell>
          <cell r="B708">
            <v>13669.7031141111</v>
          </cell>
          <cell r="C708">
            <v>21094.262544189958</v>
          </cell>
          <cell r="D708">
            <v>19955.676711522206</v>
          </cell>
          <cell r="E708">
            <v>18516.137693587647</v>
          </cell>
          <cell r="F708">
            <v>17550.186356177423</v>
          </cell>
          <cell r="G708">
            <v>16334.159448571554</v>
          </cell>
          <cell r="H708">
            <v>15372.758387213311</v>
          </cell>
          <cell r="I708">
            <v>14715.278598045665</v>
          </cell>
          <cell r="J708">
            <v>14142.039679715504</v>
          </cell>
          <cell r="K708">
            <v>13410.961917764522</v>
          </cell>
          <cell r="L708">
            <v>12773.503782033353</v>
          </cell>
          <cell r="M708">
            <v>12106.723239102663</v>
          </cell>
          <cell r="N708">
            <v>11524.47652487165</v>
          </cell>
          <cell r="O708">
            <v>12447.902531136238</v>
          </cell>
          <cell r="P708">
            <v>13601.601061845417</v>
          </cell>
          <cell r="Q708">
            <v>12228.36785877725</v>
          </cell>
          <cell r="R708">
            <v>8959.4494194871077</v>
          </cell>
          <cell r="S708">
            <v>8456.9576440018936</v>
          </cell>
          <cell r="T708">
            <v>7954.4905656510346</v>
          </cell>
          <cell r="U708">
            <v>7452.0489253486012</v>
          </cell>
          <cell r="V708">
            <v>10514.871850559519</v>
          </cell>
          <cell r="W708">
            <v>10012.483398672528</v>
          </cell>
          <cell r="X708">
            <v>9510.1227436278677</v>
          </cell>
          <cell r="Y708">
            <v>9007.7907193308038</v>
          </cell>
          <cell r="Z708">
            <v>8505.4881847037759</v>
          </cell>
        </row>
        <row r="709">
          <cell r="A709">
            <v>-100831.91177036251</v>
          </cell>
          <cell r="B709">
            <v>14246.597888970595</v>
          </cell>
          <cell r="C709">
            <v>22029.148153349954</v>
          </cell>
          <cell r="D709">
            <v>20779.252506703921</v>
          </cell>
          <cell r="E709">
            <v>19273.263925676172</v>
          </cell>
          <cell r="F709">
            <v>18263.433977659923</v>
          </cell>
          <cell r="G709">
            <v>16992.810006126419</v>
          </cell>
          <cell r="H709">
            <v>15988.019594653899</v>
          </cell>
          <cell r="I709">
            <v>15300.866839736696</v>
          </cell>
          <cell r="J709">
            <v>14701.464333729429</v>
          </cell>
          <cell r="K709">
            <v>13937.684556560762</v>
          </cell>
          <cell r="L709">
            <v>13271.457059793778</v>
          </cell>
          <cell r="M709">
            <v>12574.583795324263</v>
          </cell>
          <cell r="N709">
            <v>11965.757248524671</v>
          </cell>
          <cell r="O709">
            <v>12931.160977321535</v>
          </cell>
          <cell r="P709">
            <v>14136.927507003489</v>
          </cell>
          <cell r="Q709">
            <v>12701.718403729577</v>
          </cell>
          <cell r="R709">
            <v>9285.2691863301388</v>
          </cell>
          <cell r="S709">
            <v>8760.0992669855004</v>
          </cell>
          <cell r="T709">
            <v>8234.9551593908527</v>
          </cell>
          <cell r="U709">
            <v>7709.8376378986595</v>
          </cell>
          <cell r="V709">
            <v>10910.889967654017</v>
          </cell>
          <cell r="W709">
            <v>10385.828035043491</v>
          </cell>
          <cell r="X709">
            <v>9860.7951537849749</v>
          </cell>
          <cell r="Y709">
            <v>9335.792195419006</v>
          </cell>
          <cell r="Z709">
            <v>8810.8200576323798</v>
          </cell>
        </row>
        <row r="710">
          <cell r="A710">
            <v>-91073.411547806871</v>
          </cell>
          <cell r="B710">
            <v>13028.28286012508</v>
          </cell>
          <cell r="C710">
            <v>20070.264519702621</v>
          </cell>
          <cell r="D710">
            <v>18957.810937016166</v>
          </cell>
          <cell r="E710">
            <v>17576.405125893809</v>
          </cell>
          <cell r="F710">
            <v>16664.915194870147</v>
          </cell>
          <cell r="G710">
            <v>15516.65326079023</v>
          </cell>
          <cell r="H710">
            <v>14609.106343781128</v>
          </cell>
          <cell r="I710">
            <v>13988.456149353537</v>
          </cell>
          <cell r="J710">
            <v>13447.691043692765</v>
          </cell>
          <cell r="K710">
            <v>12757.202482626431</v>
          </cell>
          <cell r="L710">
            <v>12155.452402396797</v>
          </cell>
          <cell r="M710">
            <v>11526.022448155338</v>
          </cell>
          <cell r="N710">
            <v>10976.766182874482</v>
          </cell>
          <cell r="O710">
            <v>11848.090133617403</v>
          </cell>
          <cell r="P710">
            <v>12937.162724429596</v>
          </cell>
          <cell r="Q710">
            <v>11640.852984539846</v>
          </cell>
          <cell r="R710">
            <v>8555.0473090805026</v>
          </cell>
          <cell r="S710">
            <v>8080.7032709953237</v>
          </cell>
          <cell r="T710">
            <v>7606.3825466020735</v>
          </cell>
          <cell r="U710">
            <v>7132.0858353115291</v>
          </cell>
          <cell r="V710">
            <v>10023.340707854413</v>
          </cell>
          <cell r="W710">
            <v>9549.0942055602791</v>
          </cell>
          <cell r="X710">
            <v>9074.8739430318219</v>
          </cell>
          <cell r="Y710">
            <v>8600.6807074619937</v>
          </cell>
          <cell r="Z710">
            <v>8126.5153096595641</v>
          </cell>
        </row>
        <row r="711">
          <cell r="A711">
            <v>-112352.46110053324</v>
          </cell>
          <cell r="B711">
            <v>15581.628653903343</v>
          </cell>
          <cell r="C711">
            <v>24368.950068496633</v>
          </cell>
          <cell r="D711">
            <v>22901.06233384438</v>
          </cell>
          <cell r="E711">
            <v>21276.516993605877</v>
          </cell>
          <cell r="F711">
            <v>20150.590207852762</v>
          </cell>
          <cell r="G711">
            <v>18735.509828421087</v>
          </cell>
          <cell r="H711">
            <v>17615.917095951059</v>
          </cell>
          <cell r="I711">
            <v>16850.253708126136</v>
          </cell>
          <cell r="J711">
            <v>16181.625906440313</v>
          </cell>
          <cell r="K711">
            <v>15331.321043313983</v>
          </cell>
          <cell r="L711">
            <v>14588.973728853765</v>
          </cell>
          <cell r="M711">
            <v>13812.479214729843</v>
          </cell>
          <cell r="N711">
            <v>13133.326044863508</v>
          </cell>
          <cell r="O711">
            <v>14209.797120006959</v>
          </cell>
          <cell r="P711">
            <v>15553.328495579241</v>
          </cell>
          <cell r="Q711">
            <v>13954.139586873938</v>
          </cell>
          <cell r="R711">
            <v>10147.343989523768</v>
          </cell>
          <cell r="S711">
            <v>9562.1707849462819</v>
          </cell>
          <cell r="T711">
            <v>8977.0263412400636</v>
          </cell>
          <cell r="U711">
            <v>8391.9115212312645</v>
          </cell>
          <cell r="V711">
            <v>11958.700061139913</v>
          </cell>
          <cell r="W711">
            <v>11373.647181320031</v>
          </cell>
          <cell r="X711">
            <v>10788.626672114167</v>
          </cell>
          <cell r="Y711">
            <v>10203.63950464072</v>
          </cell>
          <cell r="Z711">
            <v>9618.6866791516732</v>
          </cell>
        </row>
        <row r="712">
          <cell r="A712">
            <v>-97770.778838691404</v>
          </cell>
          <cell r="B712">
            <v>13809.610034123696</v>
          </cell>
          <cell r="C712">
            <v>21385.217963031955</v>
          </cell>
          <cell r="D712">
            <v>20171.114714820014</v>
          </cell>
          <cell r="E712">
            <v>18740.978202056063</v>
          </cell>
          <cell r="F712">
            <v>17761.996423087519</v>
          </cell>
          <cell r="G712">
            <v>16529.7560611142</v>
          </cell>
          <cell r="H712">
            <v>15555.46985177356</v>
          </cell>
          <cell r="I712">
            <v>14889.178210071732</v>
          </cell>
          <cell r="J712">
            <v>14308.169604062896</v>
          </cell>
          <cell r="K712">
            <v>13567.380465834252</v>
          </cell>
          <cell r="L712">
            <v>12921.378817159759</v>
          </cell>
          <cell r="M712">
            <v>12245.661768630318</v>
          </cell>
          <cell r="N712">
            <v>11655.521756272214</v>
          </cell>
          <cell r="O712">
            <v>12591.41370557046</v>
          </cell>
          <cell r="P712">
            <v>13760.574645145971</v>
          </cell>
          <cell r="Q712">
            <v>12368.936726556847</v>
          </cell>
          <cell r="R712">
            <v>9056.2067090133005</v>
          </cell>
          <cell r="S712">
            <v>8546.9803030525291</v>
          </cell>
          <cell r="T712">
            <v>8037.7789252286966</v>
          </cell>
          <cell r="U712">
            <v>7528.6033263859445</v>
          </cell>
          <cell r="V712">
            <v>10632.475641098697</v>
          </cell>
          <cell r="W712">
            <v>10123.353943527472</v>
          </cell>
          <cell r="X712">
            <v>9614.2604153449029</v>
          </cell>
          <cell r="Y712">
            <v>9105.19590163264</v>
          </cell>
          <cell r="Z712">
            <v>8596.1612728248037</v>
          </cell>
        </row>
        <row r="713">
          <cell r="A713">
            <v>-107859.64173427637</v>
          </cell>
          <cell r="B713">
            <v>15039.532641139791</v>
          </cell>
          <cell r="C713">
            <v>23422.415720480283</v>
          </cell>
          <cell r="D713">
            <v>22043.55295290074</v>
          </cell>
          <cell r="E713">
            <v>20495.282182559356</v>
          </cell>
          <cell r="F713">
            <v>19414.63119972124</v>
          </cell>
          <cell r="G713">
            <v>18055.886375859398</v>
          </cell>
          <cell r="H713">
            <v>16981.064606673055</v>
          </cell>
          <cell r="I713">
            <v>16246.019037658305</v>
          </cell>
          <cell r="J713">
            <v>15604.387930326706</v>
          </cell>
          <cell r="K713">
            <v>14787.826387133886</v>
          </cell>
          <cell r="L713">
            <v>14075.164513991342</v>
          </cell>
          <cell r="M713">
            <v>13329.720940422489</v>
          </cell>
          <cell r="N713">
            <v>12677.99396396261</v>
          </cell>
          <cell r="O713">
            <v>13711.150652758355</v>
          </cell>
          <cell r="P713">
            <v>15000.956068754691</v>
          </cell>
          <cell r="Q713">
            <v>13465.71651041483</v>
          </cell>
          <cell r="R713">
            <v>9811.1493984544995</v>
          </cell>
          <cell r="S713">
            <v>9249.3764601496605</v>
          </cell>
          <cell r="T713">
            <v>8687.6311326086798</v>
          </cell>
          <cell r="U713">
            <v>8125.9142441544682</v>
          </cell>
          <cell r="V713">
            <v>11550.071848608066</v>
          </cell>
          <cell r="W713">
            <v>10988.414423440383</v>
          </cell>
          <cell r="X713">
            <v>10426.78807443066</v>
          </cell>
          <cell r="Y713">
            <v>9865.1937338636526</v>
          </cell>
          <cell r="Z713">
            <v>9303.6323619926279</v>
          </cell>
        </row>
        <row r="714">
          <cell r="A714">
            <v>-115868.35801507892</v>
          </cell>
          <cell r="B714">
            <v>15994.4459602313</v>
          </cell>
          <cell r="C714">
            <v>25015.169812014115</v>
          </cell>
          <cell r="D714">
            <v>23576.602519925393</v>
          </cell>
          <cell r="E714">
            <v>21887.879445059723</v>
          </cell>
          <cell r="F714">
            <v>20726.521665359265</v>
          </cell>
          <cell r="G714">
            <v>19267.355381318346</v>
          </cell>
          <cell r="H714">
            <v>18112.726721774867</v>
          </cell>
          <cell r="I714">
            <v>17323.103079617675</v>
          </cell>
          <cell r="J714">
            <v>16633.348767683954</v>
          </cell>
          <cell r="K714">
            <v>15756.637760715836</v>
          </cell>
          <cell r="L714">
            <v>14991.059832463343</v>
          </cell>
          <cell r="M714">
            <v>14190.266120621607</v>
          </cell>
          <cell r="N714">
            <v>13489.65033209321</v>
          </cell>
          <cell r="O714">
            <v>14600.01747669786</v>
          </cell>
          <cell r="P714">
            <v>15985.592593650596</v>
          </cell>
          <cell r="Q714">
            <v>14336.359535535361</v>
          </cell>
          <cell r="R714">
            <v>10410.436143707642</v>
          </cell>
          <cell r="S714">
            <v>9806.9508465930139</v>
          </cell>
          <cell r="T714">
            <v>9203.4952103767391</v>
          </cell>
          <cell r="U714">
            <v>8600.0701248857858</v>
          </cell>
          <cell r="V714">
            <v>12278.475808731138</v>
          </cell>
          <cell r="W714">
            <v>11675.114601751753</v>
          </cell>
          <cell r="X714">
            <v>11071.78677837479</v>
          </cell>
          <cell r="Y714">
            <v>10468.493340108325</v>
          </cell>
          <cell r="Z714">
            <v>9865.2353185056709</v>
          </cell>
        </row>
        <row r="715">
          <cell r="A715">
            <v>-92411.791489122566</v>
          </cell>
          <cell r="B715">
            <v>13164.661161023836</v>
          </cell>
          <cell r="C715">
            <v>20372.968749071442</v>
          </cell>
          <cell r="D715">
            <v>19195.505597016701</v>
          </cell>
          <cell r="E715">
            <v>17809.129594724036</v>
          </cell>
          <cell r="F715">
            <v>16884.152313885334</v>
          </cell>
          <cell r="G715">
            <v>15719.108405857434</v>
          </cell>
          <cell r="H715">
            <v>14798.224527281993</v>
          </cell>
          <cell r="I715">
            <v>14168.453495535603</v>
          </cell>
          <cell r="J715">
            <v>13619.646260588077</v>
          </cell>
          <cell r="K715">
            <v>12919.105796947697</v>
          </cell>
          <cell r="L715">
            <v>12308.512628231758</v>
          </cell>
          <cell r="M715">
            <v>11669.832812687182</v>
          </cell>
          <cell r="N715">
            <v>11112.406473310431</v>
          </cell>
          <cell r="O715">
            <v>11996.633481383782</v>
          </cell>
          <cell r="P715">
            <v>13101.710665473081</v>
          </cell>
          <cell r="Q715">
            <v>11786.350854611854</v>
          </cell>
          <cell r="R715">
            <v>8655.1973619505025</v>
          </cell>
          <cell r="S715">
            <v>8173.8825457307776</v>
          </cell>
          <cell r="T715">
            <v>7692.5913858120693</v>
          </cell>
          <cell r="U715">
            <v>7211.3245918833982</v>
          </cell>
          <cell r="V715">
            <v>10145.068237613519</v>
          </cell>
          <cell r="W715">
            <v>9663.852390533435</v>
          </cell>
          <cell r="X715">
            <v>9182.6631688285634</v>
          </cell>
          <cell r="Y715">
            <v>8701.5013712601394</v>
          </cell>
          <cell r="Z715">
            <v>8220.3678205522774</v>
          </cell>
        </row>
        <row r="716">
          <cell r="A716">
            <v>-104799.96881543525</v>
          </cell>
          <cell r="B716">
            <v>14744.29345657149</v>
          </cell>
          <cell r="C716">
            <v>22852.498879412415</v>
          </cell>
          <cell r="D716">
            <v>21533.874766029221</v>
          </cell>
          <cell r="E716">
            <v>19963.250333567725</v>
          </cell>
          <cell r="F716">
            <v>18913.43280668787</v>
          </cell>
          <cell r="G716">
            <v>17593.053285254937</v>
          </cell>
          <cell r="H716">
            <v>16548.721169166631</v>
          </cell>
          <cell r="I716">
            <v>15834.526763622067</v>
          </cell>
          <cell r="J716">
            <v>15211.280783285303</v>
          </cell>
          <cell r="K716">
            <v>14417.698913606175</v>
          </cell>
          <cell r="L716">
            <v>13725.253241801613</v>
          </cell>
          <cell r="M716">
            <v>13000.955793677858</v>
          </cell>
          <cell r="N716">
            <v>12367.906439083345</v>
          </cell>
          <cell r="O716">
            <v>13371.565424076536</v>
          </cell>
          <cell r="P716">
            <v>14624.782709068131</v>
          </cell>
          <cell r="Q716">
            <v>13133.093554058523</v>
          </cell>
          <cell r="R716">
            <v>9582.1961728961051</v>
          </cell>
          <cell r="S716">
            <v>9036.359143687876</v>
          </cell>
          <cell r="T716">
            <v>8490.5489420042268</v>
          </cell>
          <cell r="U716">
            <v>7944.7663726708961</v>
          </cell>
          <cell r="V716">
            <v>11271.790312264013</v>
          </cell>
          <cell r="W716">
            <v>10726.06551941199</v>
          </cell>
          <cell r="X716">
            <v>10180.370921175243</v>
          </cell>
          <cell r="Y716">
            <v>9634.7074233922322</v>
          </cell>
          <cell r="Z716">
            <v>9089.0759590765592</v>
          </cell>
        </row>
        <row r="717">
          <cell r="A717">
            <v>-94363.363000481899</v>
          </cell>
          <cell r="B717">
            <v>13484.001154646983</v>
          </cell>
          <cell r="C717">
            <v>20757.290054221117</v>
          </cell>
          <cell r="D717">
            <v>19513.240544119515</v>
          </cell>
          <cell r="E717">
            <v>18148.479004667199</v>
          </cell>
          <cell r="F717">
            <v>17203.835015706136</v>
          </cell>
          <cell r="G717">
            <v>16014.32031186737</v>
          </cell>
          <cell r="H717">
            <v>15073.989015232619</v>
          </cell>
          <cell r="I717">
            <v>14430.918347320425</v>
          </cell>
          <cell r="J717">
            <v>13870.384404640507</v>
          </cell>
          <cell r="K717">
            <v>13155.186663127879</v>
          </cell>
          <cell r="L717">
            <v>12531.698860362631</v>
          </cell>
          <cell r="M717">
            <v>11879.531271095533</v>
          </cell>
          <cell r="N717">
            <v>11310.191660039291</v>
          </cell>
          <cell r="O717">
            <v>12213.23338456067</v>
          </cell>
          <cell r="P717">
            <v>13341.647819400845</v>
          </cell>
          <cell r="Q717">
            <v>11998.509965362482</v>
          </cell>
          <cell r="R717">
            <v>8801.232119352866</v>
          </cell>
          <cell r="S717">
            <v>8309.7527963294942</v>
          </cell>
          <cell r="T717">
            <v>7818.2976291858231</v>
          </cell>
          <cell r="U717">
            <v>7326.8673425982779</v>
          </cell>
          <cell r="V717">
            <v>10322.566399303316</v>
          </cell>
          <cell r="W717">
            <v>9831.1881354705329</v>
          </cell>
          <cell r="X717">
            <v>9339.8370592931969</v>
          </cell>
          <cell r="Y717">
            <v>8848.5139864009507</v>
          </cell>
          <cell r="Z717">
            <v>8357.2197568923621</v>
          </cell>
        </row>
        <row r="718">
          <cell r="A718">
            <v>-97630.080516054877</v>
          </cell>
          <cell r="B718">
            <v>13827.976288281527</v>
          </cell>
          <cell r="C718">
            <v>21373.280055281874</v>
          </cell>
          <cell r="D718">
            <v>20175.950584267732</v>
          </cell>
          <cell r="E718">
            <v>18716.512845553014</v>
          </cell>
          <cell r="F718">
            <v>17738.948935634286</v>
          </cell>
          <cell r="G718">
            <v>16508.472792857745</v>
          </cell>
          <cell r="H718">
            <v>15535.588642875224</v>
          </cell>
          <cell r="I718">
            <v>14870.255836906206</v>
          </cell>
          <cell r="J718">
            <v>14290.092666536475</v>
          </cell>
          <cell r="K718">
            <v>13550.36024306262</v>
          </cell>
          <cell r="L718">
            <v>12905.2882315401</v>
          </cell>
          <cell r="M718">
            <v>12230.543582498907</v>
          </cell>
          <cell r="N718">
            <v>11641.262456086126</v>
          </cell>
          <cell r="O718">
            <v>12575.797960575819</v>
          </cell>
          <cell r="P718">
            <v>13743.276403754695</v>
          </cell>
          <cell r="Q718">
            <v>12353.641139979092</v>
          </cell>
          <cell r="R718">
            <v>9045.6783500505189</v>
          </cell>
          <cell r="S718">
            <v>8537.184753033378</v>
          </cell>
          <cell r="T718">
            <v>8028.71614813614</v>
          </cell>
          <cell r="U718">
            <v>7520.2732851223918</v>
          </cell>
          <cell r="V718">
            <v>10619.678931638926</v>
          </cell>
          <cell r="W718">
            <v>10111.289892329372</v>
          </cell>
          <cell r="X718">
            <v>9602.928981870944</v>
          </cell>
          <cell r="Y718">
            <v>9094.5970441291702</v>
          </cell>
          <cell r="Z718">
            <v>8586.2949482855511</v>
          </cell>
        </row>
        <row r="719">
          <cell r="A719">
            <v>-110984.39980226202</v>
          </cell>
          <cell r="B719">
            <v>15396.059972151947</v>
          </cell>
          <cell r="C719">
            <v>24116.056105667019</v>
          </cell>
          <cell r="D719">
            <v>22661.386895493066</v>
          </cell>
          <cell r="E719">
            <v>21038.631375972953</v>
          </cell>
          <cell r="F719">
            <v>19926.491050049874</v>
          </cell>
          <cell r="G719">
            <v>18528.564819718958</v>
          </cell>
          <cell r="H719">
            <v>17422.604823658217</v>
          </cell>
          <cell r="I719">
            <v>16666.264546676859</v>
          </cell>
          <cell r="J719">
            <v>16005.857225209922</v>
          </cell>
          <cell r="K719">
            <v>15165.827186489591</v>
          </cell>
          <cell r="L719">
            <v>14432.519074382752</v>
          </cell>
          <cell r="M719">
            <v>13665.479556461731</v>
          </cell>
          <cell r="N719">
            <v>12994.677649065477</v>
          </cell>
          <cell r="O719">
            <v>14057.959514763803</v>
          </cell>
          <cell r="P719">
            <v>15385.131361938296</v>
          </cell>
          <cell r="Q719">
            <v>13805.414999122924</v>
          </cell>
          <cell r="R719">
            <v>10044.972901074418</v>
          </cell>
          <cell r="S719">
            <v>9466.9250661250189</v>
          </cell>
          <cell r="T719">
            <v>8888.9056418397577</v>
          </cell>
          <cell r="U719">
            <v>8310.9154805385442</v>
          </cell>
          <cell r="V719">
            <v>11834.272970403703</v>
          </cell>
          <cell r="W719">
            <v>11256.343995075853</v>
          </cell>
          <cell r="X719">
            <v>10678.446996200773</v>
          </cell>
          <cell r="Y719">
            <v>10100.582933072053</v>
          </cell>
          <cell r="Z719">
            <v>9522.752793762078</v>
          </cell>
        </row>
        <row r="720">
          <cell r="A720">
            <v>-95504.998866258102</v>
          </cell>
          <cell r="B720">
            <v>13547.214960280711</v>
          </cell>
          <cell r="C720">
            <v>20970.029221833869</v>
          </cell>
          <cell r="D720">
            <v>19793.676289494022</v>
          </cell>
          <cell r="E720">
            <v>18346.992589829817</v>
          </cell>
          <cell r="F720">
            <v>17390.843913890225</v>
          </cell>
          <cell r="G720">
            <v>16187.014214162751</v>
          </cell>
          <cell r="H720">
            <v>15235.306511475719</v>
          </cell>
          <cell r="I720">
            <v>14584.455784487931</v>
          </cell>
          <cell r="J720">
            <v>14017.061918891071</v>
          </cell>
          <cell r="K720">
            <v>13293.289921187396</v>
          </cell>
          <cell r="L720">
            <v>12662.258978639082</v>
          </cell>
          <cell r="M720">
            <v>12002.201273052175</v>
          </cell>
          <cell r="N720">
            <v>11425.892602369437</v>
          </cell>
          <cell r="O720">
            <v>12339.940613350918</v>
          </cell>
          <cell r="P720">
            <v>13482.006939659477</v>
          </cell>
          <cell r="Q720">
            <v>12122.619406740496</v>
          </cell>
          <cell r="R720">
            <v>8886.6599480181503</v>
          </cell>
          <cell r="S720">
            <v>8389.2345628302828</v>
          </cell>
          <cell r="T720">
            <v>7891.8336257671035</v>
          </cell>
          <cell r="U720">
            <v>7394.4578702723684</v>
          </cell>
          <cell r="V720">
            <v>10426.399779896812</v>
          </cell>
          <cell r="W720">
            <v>9929.076676543511</v>
          </cell>
          <cell r="X720">
            <v>9431.7810897699419</v>
          </cell>
          <cell r="Y720">
            <v>8934.5138450734958</v>
          </cell>
          <cell r="Z720">
            <v>8437.2757927164857</v>
          </cell>
        </row>
        <row r="721">
          <cell r="A721">
            <v>-115786.38467283748</v>
          </cell>
          <cell r="B721">
            <v>16001.701262214105</v>
          </cell>
          <cell r="C721">
            <v>25002.311611395744</v>
          </cell>
          <cell r="D721">
            <v>23567.538177364826</v>
          </cell>
          <cell r="E721">
            <v>21873.625493739542</v>
          </cell>
          <cell r="F721">
            <v>20713.093789735696</v>
          </cell>
          <cell r="G721">
            <v>19254.955371139746</v>
          </cell>
          <cell r="H721">
            <v>18101.143576285609</v>
          </cell>
          <cell r="I721">
            <v>17312.07856885979</v>
          </cell>
          <cell r="J721">
            <v>16622.816822748431</v>
          </cell>
          <cell r="K721">
            <v>15746.721476568695</v>
          </cell>
          <cell r="L721">
            <v>14981.685171435809</v>
          </cell>
          <cell r="M721">
            <v>14181.457996810317</v>
          </cell>
          <cell r="N721">
            <v>13481.342610491574</v>
          </cell>
          <cell r="O721">
            <v>14590.91946625385</v>
          </cell>
          <cell r="P721">
            <v>15975.514330916754</v>
          </cell>
          <cell r="Q721">
            <v>14327.448055072553</v>
          </cell>
          <cell r="R721">
            <v>10404.302134742034</v>
          </cell>
          <cell r="S721">
            <v>9801.2437851361647</v>
          </cell>
          <cell r="T721">
            <v>9198.2150754444592</v>
          </cell>
          <cell r="U721">
            <v>8595.216894864363</v>
          </cell>
          <cell r="V721">
            <v>12271.020218469272</v>
          </cell>
          <cell r="W721">
            <v>11668.085871208637</v>
          </cell>
          <cell r="X721">
            <v>11065.184883932548</v>
          </cell>
          <cell r="Y721">
            <v>10462.318257440525</v>
          </cell>
          <cell r="Z721">
            <v>9859.4870225561062</v>
          </cell>
        </row>
        <row r="722">
          <cell r="A722">
            <v>-103125.34871707653</v>
          </cell>
          <cell r="B722">
            <v>14442.722544989578</v>
          </cell>
          <cell r="C722">
            <v>22433.326779110113</v>
          </cell>
          <cell r="D722">
            <v>21195.027505499354</v>
          </cell>
          <cell r="E722">
            <v>19672.058676511209</v>
          </cell>
          <cell r="F722">
            <v>18639.116915904124</v>
          </cell>
          <cell r="G722">
            <v>17339.735490748528</v>
          </cell>
          <cell r="H722">
            <v>16312.090970761063</v>
          </cell>
          <cell r="I722">
            <v>15609.308823437241</v>
          </cell>
          <cell r="J722">
            <v>14996.125390305227</v>
          </cell>
          <cell r="K722">
            <v>14215.120754905776</v>
          </cell>
          <cell r="L722">
            <v>13533.739813865308</v>
          </cell>
          <cell r="M722">
            <v>12821.016062542454</v>
          </cell>
          <cell r="N722">
            <v>12198.189343437149</v>
          </cell>
          <cell r="O722">
            <v>13185.703645990889</v>
          </cell>
          <cell r="P722">
            <v>14418.89551612045</v>
          </cell>
          <cell r="Q722">
            <v>12951.042366671903</v>
          </cell>
          <cell r="R722">
            <v>9456.885499737853</v>
          </cell>
          <cell r="S722">
            <v>8919.7705118610411</v>
          </cell>
          <cell r="T722">
            <v>8382.6819228263248</v>
          </cell>
          <cell r="U722">
            <v>7845.6205245989659</v>
          </cell>
          <cell r="V722">
            <v>11119.481269394048</v>
          </cell>
          <cell r="W722">
            <v>10582.4767244258</v>
          </cell>
          <cell r="X722">
            <v>10045.501891586911</v>
          </cell>
          <cell r="Y722">
            <v>9508.55766224125</v>
          </cell>
          <cell r="Z722">
            <v>8971.6449544936222</v>
          </cell>
        </row>
        <row r="723">
          <cell r="A723">
            <v>-91690.655437721667</v>
          </cell>
          <cell r="B723">
            <v>13106.966803339208</v>
          </cell>
          <cell r="C723">
            <v>20276.17831044209</v>
          </cell>
          <cell r="D723">
            <v>19104.207824939582</v>
          </cell>
          <cell r="E723">
            <v>17683.734705473358</v>
          </cell>
          <cell r="F723">
            <v>16766.02457941576</v>
          </cell>
          <cell r="G723">
            <v>15610.023011349804</v>
          </cell>
          <cell r="H723">
            <v>14696.325256463668</v>
          </cell>
          <cell r="I723">
            <v>14071.468647301241</v>
          </cell>
          <cell r="J723">
            <v>13526.994613397575</v>
          </cell>
          <cell r="K723">
            <v>12831.870242084544</v>
          </cell>
          <cell r="L723">
            <v>12226.041841366376</v>
          </cell>
          <cell r="M723">
            <v>11592.34596816151</v>
          </cell>
          <cell r="N723">
            <v>11039.321768111029</v>
          </cell>
          <cell r="O723">
            <v>11916.596445588992</v>
          </cell>
          <cell r="P723">
            <v>13013.050152260657</v>
          </cell>
          <cell r="Q723">
            <v>11707.954760743454</v>
          </cell>
          <cell r="R723">
            <v>8601.2352459288923</v>
          </cell>
          <cell r="S723">
            <v>8123.6763731927385</v>
          </cell>
          <cell r="T723">
            <v>7646.1409721555046</v>
          </cell>
          <cell r="U723">
            <v>7168.629746968134</v>
          </cell>
          <cell r="V723">
            <v>10079.479903951717</v>
          </cell>
          <cell r="W723">
            <v>9602.0192280488518</v>
          </cell>
          <cell r="X723">
            <v>9124.5849697498961</v>
          </cell>
          <cell r="Y723">
            <v>8647.1779215829556</v>
          </cell>
          <cell r="Z723">
            <v>8169.7988998519941</v>
          </cell>
        </row>
        <row r="724">
          <cell r="A724">
            <v>-107349.70906979784</v>
          </cell>
          <cell r="B724">
            <v>14961.599336349849</v>
          </cell>
          <cell r="C724">
            <v>23280.296501421173</v>
          </cell>
          <cell r="D724">
            <v>21991.34347649011</v>
          </cell>
          <cell r="E724">
            <v>20406.612437282627</v>
          </cell>
          <cell r="F724">
            <v>19331.100234558911</v>
          </cell>
          <cell r="G724">
            <v>17978.749466993271</v>
          </cell>
          <cell r="H724">
            <v>16909.009178885375</v>
          </cell>
          <cell r="I724">
            <v>16177.438716402557</v>
          </cell>
          <cell r="J724">
            <v>15538.871719857954</v>
          </cell>
          <cell r="K724">
            <v>14726.140025951154</v>
          </cell>
          <cell r="L724">
            <v>14016.847434979398</v>
          </cell>
          <cell r="M724">
            <v>13274.928127035528</v>
          </cell>
          <cell r="N724">
            <v>12626.31400928197</v>
          </cell>
          <cell r="O724">
            <v>13654.554537724951</v>
          </cell>
          <cell r="P724">
            <v>14938.262085214923</v>
          </cell>
          <cell r="Q724">
            <v>13410.280744925942</v>
          </cell>
          <cell r="R724">
            <v>9772.9914869891527</v>
          </cell>
          <cell r="S724">
            <v>9213.8744667520659</v>
          </cell>
          <cell r="T724">
            <v>8654.7849267422134</v>
          </cell>
          <cell r="U724">
            <v>8095.723691366451</v>
          </cell>
          <cell r="V724">
            <v>11503.692758729099</v>
          </cell>
          <cell r="W724">
            <v>10944.69070551273</v>
          </cell>
          <cell r="X724">
            <v>10385.719581534233</v>
          </cell>
          <cell r="Y724">
            <v>9826.780314670752</v>
          </cell>
          <cell r="Z724">
            <v>9267.8738606357438</v>
          </cell>
        </row>
        <row r="725">
          <cell r="A725">
            <v>-117685.12589555728</v>
          </cell>
          <cell r="B725">
            <v>16260.23220662267</v>
          </cell>
          <cell r="C725">
            <v>25379.433762434259</v>
          </cell>
          <cell r="D725">
            <v>23913.81232070984</v>
          </cell>
          <cell r="E725">
            <v>22203.788498176935</v>
          </cell>
          <cell r="F725">
            <v>21024.122476414355</v>
          </cell>
          <cell r="G725">
            <v>19542.175702096698</v>
          </cell>
          <cell r="H725">
            <v>18369.442943224705</v>
          </cell>
          <cell r="I725">
            <v>17567.438329287837</v>
          </cell>
          <cell r="J725">
            <v>16866.767324920402</v>
          </cell>
          <cell r="K725">
            <v>15976.411482752243</v>
          </cell>
          <cell r="L725">
            <v>15198.829609558499</v>
          </cell>
          <cell r="M725">
            <v>14385.479783869203</v>
          </cell>
          <cell r="N725">
            <v>13673.773625752652</v>
          </cell>
          <cell r="O725">
            <v>14801.6558715586</v>
          </cell>
          <cell r="P725">
            <v>16208.956232672859</v>
          </cell>
          <cell r="Q725">
            <v>14533.863883041478</v>
          </cell>
          <cell r="R725">
            <v>10546.383637887488</v>
          </cell>
          <cell r="S725">
            <v>9933.4359411762689</v>
          </cell>
          <cell r="T725">
            <v>9320.5183704340234</v>
          </cell>
          <cell r="U725">
            <v>8707.6318294398206</v>
          </cell>
          <cell r="V725">
            <v>12443.71339143052</v>
          </cell>
          <cell r="W725">
            <v>11830.891730536492</v>
          </cell>
          <cell r="X725">
            <v>11218.103976685954</v>
          </cell>
          <cell r="Y725">
            <v>10605.351147090209</v>
          </cell>
          <cell r="Z725">
            <v>9992.6342894768968</v>
          </cell>
        </row>
        <row r="726">
          <cell r="A726">
            <v>-117360.79691260796</v>
          </cell>
          <cell r="B726">
            <v>16199.320424124438</v>
          </cell>
          <cell r="C726">
            <v>25284.027840081442</v>
          </cell>
          <cell r="D726">
            <v>23829.264045924487</v>
          </cell>
          <cell r="E726">
            <v>22147.392486885139</v>
          </cell>
          <cell r="F726">
            <v>20970.994848272356</v>
          </cell>
          <cell r="G726">
            <v>19493.114841824103</v>
          </cell>
          <cell r="H726">
            <v>18323.614022588215</v>
          </cell>
          <cell r="I726">
            <v>17523.819656877484</v>
          </cell>
          <cell r="J726">
            <v>16825.097497925206</v>
          </cell>
          <cell r="K726">
            <v>15937.177528589462</v>
          </cell>
          <cell r="L726">
            <v>15161.738596877727</v>
          </cell>
          <cell r="M726">
            <v>14350.630285736133</v>
          </cell>
          <cell r="N726">
            <v>13640.903977840255</v>
          </cell>
          <cell r="O726">
            <v>14765.659431819957</v>
          </cell>
          <cell r="P726">
            <v>16169.08140735784</v>
          </cell>
          <cell r="Q726">
            <v>14498.605452482952</v>
          </cell>
          <cell r="R726">
            <v>10522.114322585458</v>
          </cell>
          <cell r="S726">
            <v>9910.8558512675372</v>
          </cell>
          <cell r="T726">
            <v>9299.6274228942784</v>
          </cell>
          <cell r="U726">
            <v>8688.4299387540377</v>
          </cell>
          <cell r="V726">
            <v>12414.215216282329</v>
          </cell>
          <cell r="W726">
            <v>11803.082433438904</v>
          </cell>
          <cell r="X726">
            <v>11191.983464194391</v>
          </cell>
          <cell r="Y726">
            <v>10580.919322956746</v>
          </cell>
          <cell r="Z726">
            <v>9969.8910545661874</v>
          </cell>
        </row>
        <row r="727">
          <cell r="A727">
            <v>-101301.05906950073</v>
          </cell>
          <cell r="B727">
            <v>14269.775185363025</v>
          </cell>
          <cell r="C727">
            <v>22160.493713414427</v>
          </cell>
          <cell r="D727">
            <v>20848.548039037069</v>
          </cell>
          <cell r="E727">
            <v>19354.841699389468</v>
          </cell>
          <cell r="F727">
            <v>18340.283980474305</v>
          </cell>
          <cell r="G727">
            <v>17063.777361189706</v>
          </cell>
          <cell r="H727">
            <v>16054.311894970466</v>
          </cell>
          <cell r="I727">
            <v>15363.961979021558</v>
          </cell>
          <cell r="J727">
            <v>14761.740435521449</v>
          </cell>
          <cell r="K727">
            <v>13994.437127553942</v>
          </cell>
          <cell r="L727">
            <v>13325.109830086647</v>
          </cell>
          <cell r="M727">
            <v>12624.99417732827</v>
          </cell>
          <cell r="N727">
            <v>12013.303744066001</v>
          </cell>
          <cell r="O727">
            <v>12983.230429543786</v>
          </cell>
          <cell r="P727">
            <v>14194.607108838707</v>
          </cell>
          <cell r="Q727">
            <v>12752.7203133275</v>
          </cell>
          <cell r="R727">
            <v>9320.3751568861044</v>
          </cell>
          <cell r="S727">
            <v>8792.7617447531065</v>
          </cell>
          <cell r="T727">
            <v>8265.174264466099</v>
          </cell>
          <cell r="U727">
            <v>7737.6134939804924</v>
          </cell>
          <cell r="V727">
            <v>10953.559571444652</v>
          </cell>
          <cell r="W727">
            <v>10426.054648482768</v>
          </cell>
          <cell r="X727">
            <v>9898.5789120420268</v>
          </cell>
          <cell r="Y727">
            <v>9371.1332377180697</v>
          </cell>
          <cell r="Z727">
            <v>8843.7185273743853</v>
          </cell>
        </row>
        <row r="728">
          <cell r="A728">
            <v>-93897.169674061966</v>
          </cell>
          <cell r="B728">
            <v>13352.80125272322</v>
          </cell>
          <cell r="C728">
            <v>20606.772204240136</v>
          </cell>
          <cell r="D728">
            <v>19474.855885451252</v>
          </cell>
          <cell r="E728">
            <v>18067.414883101963</v>
          </cell>
          <cell r="F728">
            <v>17127.468896763887</v>
          </cell>
          <cell r="G728">
            <v>15943.799800750836</v>
          </cell>
          <cell r="H728">
            <v>15008.114122512641</v>
          </cell>
          <cell r="I728">
            <v>14368.220484797999</v>
          </cell>
          <cell r="J728">
            <v>13810.487829620961</v>
          </cell>
          <cell r="K728">
            <v>13098.791433095048</v>
          </cell>
          <cell r="L728">
            <v>12478.383913222533</v>
          </cell>
          <cell r="M728">
            <v>11829.438296638025</v>
          </cell>
          <cell r="N728">
            <v>11262.944539664237</v>
          </cell>
          <cell r="O728">
            <v>12161.49178617365</v>
          </cell>
          <cell r="P728">
            <v>13284.331395549481</v>
          </cell>
          <cell r="Q728">
            <v>11947.829187847798</v>
          </cell>
          <cell r="R728">
            <v>8766.3471925489557</v>
          </cell>
          <cell r="S728">
            <v>8277.2959769306217</v>
          </cell>
          <cell r="T728">
            <v>7788.2687978521462</v>
          </cell>
          <cell r="U728">
            <v>7299.2663764097415</v>
          </cell>
          <cell r="V728">
            <v>10280.165463467776</v>
          </cell>
          <cell r="W728">
            <v>9791.2148077666097</v>
          </cell>
          <cell r="X728">
            <v>9302.2912054028275</v>
          </cell>
          <cell r="Y728">
            <v>8813.3954679765411</v>
          </cell>
          <cell r="Z728">
            <v>8324.5284314358832</v>
          </cell>
        </row>
        <row r="729">
          <cell r="A729">
            <v>-114924.12850935569</v>
          </cell>
          <cell r="B729">
            <v>15931.645421850357</v>
          </cell>
          <cell r="C729">
            <v>24836.987355350349</v>
          </cell>
          <cell r="D729">
            <v>23372.073467417362</v>
          </cell>
          <cell r="E729">
            <v>21723.691905042317</v>
          </cell>
          <cell r="F729">
            <v>20571.849475397707</v>
          </cell>
          <cell r="G729">
            <v>19124.52290478706</v>
          </cell>
          <cell r="H729">
            <v>17979.303496113909</v>
          </cell>
          <cell r="I729">
            <v>17196.114621429973</v>
          </cell>
          <cell r="J729">
            <v>16512.034046472618</v>
          </cell>
          <cell r="K729">
            <v>15642.414675224685</v>
          </cell>
          <cell r="L729">
            <v>14883.075562134291</v>
          </cell>
          <cell r="M729">
            <v>14088.807644423647</v>
          </cell>
          <cell r="N729">
            <v>13393.955858169298</v>
          </cell>
          <cell r="O729">
            <v>14495.219872138663</v>
          </cell>
          <cell r="P729">
            <v>15869.503719151675</v>
          </cell>
          <cell r="Q729">
            <v>14233.710521080724</v>
          </cell>
          <cell r="R729">
            <v>10339.780097542847</v>
          </cell>
          <cell r="S729">
            <v>9741.2126971997586</v>
          </cell>
          <cell r="T729">
            <v>9142.6747160436862</v>
          </cell>
          <cell r="U729">
            <v>8544.1670366502731</v>
          </cell>
          <cell r="V729">
            <v>12192.596813007112</v>
          </cell>
          <cell r="W729">
            <v>11594.152491569193</v>
          </cell>
          <cell r="X729">
            <v>10995.741281685474</v>
          </cell>
          <cell r="Y729">
            <v>10397.364176702562</v>
          </cell>
          <cell r="Z729">
            <v>9799.0221997674853</v>
          </cell>
        </row>
        <row r="730">
          <cell r="A730">
            <v>-92489.857516683172</v>
          </cell>
          <cell r="B730">
            <v>13144.253308531668</v>
          </cell>
          <cell r="C730">
            <v>20312.877464444933</v>
          </cell>
          <cell r="D730">
            <v>19213.945013370521</v>
          </cell>
          <cell r="E730">
            <v>17822.704121834671</v>
          </cell>
          <cell r="F730">
            <v>16896.940140754956</v>
          </cell>
          <cell r="G730">
            <v>15730.917361182248</v>
          </cell>
          <cell r="H730">
            <v>14809.255554324209</v>
          </cell>
          <cell r="I730">
            <v>14178.952515547837</v>
          </cell>
          <cell r="J730">
            <v>13629.676193260377</v>
          </cell>
          <cell r="K730">
            <v>12928.54941471852</v>
          </cell>
          <cell r="L730">
            <v>12317.440439714603</v>
          </cell>
          <cell r="M730">
            <v>11678.221091332496</v>
          </cell>
          <cell r="N730">
            <v>11120.318201755119</v>
          </cell>
          <cell r="O730">
            <v>12005.297829019841</v>
          </cell>
          <cell r="P730">
            <v>13111.308541011993</v>
          </cell>
          <cell r="Q730">
            <v>11794.837563344112</v>
          </cell>
          <cell r="R730">
            <v>8661.0389892389721</v>
          </cell>
          <cell r="S730">
            <v>8179.317576251633</v>
          </cell>
          <cell r="T730">
            <v>7697.6198395492866</v>
          </cell>
          <cell r="U730">
            <v>7215.9464894204411</v>
          </cell>
          <cell r="V730">
            <v>10152.16845213385</v>
          </cell>
          <cell r="W730">
            <v>9670.546091891596</v>
          </cell>
          <cell r="X730">
            <v>9188.9503795166565</v>
          </cell>
          <cell r="Y730">
            <v>8707.3821144450667</v>
          </cell>
          <cell r="Z730">
            <v>8225.8421200959237</v>
          </cell>
        </row>
        <row r="731">
          <cell r="A731">
            <v>-112727.96736806113</v>
          </cell>
          <cell r="B731">
            <v>15581.797856750527</v>
          </cell>
          <cell r="C731">
            <v>24423.179483055821</v>
          </cell>
          <cell r="D731">
            <v>23076.847139757789</v>
          </cell>
          <cell r="E731">
            <v>21341.81197745548</v>
          </cell>
          <cell r="F731">
            <v>20212.101076122384</v>
          </cell>
          <cell r="G731">
            <v>18792.312215784434</v>
          </cell>
          <cell r="H731">
            <v>17668.977561829131</v>
          </cell>
          <cell r="I731">
            <v>16900.755161071804</v>
          </cell>
          <cell r="J731">
            <v>16229.870997154107</v>
          </cell>
          <cell r="K731">
            <v>15376.745894198579</v>
          </cell>
          <cell r="L731">
            <v>14631.917494174821</v>
          </cell>
          <cell r="M731">
            <v>13852.827767147723</v>
          </cell>
          <cell r="N731">
            <v>13171.382337860505</v>
          </cell>
          <cell r="O731">
            <v>14251.473594948016</v>
          </cell>
          <cell r="P731">
            <v>15599.495343469905</v>
          </cell>
          <cell r="Q731">
            <v>13994.961598947964</v>
          </cell>
          <cell r="R731">
            <v>10175.442865922772</v>
          </cell>
          <cell r="S731">
            <v>9588.313885710686</v>
          </cell>
          <cell r="T731">
            <v>9001.213762494941</v>
          </cell>
          <cell r="U731">
            <v>8414.1433619854033</v>
          </cell>
          <cell r="V731">
            <v>11992.852881982628</v>
          </cell>
          <cell r="W731">
            <v>11405.844628679559</v>
          </cell>
          <cell r="X731">
            <v>10818.868854180106</v>
          </cell>
          <cell r="Y731">
            <v>10231.92653284836</v>
          </cell>
          <cell r="Z731">
            <v>9645.0186682793683</v>
          </cell>
        </row>
        <row r="732">
          <cell r="A732">
            <v>-106222.84076681815</v>
          </cell>
          <cell r="B732">
            <v>14841.754005019095</v>
          </cell>
          <cell r="C732">
            <v>23088.841506130699</v>
          </cell>
          <cell r="D732">
            <v>21783.391971398538</v>
          </cell>
          <cell r="E732">
            <v>20210.666712786209</v>
          </cell>
          <cell r="F732">
            <v>19146.510378847288</v>
          </cell>
          <cell r="G732">
            <v>17808.289436393079</v>
          </cell>
          <cell r="H732">
            <v>16749.778395514008</v>
          </cell>
          <cell r="I732">
            <v>16025.887353615672</v>
          </cell>
          <cell r="J732">
            <v>15394.091543863367</v>
          </cell>
          <cell r="K732">
            <v>14589.823194366953</v>
          </cell>
          <cell r="L732">
            <v>13887.976169342528</v>
          </cell>
          <cell r="M732">
            <v>13153.84491558843</v>
          </cell>
          <cell r="N732">
            <v>12512.109709605345</v>
          </cell>
          <cell r="O732">
            <v>13529.48632275164</v>
          </cell>
          <cell r="P732">
            <v>14799.71857200285</v>
          </cell>
          <cell r="Q732">
            <v>13287.776713840401</v>
          </cell>
          <cell r="R732">
            <v>9688.6687049172906</v>
          </cell>
          <cell r="S732">
            <v>9135.4208319114332</v>
          </cell>
          <cell r="T732">
            <v>8582.20015066817</v>
          </cell>
          <cell r="U732">
            <v>8029.0074769403909</v>
          </cell>
          <cell r="V732">
            <v>11401.202508650567</v>
          </cell>
          <cell r="W732">
            <v>10848.068395836901</v>
          </cell>
          <cell r="X732">
            <v>10294.964887591606</v>
          </cell>
          <cell r="Y732">
            <v>9741.892902051728</v>
          </cell>
          <cell r="Z732">
            <v>9188.8533848984298</v>
          </cell>
        </row>
        <row r="733">
          <cell r="A733">
            <v>-110760.55772161832</v>
          </cell>
          <cell r="B733">
            <v>15424.588060288133</v>
          </cell>
          <cell r="C733">
            <v>24089.042898687978</v>
          </cell>
          <cell r="D733">
            <v>22576.623535561812</v>
          </cell>
          <cell r="E733">
            <v>20999.708550165778</v>
          </cell>
          <cell r="F733">
            <v>19889.823963701827</v>
          </cell>
          <cell r="G733">
            <v>18494.704493880286</v>
          </cell>
          <cell r="H733">
            <v>17390.97508506486</v>
          </cell>
          <cell r="I733">
            <v>16636.160254737049</v>
          </cell>
          <cell r="J733">
            <v>15977.097967588696</v>
          </cell>
          <cell r="K733">
            <v>15138.749094819163</v>
          </cell>
          <cell r="L733">
            <v>14406.919976281359</v>
          </cell>
          <cell r="M733">
            <v>13641.427484085856</v>
          </cell>
          <cell r="N733">
            <v>12971.992009589714</v>
          </cell>
          <cell r="O733">
            <v>14033.115857889272</v>
          </cell>
          <cell r="P733">
            <v>15357.610960330538</v>
          </cell>
          <cell r="Q733">
            <v>13781.080693922486</v>
          </cell>
          <cell r="R733">
            <v>10028.222951737205</v>
          </cell>
          <cell r="S733">
            <v>9451.3409691987654</v>
          </cell>
          <cell r="T733">
            <v>8874.4873400235774</v>
          </cell>
          <cell r="U733">
            <v>8297.6629148125503</v>
          </cell>
          <cell r="V733">
            <v>11813.914219729297</v>
          </cell>
          <cell r="W733">
            <v>11237.150857086937</v>
          </cell>
          <cell r="X733">
            <v>10660.419406404731</v>
          </cell>
          <cell r="Y733">
            <v>10083.720825041473</v>
          </cell>
          <cell r="Z733">
            <v>9507.0560990767262</v>
          </cell>
        </row>
        <row r="734">
          <cell r="A734">
            <v>-91126.836929481215</v>
          </cell>
          <cell r="B734">
            <v>13072.841044295521</v>
          </cell>
          <cell r="C734">
            <v>20080.76298446504</v>
          </cell>
          <cell r="D734">
            <v>18950.393446691298</v>
          </cell>
          <cell r="E734">
            <v>17585.695009273248</v>
          </cell>
          <cell r="F734">
            <v>16673.666690913229</v>
          </cell>
          <cell r="G734">
            <v>15524.734854860231</v>
          </cell>
          <cell r="H734">
            <v>14616.655553705154</v>
          </cell>
          <cell r="I734">
            <v>13995.641274162466</v>
          </cell>
          <cell r="J734">
            <v>13454.555143198391</v>
          </cell>
          <cell r="K734">
            <v>12763.665330802</v>
          </cell>
          <cell r="L734">
            <v>12161.562252620886</v>
          </cell>
          <cell r="M734">
            <v>11531.763062891601</v>
          </cell>
          <cell r="N734">
            <v>10982.180665013104</v>
          </cell>
          <cell r="O734">
            <v>11854.019679335033</v>
          </cell>
          <cell r="P734">
            <v>12943.731140678658</v>
          </cell>
          <cell r="Q734">
            <v>11646.660961035488</v>
          </cell>
          <cell r="R734">
            <v>8559.0450937409678</v>
          </cell>
          <cell r="S734">
            <v>8084.4227964926758</v>
          </cell>
          <cell r="T734">
            <v>7609.8238266125627</v>
          </cell>
          <cell r="U734">
            <v>7135.2488839216821</v>
          </cell>
          <cell r="V734">
            <v>10028.199821127768</v>
          </cell>
          <cell r="W734">
            <v>9553.6751168868577</v>
          </cell>
          <cell r="X734">
            <v>9079.1766678043532</v>
          </cell>
          <cell r="Y734">
            <v>8604.7052615350058</v>
          </cell>
          <cell r="Z734">
            <v>8130.2617093632207</v>
          </cell>
        </row>
        <row r="735">
          <cell r="A735">
            <v>-118127.5648230153</v>
          </cell>
          <cell r="B735">
            <v>16303.179944713607</v>
          </cell>
          <cell r="C735">
            <v>25474.084782775477</v>
          </cell>
          <cell r="D735">
            <v>23991.458489461482</v>
          </cell>
          <cell r="E735">
            <v>22280.72208123796</v>
          </cell>
          <cell r="F735">
            <v>21096.597438718942</v>
          </cell>
          <cell r="G735">
            <v>19609.102913478706</v>
          </cell>
          <cell r="H735">
            <v>18431.961248892596</v>
          </cell>
          <cell r="I735">
            <v>17626.941487047196</v>
          </cell>
          <cell r="J735">
            <v>16923.611931885418</v>
          </cell>
          <cell r="K735">
            <v>16029.933152144389</v>
          </cell>
          <cell r="L735">
            <v>15249.427948688062</v>
          </cell>
          <cell r="M735">
            <v>14433.02032260313</v>
          </cell>
          <cell r="N735">
            <v>13718.613317956628</v>
          </cell>
          <cell r="O735">
            <v>14850.76103029415</v>
          </cell>
          <cell r="P735">
            <v>16263.35215740489</v>
          </cell>
          <cell r="Q735">
            <v>14581.96227393546</v>
          </cell>
          <cell r="R735">
            <v>10579.491039312747</v>
          </cell>
          <cell r="S735">
            <v>9964.2389568989329</v>
          </cell>
          <cell r="T735">
            <v>9349.0171137131219</v>
          </cell>
          <cell r="U735">
            <v>8733.8264169321301</v>
          </cell>
          <cell r="V735">
            <v>12483.953831417812</v>
          </cell>
          <cell r="W735">
            <v>11868.82825865467</v>
          </cell>
          <cell r="X735">
            <v>11253.736720409041</v>
          </cell>
          <cell r="Y735">
            <v>10638.680237716435</v>
          </cell>
          <cell r="Z735">
            <v>10023.659862243454</v>
          </cell>
        </row>
        <row r="736">
          <cell r="A736">
            <v>-103184.00508693972</v>
          </cell>
          <cell r="B736">
            <v>14484.943371545298</v>
          </cell>
          <cell r="C736">
            <v>22503.067705490597</v>
          </cell>
          <cell r="D736">
            <v>21175.312436196382</v>
          </cell>
          <cell r="E736">
            <v>19682.258151337875</v>
          </cell>
          <cell r="F736">
            <v>18648.725288791138</v>
          </cell>
          <cell r="G736">
            <v>17348.608370192713</v>
          </cell>
          <cell r="H736">
            <v>16320.379339240582</v>
          </cell>
          <cell r="I736">
            <v>15617.197458484865</v>
          </cell>
          <cell r="J736">
            <v>15003.661567806623</v>
          </cell>
          <cell r="K736">
            <v>14222.216393740298</v>
          </cell>
          <cell r="L736">
            <v>13540.447891998221</v>
          </cell>
          <cell r="M736">
            <v>12827.318752587154</v>
          </cell>
          <cell r="N736">
            <v>12204.133968575763</v>
          </cell>
          <cell r="O736">
            <v>13192.21376563505</v>
          </cell>
          <cell r="P736">
            <v>14426.107059414036</v>
          </cell>
          <cell r="Q736">
            <v>12957.41901400335</v>
          </cell>
          <cell r="R736">
            <v>9461.2747156559981</v>
          </cell>
          <cell r="S736">
            <v>8923.8542236933299</v>
          </cell>
          <cell r="T736">
            <v>8386.4601455880911</v>
          </cell>
          <cell r="U736">
            <v>7849.0932737559833</v>
          </cell>
          <cell r="V736">
            <v>11124.816148367994</v>
          </cell>
          <cell r="W736">
            <v>10587.506162132398</v>
          </cell>
          <cell r="X736">
            <v>10050.225904926034</v>
          </cell>
          <cell r="Y736">
            <v>9512.9762686197755</v>
          </cell>
          <cell r="Z736">
            <v>8975.7581718406254</v>
          </cell>
        </row>
        <row r="737">
          <cell r="A737">
            <v>-105179.02671127827</v>
          </cell>
          <cell r="B737">
            <v>14712.687561024228</v>
          </cell>
          <cell r="C737">
            <v>22869.442246173778</v>
          </cell>
          <cell r="D737">
            <v>21567.243594388732</v>
          </cell>
          <cell r="E737">
            <v>20029.162893030662</v>
          </cell>
          <cell r="F737">
            <v>18975.525459498313</v>
          </cell>
          <cell r="G737">
            <v>17650.39292321778</v>
          </cell>
          <cell r="H737">
            <v>16602.283493653544</v>
          </cell>
          <cell r="I737">
            <v>15885.50587141862</v>
          </cell>
          <cell r="J737">
            <v>15259.982187635058</v>
          </cell>
          <cell r="K737">
            <v>14463.553403622125</v>
          </cell>
          <cell r="L737">
            <v>13768.603179551905</v>
          </cell>
          <cell r="M737">
            <v>13041.685972379004</v>
          </cell>
          <cell r="N737">
            <v>12406.322677624463</v>
          </cell>
          <cell r="O737">
            <v>13413.636085110549</v>
          </cell>
          <cell r="P737">
            <v>14671.386214075785</v>
          </cell>
          <cell r="Q737">
            <v>13174.301670510824</v>
          </cell>
          <cell r="R737">
            <v>9610.5608152055083</v>
          </cell>
          <cell r="S737">
            <v>9062.7495121677694</v>
          </cell>
          <cell r="T737">
            <v>8514.9651336888619</v>
          </cell>
          <cell r="U737">
            <v>7967.2084875055443</v>
          </cell>
          <cell r="V737">
            <v>11306.266158675249</v>
          </cell>
          <cell r="W737">
            <v>10758.567497948781</v>
          </cell>
          <cell r="X737">
            <v>10210.899141050473</v>
          </cell>
          <cell r="Y737">
            <v>9663.2619970951782</v>
          </cell>
          <cell r="Z737">
            <v>9115.6570024711837</v>
          </cell>
        </row>
        <row r="738">
          <cell r="A738">
            <v>-108615.02841117396</v>
          </cell>
          <cell r="B738">
            <v>15118.253208072234</v>
          </cell>
          <cell r="C738">
            <v>23586.731522586379</v>
          </cell>
          <cell r="D738">
            <v>22223.205602407124</v>
          </cell>
          <cell r="E738">
            <v>20626.632748804066</v>
          </cell>
          <cell r="F738">
            <v>19538.369454960386</v>
          </cell>
          <cell r="G738">
            <v>18170.152821830481</v>
          </cell>
          <cell r="H738">
            <v>17087.803621332198</v>
          </cell>
          <cell r="I738">
            <v>16347.610217401485</v>
          </cell>
          <cell r="J738">
            <v>15701.440102027722</v>
          </cell>
          <cell r="K738">
            <v>14879.205227184066</v>
          </cell>
          <cell r="L738">
            <v>14161.552281612105</v>
          </cell>
          <cell r="M738">
            <v>13410.888051504844</v>
          </cell>
          <cell r="N738">
            <v>12754.54985447089</v>
          </cell>
          <cell r="O738">
            <v>13794.989077394464</v>
          </cell>
          <cell r="P738">
            <v>15093.827546081953</v>
          </cell>
          <cell r="Q738">
            <v>13547.836055976244</v>
          </cell>
          <cell r="R738">
            <v>9867.6744652858215</v>
          </cell>
          <cell r="S738">
            <v>9301.9671935619826</v>
          </cell>
          <cell r="T738">
            <v>8736.2877259718516</v>
          </cell>
          <cell r="U738">
            <v>8170.6368966394293</v>
          </cell>
          <cell r="V738">
            <v>11618.775324618986</v>
          </cell>
          <cell r="W738">
            <v>11053.184375019635</v>
          </cell>
          <cell r="X738">
            <v>10487.624719217725</v>
          </cell>
          <cell r="Y738">
            <v>9922.0972960271847</v>
          </cell>
          <cell r="Z738">
            <v>9356.6030724263455</v>
          </cell>
        </row>
        <row r="739">
          <cell r="A739">
            <v>-117526.03259334812</v>
          </cell>
          <cell r="B739">
            <v>16216.875971934576</v>
          </cell>
          <cell r="C739">
            <v>25329.322727518243</v>
          </cell>
          <cell r="D739">
            <v>23885.133786164311</v>
          </cell>
          <cell r="E739">
            <v>22176.124526902291</v>
          </cell>
          <cell r="F739">
            <v>20998.061747204192</v>
          </cell>
          <cell r="G739">
            <v>19518.109847115098</v>
          </cell>
          <cell r="H739">
            <v>18346.962453647619</v>
          </cell>
          <cell r="I739">
            <v>17546.042034178354</v>
          </cell>
          <cell r="J739">
            <v>16846.326998191445</v>
          </cell>
          <cell r="K739">
            <v>15957.166026272484</v>
          </cell>
          <cell r="L739">
            <v>15180.63533152633</v>
          </cell>
          <cell r="M739">
            <v>14368.385037393244</v>
          </cell>
          <cell r="N739">
            <v>13657.65005646419</v>
          </cell>
          <cell r="O739">
            <v>14783.99851508766</v>
          </cell>
          <cell r="P739">
            <v>16189.396409259331</v>
          </cell>
          <cell r="Q739">
            <v>14516.568542682868</v>
          </cell>
          <cell r="R739">
            <v>10534.478795222351</v>
          </cell>
          <cell r="S739">
            <v>9922.359715317285</v>
          </cell>
          <cell r="T739">
            <v>9310.2707206552332</v>
          </cell>
          <cell r="U739">
            <v>8698.2127137934749</v>
          </cell>
          <cell r="V739">
            <v>12429.243632820619</v>
          </cell>
          <cell r="W739">
            <v>11817.25041835051</v>
          </cell>
          <cell r="X739">
            <v>11205.291065086469</v>
          </cell>
          <cell r="Y739">
            <v>10593.366588864665</v>
          </cell>
          <cell r="Z739">
            <v>9981.4780359963661</v>
          </cell>
        </row>
        <row r="740">
          <cell r="A740">
            <v>-111384.95771756103</v>
          </cell>
          <cell r="B740">
            <v>15490.670106355319</v>
          </cell>
          <cell r="C740">
            <v>24124.172991080493</v>
          </cell>
          <cell r="D740">
            <v>22702.819708966028</v>
          </cell>
          <cell r="E740">
            <v>21108.28247070028</v>
          </cell>
          <cell r="F740">
            <v>19992.105574474455</v>
          </cell>
          <cell r="G740">
            <v>18589.156740104409</v>
          </cell>
          <cell r="H740">
            <v>17479.20518278626</v>
          </cell>
          <cell r="I740">
            <v>16720.135170047964</v>
          </cell>
          <cell r="J740">
            <v>16057.320954662289</v>
          </cell>
          <cell r="K740">
            <v>15214.282525711704</v>
          </cell>
          <cell r="L740">
            <v>14478.327804088753</v>
          </cell>
          <cell r="M740">
            <v>13708.519935383323</v>
          </cell>
          <cell r="N740">
            <v>13035.272842022543</v>
          </cell>
          <cell r="O740">
            <v>14102.416407665489</v>
          </cell>
          <cell r="P740">
            <v>15434.378199997114</v>
          </cell>
          <cell r="Q740">
            <v>13848.960424242803</v>
          </cell>
          <cell r="R740">
            <v>10074.946375090523</v>
          </cell>
          <cell r="S740">
            <v>9494.8122862520886</v>
          </cell>
          <cell r="T740">
            <v>8914.7067106157683</v>
          </cell>
          <cell r="U740">
            <v>8334.6305035776168</v>
          </cell>
          <cell r="V740">
            <v>11870.704273690344</v>
          </cell>
          <cell r="W740">
            <v>11290.689473454115</v>
          </cell>
          <cell r="X740">
            <v>10710.706765078068</v>
          </cell>
          <cell r="Y740">
            <v>10130.757111318</v>
          </cell>
          <cell r="Z740">
            <v>9550.8415038124003</v>
          </cell>
        </row>
        <row r="741">
          <cell r="A741">
            <v>-97646.619649626678</v>
          </cell>
          <cell r="B741">
            <v>13822.831949348518</v>
          </cell>
          <cell r="C741">
            <v>21484.614780622091</v>
          </cell>
          <cell r="D741">
            <v>20212.582934661536</v>
          </cell>
          <cell r="E741">
            <v>18719.388756164477</v>
          </cell>
          <cell r="F741">
            <v>17741.658175277946</v>
          </cell>
          <cell r="G741">
            <v>16510.974647961229</v>
          </cell>
          <cell r="H741">
            <v>15537.925685445276</v>
          </cell>
          <cell r="I741">
            <v>14872.480168024133</v>
          </cell>
          <cell r="J741">
            <v>14292.217616420152</v>
          </cell>
          <cell r="K741">
            <v>13552.360975783289</v>
          </cell>
          <cell r="L741">
            <v>12907.179685111296</v>
          </cell>
          <cell r="M741">
            <v>12232.320730194115</v>
          </cell>
          <cell r="N741">
            <v>11642.938641459197</v>
          </cell>
          <cell r="O741">
            <v>12577.633596477139</v>
          </cell>
          <cell r="P741">
            <v>13745.309817654495</v>
          </cell>
          <cell r="Q741">
            <v>12355.439141154424</v>
          </cell>
          <cell r="R741">
            <v>9046.915962069721</v>
          </cell>
          <cell r="S741">
            <v>8538.3362231229985</v>
          </cell>
          <cell r="T741">
            <v>8029.7814805299859</v>
          </cell>
          <cell r="U741">
            <v>7521.252484181301</v>
          </cell>
          <cell r="V741">
            <v>10621.183188996574</v>
          </cell>
          <cell r="W741">
            <v>10112.708025470147</v>
          </cell>
          <cell r="X741">
            <v>9604.2609955600456</v>
          </cell>
          <cell r="Y741">
            <v>9095.8429432747507</v>
          </cell>
          <cell r="Z741">
            <v>8587.4547379430223</v>
          </cell>
        </row>
        <row r="742">
          <cell r="A742">
            <v>-113028.40546117719</v>
          </cell>
          <cell r="B742">
            <v>15686.269235619468</v>
          </cell>
          <cell r="C742">
            <v>24450.847302276568</v>
          </cell>
          <cell r="D742">
            <v>23028.882377441289</v>
          </cell>
          <cell r="E742">
            <v>21394.053716500086</v>
          </cell>
          <cell r="F742">
            <v>20261.315189352768</v>
          </cell>
          <cell r="G742">
            <v>18837.759129510421</v>
          </cell>
          <cell r="H742">
            <v>17711.43060873351</v>
          </cell>
          <cell r="I742">
            <v>16941.160772201714</v>
          </cell>
          <cell r="J742">
            <v>16268.471319731128</v>
          </cell>
          <cell r="K742">
            <v>15413.089776471646</v>
          </cell>
          <cell r="L742">
            <v>14666.276289433343</v>
          </cell>
          <cell r="M742">
            <v>13885.110163466186</v>
          </cell>
          <cell r="N742">
            <v>13201.830724712607</v>
          </cell>
          <cell r="O742">
            <v>14284.818446264399</v>
          </cell>
          <cell r="P742">
            <v>15636.432888711835</v>
          </cell>
          <cell r="Q742">
            <v>14027.62280469936</v>
          </cell>
          <cell r="R742">
            <v>10197.924442327845</v>
          </cell>
          <cell r="S742">
            <v>9609.2306693199134</v>
          </cell>
          <cell r="T742">
            <v>9020.5658302168231</v>
          </cell>
          <cell r="U742">
            <v>8431.9307930357427</v>
          </cell>
          <cell r="V742">
            <v>12020.178147246676</v>
          </cell>
          <cell r="W742">
            <v>11431.605422904309</v>
          </cell>
          <cell r="X742">
            <v>10843.065263926777</v>
          </cell>
          <cell r="Y742">
            <v>10254.558647275007</v>
          </cell>
          <cell r="Z742">
            <v>9666.0865792187833</v>
          </cell>
        </row>
        <row r="743">
          <cell r="A743">
            <v>-94515.22154254136</v>
          </cell>
          <cell r="B743">
            <v>13412.223779326192</v>
          </cell>
          <cell r="C743">
            <v>20771.457009142505</v>
          </cell>
          <cell r="D743">
            <v>19605.346783592839</v>
          </cell>
          <cell r="E743">
            <v>18174.884958198902</v>
          </cell>
          <cell r="F743">
            <v>17228.710634527946</v>
          </cell>
          <cell r="G743">
            <v>16037.291773268767</v>
          </cell>
          <cell r="H743">
            <v>15095.447205643897</v>
          </cell>
          <cell r="I743">
            <v>14451.341646954534</v>
          </cell>
          <cell r="J743">
            <v>13889.895208509515</v>
          </cell>
          <cell r="K743">
            <v>13173.556933413947</v>
          </cell>
          <cell r="L743">
            <v>12549.065754489682</v>
          </cell>
          <cell r="M743">
            <v>11895.848634810194</v>
          </cell>
          <cell r="N743">
            <v>11325.582010801623</v>
          </cell>
          <cell r="O743">
            <v>12230.087773608248</v>
          </cell>
          <cell r="P743">
            <v>13360.318160799692</v>
          </cell>
          <cell r="Q743">
            <v>12015.018800962731</v>
          </cell>
          <cell r="R743">
            <v>8812.5955898790653</v>
          </cell>
          <cell r="S743">
            <v>8320.32533135833</v>
          </cell>
          <cell r="T743">
            <v>7828.079267591258</v>
          </cell>
          <cell r="U743">
            <v>7335.8581244204797</v>
          </cell>
          <cell r="V743">
            <v>10336.378146346931</v>
          </cell>
          <cell r="W743">
            <v>9844.209109650903</v>
          </cell>
          <cell r="X743">
            <v>9352.0673043632869</v>
          </cell>
          <cell r="Y743">
            <v>8859.9535474263321</v>
          </cell>
          <cell r="Z743">
            <v>8367.8686802905595</v>
          </cell>
        </row>
        <row r="744">
          <cell r="A744">
            <v>-98383.168561031198</v>
          </cell>
          <cell r="B744">
            <v>13919.172123744436</v>
          </cell>
          <cell r="C744">
            <v>21557.139394122863</v>
          </cell>
          <cell r="D744">
            <v>20308.392193550477</v>
          </cell>
          <cell r="E744">
            <v>18847.463713717698</v>
          </cell>
          <cell r="F744">
            <v>17862.310656957688</v>
          </cell>
          <cell r="G744">
            <v>16622.391527506559</v>
          </cell>
          <cell r="H744">
            <v>15642.002852088597</v>
          </cell>
          <cell r="I744">
            <v>14971.537875998889</v>
          </cell>
          <cell r="J744">
            <v>14386.849509729931</v>
          </cell>
          <cell r="K744">
            <v>13641.461018480331</v>
          </cell>
          <cell r="L744">
            <v>12991.413122297487</v>
          </cell>
          <cell r="M744">
            <v>12311.46370310842</v>
          </cell>
          <cell r="N744">
            <v>11717.585388006344</v>
          </cell>
          <cell r="O744">
            <v>12659.381265966396</v>
          </cell>
          <cell r="P744">
            <v>13835.865274373522</v>
          </cell>
          <cell r="Q744">
            <v>12435.510796821825</v>
          </cell>
          <cell r="R744">
            <v>9102.0314118320493</v>
          </cell>
          <cell r="S744">
            <v>8589.6154535217902</v>
          </cell>
          <cell r="T744">
            <v>8077.2246801128531</v>
          </cell>
          <cell r="U744">
            <v>7564.8598471522891</v>
          </cell>
          <cell r="V744">
            <v>10688.173343857892</v>
          </cell>
          <cell r="W744">
            <v>10175.862749780819</v>
          </cell>
          <cell r="X744">
            <v>9663.5805015320693</v>
          </cell>
          <cell r="Y744">
            <v>9151.3274494864909</v>
          </cell>
          <cell r="Z744">
            <v>8639.1044695301844</v>
          </cell>
        </row>
        <row r="745">
          <cell r="A745">
            <v>-108618.83393978863</v>
          </cell>
          <cell r="B745">
            <v>15146.502795606353</v>
          </cell>
          <cell r="C745">
            <v>23506.478339988338</v>
          </cell>
          <cell r="D745">
            <v>22274.915442049478</v>
          </cell>
          <cell r="E745">
            <v>20627.294473922746</v>
          </cell>
          <cell r="F745">
            <v>19538.992830359326</v>
          </cell>
          <cell r="G745">
            <v>18170.72847962684</v>
          </cell>
          <cell r="H745">
            <v>17088.341357020465</v>
          </cell>
          <cell r="I745">
            <v>16348.1220190434</v>
          </cell>
          <cell r="J745">
            <v>15701.929036804853</v>
          </cell>
          <cell r="K745">
            <v>14879.665580538458</v>
          </cell>
          <cell r="L745">
            <v>14161.987490666892</v>
          </cell>
          <cell r="M745">
            <v>13411.296959648491</v>
          </cell>
          <cell r="N745">
            <v>12754.935531953492</v>
          </cell>
          <cell r="O745">
            <v>13795.41144322871</v>
          </cell>
          <cell r="P745">
            <v>15094.295419126651</v>
          </cell>
          <cell r="Q745">
            <v>13548.249762346768</v>
          </cell>
          <cell r="R745">
            <v>9867.9592303814206</v>
          </cell>
          <cell r="S745">
            <v>9302.2321380559515</v>
          </cell>
          <cell r="T745">
            <v>8736.5328508383373</v>
          </cell>
          <cell r="U745">
            <v>8170.8622028818445</v>
          </cell>
          <cell r="V745">
            <v>11619.121442775258</v>
          </cell>
          <cell r="W745">
            <v>11053.510676649821</v>
          </cell>
          <cell r="X745">
            <v>10487.931205418274</v>
          </cell>
          <cell r="Y745">
            <v>9922.3839679274206</v>
          </cell>
          <cell r="Z745">
            <v>9356.8699311894816</v>
          </cell>
        </row>
        <row r="746">
          <cell r="A746">
            <v>-109799.2294518405</v>
          </cell>
          <cell r="B746">
            <v>15250.301823961014</v>
          </cell>
          <cell r="C746">
            <v>23791.811541438088</v>
          </cell>
          <cell r="D746">
            <v>22397.268072333547</v>
          </cell>
          <cell r="E746">
            <v>20832.547788076405</v>
          </cell>
          <cell r="F746">
            <v>19732.350862239484</v>
          </cell>
          <cell r="G746">
            <v>18349.285507606684</v>
          </cell>
          <cell r="H746">
            <v>17255.135738914993</v>
          </cell>
          <cell r="I746">
            <v>16506.872201301576</v>
          </cell>
          <cell r="J746">
            <v>15853.586395101476</v>
          </cell>
          <cell r="K746">
            <v>15022.457578319947</v>
          </cell>
          <cell r="L746">
            <v>14296.980251744608</v>
          </cell>
          <cell r="M746">
            <v>13538.131727295313</v>
          </cell>
          <cell r="N746">
            <v>12874.564633631893</v>
          </cell>
          <cell r="O746">
            <v>13926.420505480677</v>
          </cell>
          <cell r="P746">
            <v>15239.419867819575</v>
          </cell>
          <cell r="Q746">
            <v>13676.572839781173</v>
          </cell>
          <cell r="R746">
            <v>9956.2874167881109</v>
          </cell>
          <cell r="S746">
            <v>9384.4123877134953</v>
          </cell>
          <cell r="T746">
            <v>8812.5654659137181</v>
          </cell>
          <cell r="U746">
            <v>8240.7474946070543</v>
          </cell>
          <cell r="V746">
            <v>11726.48006747159</v>
          </cell>
          <cell r="W746">
            <v>11154.72262875094</v>
          </cell>
          <cell r="X746">
            <v>10582.996825015758</v>
          </cell>
          <cell r="Y746">
            <v>10011.30360531561</v>
          </cell>
          <cell r="Z746">
            <v>9439.6439471715585</v>
          </cell>
        </row>
        <row r="747">
          <cell r="A747">
            <v>-108051.62113903105</v>
          </cell>
          <cell r="B747">
            <v>15040.862281091933</v>
          </cell>
          <cell r="C747">
            <v>23436.910615937559</v>
          </cell>
          <cell r="D747">
            <v>22052.697424098667</v>
          </cell>
          <cell r="E747">
            <v>20528.664560476616</v>
          </cell>
          <cell r="F747">
            <v>19446.078930152187</v>
          </cell>
          <cell r="G747">
            <v>18084.926872537264</v>
          </cell>
          <cell r="H747">
            <v>17008.192027800647</v>
          </cell>
          <cell r="I747">
            <v>16271.838150983851</v>
          </cell>
          <cell r="J747">
            <v>15629.053467492184</v>
          </cell>
          <cell r="K747">
            <v>14811.05006297637</v>
          </cell>
          <cell r="L747">
            <v>14097.119722777988</v>
          </cell>
          <cell r="M747">
            <v>13350.34933399603</v>
          </cell>
          <cell r="N747">
            <v>12697.45042876367</v>
          </cell>
          <cell r="O747">
            <v>13732.457953177418</v>
          </cell>
          <cell r="P747">
            <v>15024.559094173666</v>
          </cell>
          <cell r="Q747">
            <v>13486.58696253923</v>
          </cell>
          <cell r="R747">
            <v>9825.5150856129749</v>
          </cell>
          <cell r="S747">
            <v>9262.7422475071744</v>
          </cell>
          <cell r="T747">
            <v>8699.997069309622</v>
          </cell>
          <cell r="U747">
            <v>8137.2803808175777</v>
          </cell>
          <cell r="V747">
            <v>11567.532644293955</v>
          </cell>
          <cell r="W747">
            <v>11004.875524927165</v>
          </cell>
          <cell r="X747">
            <v>10442.249537030797</v>
          </cell>
          <cell r="Y747">
            <v>9879.6556145489703</v>
          </cell>
          <cell r="Z747">
            <v>9317.0947194441251</v>
          </cell>
        </row>
        <row r="748">
          <cell r="A748">
            <v>-89960.781335465028</v>
          </cell>
          <cell r="B748">
            <v>12865.755444478364</v>
          </cell>
          <cell r="C748">
            <v>19878.732806741646</v>
          </cell>
          <cell r="D748">
            <v>18792.870092932793</v>
          </cell>
          <cell r="E748">
            <v>17382.935194689409</v>
          </cell>
          <cell r="F748">
            <v>16482.657649943631</v>
          </cell>
          <cell r="G748">
            <v>15348.347009260193</v>
          </cell>
          <cell r="H748">
            <v>14451.887456848744</v>
          </cell>
          <cell r="I748">
            <v>13838.819652779424</v>
          </cell>
          <cell r="J748">
            <v>13304.740179307086</v>
          </cell>
          <cell r="K748">
            <v>12622.608027471164</v>
          </cell>
          <cell r="L748">
            <v>12028.209437738737</v>
          </cell>
          <cell r="M748">
            <v>11406.469134864681</v>
          </cell>
          <cell r="N748">
            <v>10864.004865634837</v>
          </cell>
          <cell r="O748">
            <v>11724.602167707781</v>
          </cell>
          <cell r="P748">
            <v>12800.369721985428</v>
          </cell>
          <cell r="Q748">
            <v>11519.896803805124</v>
          </cell>
          <cell r="R748">
            <v>8471.7899535635934</v>
          </cell>
          <cell r="S748">
            <v>8003.2409054634118</v>
          </cell>
          <cell r="T748">
            <v>7534.7148862352697</v>
          </cell>
          <cell r="U748">
            <v>7066.2125867453415</v>
          </cell>
          <cell r="V748">
            <v>9922.1454320565717</v>
          </cell>
          <cell r="W748">
            <v>9453.6927281672906</v>
          </cell>
          <cell r="X748">
            <v>8985.2659434763955</v>
          </cell>
          <cell r="Y748">
            <v>8516.865855559834</v>
          </cell>
          <cell r="Z748">
            <v>8048.4932653208416</v>
          </cell>
        </row>
        <row r="749">
          <cell r="A749">
            <v>-92546.240687364421</v>
          </cell>
          <cell r="B749">
            <v>13241.490339565265</v>
          </cell>
          <cell r="C749">
            <v>20398.875817334094</v>
          </cell>
          <cell r="D749">
            <v>19316.09533086649</v>
          </cell>
          <cell r="E749">
            <v>17832.50832095831</v>
          </cell>
          <cell r="F749">
            <v>16906.176145808178</v>
          </cell>
          <cell r="G749">
            <v>15739.446376484429</v>
          </cell>
          <cell r="H749">
            <v>14817.222711100909</v>
          </cell>
          <cell r="I749">
            <v>14186.53543036796</v>
          </cell>
          <cell r="J749">
            <v>13636.920309855697</v>
          </cell>
          <cell r="K749">
            <v>12935.370065509429</v>
          </cell>
          <cell r="L749">
            <v>12323.888549531057</v>
          </cell>
          <cell r="M749">
            <v>11684.279523679561</v>
          </cell>
          <cell r="N749">
            <v>11126.032445827972</v>
          </cell>
          <cell r="O749">
            <v>12011.555652132793</v>
          </cell>
          <cell r="P749">
            <v>13118.240604440849</v>
          </cell>
          <cell r="Q749">
            <v>11800.967086799132</v>
          </cell>
          <cell r="R749">
            <v>8665.2581032217786</v>
          </cell>
          <cell r="S749">
            <v>8183.2430258113563</v>
          </cell>
          <cell r="T749">
            <v>7701.2516391193203</v>
          </cell>
          <cell r="U749">
            <v>7219.2846538672129</v>
          </cell>
          <cell r="V749">
            <v>10157.296580459108</v>
          </cell>
          <cell r="W749">
            <v>9675.3806161777629</v>
          </cell>
          <cell r="X749">
            <v>9193.4913160086726</v>
          </cell>
          <cell r="Y749">
            <v>8711.629479875206</v>
          </cell>
          <cell r="Z749">
            <v>8229.7959316984288</v>
          </cell>
        </row>
        <row r="750">
          <cell r="A750">
            <v>-118176.39052983446</v>
          </cell>
          <cell r="B750">
            <v>16333.200150542696</v>
          </cell>
          <cell r="C750">
            <v>25513.242301478407</v>
          </cell>
          <cell r="D750">
            <v>24025.314605569671</v>
          </cell>
          <cell r="E750">
            <v>22289.212149217918</v>
          </cell>
          <cell r="F750">
            <v>21104.59547198773</v>
          </cell>
          <cell r="G750">
            <v>19616.488720193171</v>
          </cell>
          <cell r="H750">
            <v>18438.860507239759</v>
          </cell>
          <cell r="I750">
            <v>17633.508006300526</v>
          </cell>
          <cell r="J750">
            <v>16929.885064608807</v>
          </cell>
          <cell r="K750">
            <v>16035.839579395786</v>
          </cell>
          <cell r="L750">
            <v>15255.011769456472</v>
          </cell>
          <cell r="M750">
            <v>14438.266697327854</v>
          </cell>
          <cell r="N750">
            <v>13723.561638571176</v>
          </cell>
          <cell r="O750">
            <v>14856.180069928632</v>
          </cell>
          <cell r="P750">
            <v>16269.355063813673</v>
          </cell>
          <cell r="Q750">
            <v>14587.270210887931</v>
          </cell>
          <cell r="R750">
            <v>10583.144633459227</v>
          </cell>
          <cell r="S750">
            <v>9967.6382486915154</v>
          </cell>
          <cell r="T750">
            <v>9352.162115650588</v>
          </cell>
          <cell r="U750">
            <v>8736.7171418882299</v>
          </cell>
          <cell r="V750">
            <v>12488.394597822311</v>
          </cell>
          <cell r="W750">
            <v>11873.014774995543</v>
          </cell>
          <cell r="X750">
            <v>11257.66900075378</v>
          </cell>
          <cell r="Y750">
            <v>10642.358296554565</v>
          </cell>
          <cell r="Z750">
            <v>10027.083714499186</v>
          </cell>
        </row>
        <row r="751">
          <cell r="A751">
            <v>-90010.210470534221</v>
          </cell>
          <cell r="B751">
            <v>12866.030546179059</v>
          </cell>
          <cell r="C751">
            <v>19855.016340381771</v>
          </cell>
          <cell r="D751">
            <v>18770.385487957072</v>
          </cell>
          <cell r="E751">
            <v>17391.530189913559</v>
          </cell>
          <cell r="F751">
            <v>16490.754529486905</v>
          </cell>
          <cell r="G751">
            <v>15355.824095849799</v>
          </cell>
          <cell r="H751">
            <v>14458.871981906039</v>
          </cell>
          <cell r="I751">
            <v>13845.467326479455</v>
          </cell>
          <cell r="J751">
            <v>13311.090840565077</v>
          </cell>
          <cell r="K751">
            <v>12628.587451209296</v>
          </cell>
          <cell r="L751">
            <v>12033.862267957553</v>
          </cell>
          <cell r="M751">
            <v>11411.780348604039</v>
          </cell>
          <cell r="N751">
            <v>10869.014341666141</v>
          </cell>
          <cell r="O751">
            <v>11730.088180291896</v>
          </cell>
          <cell r="P751">
            <v>12806.446817249725</v>
          </cell>
          <cell r="Q751">
            <v>11525.270340608902</v>
          </cell>
          <cell r="R751">
            <v>8475.4887018320933</v>
          </cell>
          <cell r="S751">
            <v>8006.6822085003114</v>
          </cell>
          <cell r="T751">
            <v>7537.8987566938413</v>
          </cell>
          <cell r="U751">
            <v>7069.1390376584495</v>
          </cell>
          <cell r="V751">
            <v>9926.6410811053829</v>
          </cell>
          <cell r="W751">
            <v>9457.9309849210313</v>
          </cell>
          <cell r="X751">
            <v>8989.2468221764284</v>
          </cell>
          <cell r="Y751">
            <v>8520.5893708747535</v>
          </cell>
          <cell r="Z751">
            <v>8051.959432359301</v>
          </cell>
        </row>
        <row r="752">
          <cell r="A752">
            <v>-94369.977482847302</v>
          </cell>
          <cell r="B752">
            <v>13420.51094698182</v>
          </cell>
          <cell r="C752">
            <v>20773.619569806506</v>
          </cell>
          <cell r="D752">
            <v>19622.108863907008</v>
          </cell>
          <cell r="E752">
            <v>18149.629165281225</v>
          </cell>
          <cell r="F752">
            <v>17204.918519734219</v>
          </cell>
          <cell r="G752">
            <v>16015.32087676341</v>
          </cell>
          <cell r="H752">
            <v>15074.923666784965</v>
          </cell>
          <cell r="I752">
            <v>14431.807922272477</v>
          </cell>
          <cell r="J752">
            <v>13871.234234135631</v>
          </cell>
          <cell r="K752">
            <v>13155.986814553064</v>
          </cell>
          <cell r="L752">
            <v>12532.455307865599</v>
          </cell>
          <cell r="M752">
            <v>11880.242004341602</v>
          </cell>
          <cell r="N752">
            <v>11310.862015505205</v>
          </cell>
          <cell r="O752">
            <v>12213.967508947895</v>
          </cell>
          <cell r="P752">
            <v>13342.461040983679</v>
          </cell>
          <cell r="Q752">
            <v>11999.229038524045</v>
          </cell>
          <cell r="R752">
            <v>8801.7270765306966</v>
          </cell>
          <cell r="S752">
            <v>8310.2133028347962</v>
          </cell>
          <cell r="T752">
            <v>7818.7236867118663</v>
          </cell>
          <cell r="U752">
            <v>7327.2589528890603</v>
          </cell>
          <cell r="V752">
            <v>10323.167995736527</v>
          </cell>
          <cell r="W752">
            <v>9831.7552883150711</v>
          </cell>
          <cell r="X752">
            <v>9340.3697704547994</v>
          </cell>
          <cell r="Y752">
            <v>8849.0122578425435</v>
          </cell>
          <cell r="Z752">
            <v>8357.6835906357392</v>
          </cell>
        </row>
        <row r="753">
          <cell r="A753">
            <v>-117666.62253063238</v>
          </cell>
          <cell r="B753">
            <v>16224.077981630606</v>
          </cell>
          <cell r="C753">
            <v>25409.518076213411</v>
          </cell>
          <cell r="D753">
            <v>23907.433236940153</v>
          </cell>
          <cell r="E753">
            <v>22200.571036796355</v>
          </cell>
          <cell r="F753">
            <v>21021.091480287654</v>
          </cell>
          <cell r="G753">
            <v>19539.376720047978</v>
          </cell>
          <cell r="H753">
            <v>18366.828347282833</v>
          </cell>
          <cell r="I753">
            <v>17564.949830708978</v>
          </cell>
          <cell r="J753">
            <v>16864.390010354691</v>
          </cell>
          <cell r="K753">
            <v>15974.173137709149</v>
          </cell>
          <cell r="L753">
            <v>15196.713521946396</v>
          </cell>
          <cell r="M753">
            <v>14383.49157740199</v>
          </cell>
          <cell r="N753">
            <v>13671.898372160627</v>
          </cell>
          <cell r="O753">
            <v>14799.602230670796</v>
          </cell>
          <cell r="P753">
            <v>16206.681325147132</v>
          </cell>
          <cell r="Q753">
            <v>14531.852346479522</v>
          </cell>
          <cell r="R753">
            <v>10544.999043783582</v>
          </cell>
          <cell r="S753">
            <v>9932.1477194459094</v>
          </cell>
          <cell r="T753">
            <v>9319.3265163405522</v>
          </cell>
          <cell r="U753">
            <v>8706.5363381045099</v>
          </cell>
          <cell r="V753">
            <v>12442.030484480838</v>
          </cell>
          <cell r="W753">
            <v>11829.305176144015</v>
          </cell>
          <cell r="X753">
            <v>11216.613769519558</v>
          </cell>
          <cell r="Y753">
            <v>10603.95728165883</v>
          </cell>
          <cell r="Z753">
            <v>9991.336760124741</v>
          </cell>
        </row>
        <row r="754">
          <cell r="A754">
            <v>-101337.08081112459</v>
          </cell>
          <cell r="B754">
            <v>14209.781080511755</v>
          </cell>
          <cell r="C754">
            <v>22110.776511092787</v>
          </cell>
          <cell r="D754">
            <v>20859.49869786634</v>
          </cell>
          <cell r="E754">
            <v>19361.105347272245</v>
          </cell>
          <cell r="F754">
            <v>18346.184623940135</v>
          </cell>
          <cell r="G754">
            <v>17069.226327287382</v>
          </cell>
          <cell r="H754">
            <v>16059.401904266124</v>
          </cell>
          <cell r="I754">
            <v>15368.806506122612</v>
          </cell>
          <cell r="J754">
            <v>14766.368513246365</v>
          </cell>
          <cell r="K754">
            <v>13998.794663987726</v>
          </cell>
          <cell r="L754">
            <v>13329.229359779016</v>
          </cell>
          <cell r="M754">
            <v>12628.864752218175</v>
          </cell>
          <cell r="N754">
            <v>12016.954426017393</v>
          </cell>
          <cell r="O754">
            <v>12987.228390009273</v>
          </cell>
          <cell r="P754">
            <v>14199.035823909835</v>
          </cell>
          <cell r="Q754">
            <v>12756.636306477696</v>
          </cell>
          <cell r="R754">
            <v>9323.0706391006315</v>
          </cell>
          <cell r="S754">
            <v>8795.2696124038339</v>
          </cell>
          <cell r="T754">
            <v>8267.4945267741714</v>
          </cell>
          <cell r="U754">
            <v>7739.7461604436612</v>
          </cell>
          <cell r="V754">
            <v>10956.835799285589</v>
          </cell>
          <cell r="W754">
            <v>10429.143300337677</v>
          </cell>
          <cell r="X754">
            <v>9901.4799982893783</v>
          </cell>
          <cell r="Y754">
            <v>9373.8467690476718</v>
          </cell>
          <cell r="Z754">
            <v>8846.2445147967628</v>
          </cell>
        </row>
        <row r="755">
          <cell r="A755">
            <v>-98188.313038601555</v>
          </cell>
          <cell r="B755">
            <v>13892.087853414538</v>
          </cell>
          <cell r="C755">
            <v>21570.587334678734</v>
          </cell>
          <cell r="D755">
            <v>20280.064361284494</v>
          </cell>
          <cell r="E755">
            <v>18813.581221492415</v>
          </cell>
          <cell r="F755">
            <v>17830.391795920645</v>
          </cell>
          <cell r="G755">
            <v>16592.915963921918</v>
          </cell>
          <cell r="H755">
            <v>15614.469024578622</v>
          </cell>
          <cell r="I755">
            <v>14945.33195655586</v>
          </cell>
          <cell r="J755">
            <v>14361.81444861741</v>
          </cell>
          <cell r="K755">
            <v>13617.889419772626</v>
          </cell>
          <cell r="L755">
            <v>12969.128994040955</v>
          </cell>
          <cell r="M755">
            <v>12290.526267596575</v>
          </cell>
          <cell r="N755">
            <v>11697.837438384933</v>
          </cell>
          <cell r="O755">
            <v>12637.754752643126</v>
          </cell>
          <cell r="P755">
            <v>13811.908642906652</v>
          </cell>
          <cell r="Q755">
            <v>12414.327676386378</v>
          </cell>
          <cell r="R755">
            <v>9087.4505067609862</v>
          </cell>
          <cell r="S755">
            <v>8576.049428137143</v>
          </cell>
          <cell r="T755">
            <v>8064.6734845339724</v>
          </cell>
          <cell r="U755">
            <v>7553.3234300020777</v>
          </cell>
          <cell r="V755">
            <v>10670.450961242121</v>
          </cell>
          <cell r="W755">
            <v>10159.155038169403</v>
          </cell>
          <cell r="X755">
            <v>9647.8874047838799</v>
          </cell>
          <cell r="Y755">
            <v>9136.6489097761805</v>
          </cell>
          <cell r="Z755">
            <v>8625.440427297639</v>
          </cell>
        </row>
        <row r="756">
          <cell r="A756">
            <v>-107369.55028498522</v>
          </cell>
          <cell r="B756">
            <v>15066.285693577418</v>
          </cell>
          <cell r="C756">
            <v>23331.342723051468</v>
          </cell>
          <cell r="D756">
            <v>21953.639854616889</v>
          </cell>
          <cell r="E756">
            <v>20410.062531028707</v>
          </cell>
          <cell r="F756">
            <v>19334.350381039148</v>
          </cell>
          <cell r="G756">
            <v>17981.750824063158</v>
          </cell>
          <cell r="H756">
            <v>16911.812818165112</v>
          </cell>
          <cell r="I756">
            <v>16180.107141091645</v>
          </cell>
          <cell r="J756">
            <v>15541.420921587342</v>
          </cell>
          <cell r="K756">
            <v>14728.54021023355</v>
          </cell>
          <cell r="L756">
            <v>14019.116522242046</v>
          </cell>
          <cell r="M756">
            <v>13277.060086952722</v>
          </cell>
          <cell r="N756">
            <v>12628.324849483281</v>
          </cell>
          <cell r="O756">
            <v>13656.756663172819</v>
          </cell>
          <cell r="P756">
            <v>14940.701475560014</v>
          </cell>
          <cell r="Q756">
            <v>13412.437721775554</v>
          </cell>
          <cell r="R756">
            <v>9774.4761915104209</v>
          </cell>
          <cell r="S756">
            <v>9215.2558308804128</v>
          </cell>
          <cell r="T756">
            <v>8656.0629555567721</v>
          </cell>
          <cell r="U756">
            <v>8096.8983900987005</v>
          </cell>
          <cell r="V756">
            <v>11505.497345033507</v>
          </cell>
          <cell r="W756">
            <v>10946.391972673327</v>
          </cell>
          <cell r="X756">
            <v>10387.317535267626</v>
          </cell>
          <cell r="Y756">
            <v>9828.2749608650156</v>
          </cell>
          <cell r="Z756">
            <v>9269.2652053555976</v>
          </cell>
        </row>
        <row r="757">
          <cell r="A757">
            <v>-102274.14098469329</v>
          </cell>
          <cell r="B757">
            <v>14359.930900251798</v>
          </cell>
          <cell r="C757">
            <v>22349.271911194162</v>
          </cell>
          <cell r="D757">
            <v>21097.078305659201</v>
          </cell>
          <cell r="E757">
            <v>19524.04624650698</v>
          </cell>
          <cell r="F757">
            <v>18499.682421131485</v>
          </cell>
          <cell r="G757">
            <v>17210.974307453664</v>
          </cell>
          <cell r="H757">
            <v>16191.812075986199</v>
          </cell>
          <cell r="I757">
            <v>15494.830768178919</v>
          </cell>
          <cell r="J757">
            <v>14886.762117794508</v>
          </cell>
          <cell r="K757">
            <v>14112.150478084939</v>
          </cell>
          <cell r="L757">
            <v>13436.393728699819</v>
          </cell>
          <cell r="M757">
            <v>12729.55287596328</v>
          </cell>
          <cell r="N757">
            <v>12111.922312321683</v>
          </cell>
          <cell r="O757">
            <v>13091.230288830062</v>
          </cell>
          <cell r="P757">
            <v>14314.243260479008</v>
          </cell>
          <cell r="Q757">
            <v>12858.505928977822</v>
          </cell>
          <cell r="R757">
            <v>9393.1902090584954</v>
          </cell>
          <cell r="S757">
            <v>8860.5086261257456</v>
          </cell>
          <cell r="T757">
            <v>8327.8532241362063</v>
          </cell>
          <cell r="U757">
            <v>7795.2247885181605</v>
          </cell>
          <cell r="V757">
            <v>11042.062734211129</v>
          </cell>
          <cell r="W757">
            <v>10509.490682579282</v>
          </cell>
          <cell r="X757">
            <v>9976.9480978296742</v>
          </cell>
          <cell r="Y757">
            <v>9444.4358639687689</v>
          </cell>
          <cell r="Z757">
            <v>8911.9548915232281</v>
          </cell>
        </row>
        <row r="758">
          <cell r="A758">
            <v>-92715.446906426121</v>
          </cell>
          <cell r="B758">
            <v>13218.039875345163</v>
          </cell>
          <cell r="C758">
            <v>20374.970498070517</v>
          </cell>
          <cell r="D758">
            <v>19257.033197648736</v>
          </cell>
          <cell r="E758">
            <v>17861.930778840659</v>
          </cell>
          <cell r="F758">
            <v>16933.893450021551</v>
          </cell>
          <cell r="G758">
            <v>15765.042000394293</v>
          </cell>
          <cell r="H758">
            <v>14841.132194348622</v>
          </cell>
          <cell r="I758">
            <v>14209.291801297033</v>
          </cell>
          <cell r="J758">
            <v>13658.659945366206</v>
          </cell>
          <cell r="K758">
            <v>12955.838877708527</v>
          </cell>
          <cell r="L758">
            <v>12343.23936412621</v>
          </cell>
          <cell r="M758">
            <v>11702.460913950832</v>
          </cell>
          <cell r="N758">
            <v>11143.180925111457</v>
          </cell>
          <cell r="O758">
            <v>12030.33541523774</v>
          </cell>
          <cell r="P758">
            <v>13139.043766606432</v>
          </cell>
          <cell r="Q758">
            <v>11819.361821893723</v>
          </cell>
          <cell r="R758">
            <v>8677.9196885174315</v>
          </cell>
          <cell r="S758">
            <v>8195.023322486597</v>
          </cell>
          <cell r="T758">
            <v>7712.1506904888993</v>
          </cell>
          <cell r="U758">
            <v>7229.3025045453123</v>
          </cell>
          <cell r="V758">
            <v>10172.686123017556</v>
          </cell>
          <cell r="W758">
            <v>9689.8890513285478</v>
          </cell>
          <cell r="X758">
            <v>9207.1186925029142</v>
          </cell>
          <cell r="Y758">
            <v>8724.3758479265671</v>
          </cell>
          <cell r="Z758">
            <v>8241.661343026979</v>
          </cell>
        </row>
        <row r="759">
          <cell r="A759">
            <v>-110467.97355048175</v>
          </cell>
          <cell r="B759">
            <v>15374.437753698723</v>
          </cell>
          <cell r="C759">
            <v>23959.360770996194</v>
          </cell>
          <cell r="D759">
            <v>22571.755920722317</v>
          </cell>
          <cell r="E759">
            <v>20948.832491945024</v>
          </cell>
          <cell r="F759">
            <v>19841.896384417894</v>
          </cell>
          <cell r="G759">
            <v>18450.445633609594</v>
          </cell>
          <cell r="H759">
            <v>17349.631827251189</v>
          </cell>
          <cell r="I759">
            <v>16596.810909522199</v>
          </cell>
          <cell r="J759">
            <v>15939.50671785845</v>
          </cell>
          <cell r="K759">
            <v>15103.355298511691</v>
          </cell>
          <cell r="L759">
            <v>14373.459373706959</v>
          </cell>
          <cell r="M759">
            <v>13609.989000133366</v>
          </cell>
          <cell r="N759">
            <v>12942.339591225675</v>
          </cell>
          <cell r="O759">
            <v>14000.642693175396</v>
          </cell>
          <cell r="P759">
            <v>15321.639020333339</v>
          </cell>
          <cell r="Q759">
            <v>13749.27330320852</v>
          </cell>
          <cell r="R759">
            <v>10006.329078925974</v>
          </cell>
          <cell r="S759">
            <v>9430.9709830505872</v>
          </cell>
          <cell r="T759">
            <v>8855.6411656404398</v>
          </cell>
          <cell r="U759">
            <v>8280.3404750495192</v>
          </cell>
          <cell r="V759">
            <v>11787.303279666889</v>
          </cell>
          <cell r="W759">
            <v>11212.063490342247</v>
          </cell>
          <cell r="X759">
            <v>10636.855528679391</v>
          </cell>
          <cell r="Y759">
            <v>10061.680349508159</v>
          </cell>
          <cell r="Z759">
            <v>9486.5389363033119</v>
          </cell>
        </row>
        <row r="760">
          <cell r="A760">
            <v>-99862.627585880837</v>
          </cell>
          <cell r="B760">
            <v>14106.172800451946</v>
          </cell>
          <cell r="C760">
            <v>21869.446392908198</v>
          </cell>
          <cell r="D760">
            <v>20563.916118731566</v>
          </cell>
          <cell r="E760">
            <v>19104.71974773725</v>
          </cell>
          <cell r="F760">
            <v>18104.657635043895</v>
          </cell>
          <cell r="G760">
            <v>16846.187538079219</v>
          </cell>
          <cell r="H760">
            <v>15851.056047452872</v>
          </cell>
          <cell r="I760">
            <v>15170.50880348924</v>
          </cell>
          <cell r="J760">
            <v>14576.930584357877</v>
          </cell>
          <cell r="K760">
            <v>13820.430616074718</v>
          </cell>
          <cell r="L760">
            <v>13160.607478449063</v>
          </cell>
          <cell r="M760">
            <v>12470.433166939758</v>
          </cell>
          <cell r="N760">
            <v>11867.52356746039</v>
          </cell>
          <cell r="O760">
            <v>12823.582618400258</v>
          </cell>
          <cell r="P760">
            <v>14017.758269689875</v>
          </cell>
          <cell r="Q760">
            <v>12596.345646724643</v>
          </cell>
          <cell r="R760">
            <v>9212.7383157416025</v>
          </cell>
          <cell r="S760">
            <v>8692.6167872094557</v>
          </cell>
          <cell r="T760">
            <v>8172.5208223022528</v>
          </cell>
          <cell r="U760">
            <v>7652.4511879287456</v>
          </cell>
          <cell r="V760">
            <v>10822.732213813571</v>
          </cell>
          <cell r="W760">
            <v>10302.717633952965</v>
          </cell>
          <cell r="X760">
            <v>9782.731826177449</v>
          </cell>
          <cell r="Y760">
            <v>9262.7756536495726</v>
          </cell>
          <cell r="Z760">
            <v>8742.850005426777</v>
          </cell>
        </row>
        <row r="761">
          <cell r="A761">
            <v>-109961.07039919258</v>
          </cell>
          <cell r="B761">
            <v>15319.475078191976</v>
          </cell>
          <cell r="C761">
            <v>23825.909295537589</v>
          </cell>
          <cell r="D761">
            <v>22558.240266548462</v>
          </cell>
          <cell r="E761">
            <v>20860.689534186615</v>
          </cell>
          <cell r="F761">
            <v>19758.861677248628</v>
          </cell>
          <cell r="G761">
            <v>18373.766995607599</v>
          </cell>
          <cell r="H761">
            <v>17278.004481216369</v>
          </cell>
          <cell r="I761">
            <v>16528.638024389398</v>
          </cell>
          <cell r="J761">
            <v>15874.379739611046</v>
          </cell>
          <cell r="K761">
            <v>15042.035416391427</v>
          </cell>
          <cell r="L761">
            <v>14315.488756830771</v>
          </cell>
          <cell r="M761">
            <v>13555.521711197798</v>
          </cell>
          <cell r="N761">
            <v>12890.966667483139</v>
          </cell>
          <cell r="O761">
            <v>13944.382816019886</v>
          </cell>
          <cell r="P761">
            <v>15259.317502146914</v>
          </cell>
          <cell r="Q761">
            <v>13694.166881953548</v>
          </cell>
          <cell r="R761">
            <v>9968.3978638543867</v>
          </cell>
          <cell r="S761">
            <v>9395.679907220665</v>
          </cell>
          <cell r="T761">
            <v>8822.9900992911334</v>
          </cell>
          <cell r="U761">
            <v>8250.3292845268952</v>
          </cell>
          <cell r="V761">
            <v>11741.199728254678</v>
          </cell>
          <cell r="W761">
            <v>11168.599535299778</v>
          </cell>
          <cell r="X761">
            <v>10596.031023959415</v>
          </cell>
          <cell r="Y761">
            <v>10023.495144682036</v>
          </cell>
          <cell r="Z761">
            <v>9450.9928764295182</v>
          </cell>
        </row>
        <row r="762">
          <cell r="A762">
            <v>-105475.28038858353</v>
          </cell>
          <cell r="B762">
            <v>14702.510995350414</v>
          </cell>
          <cell r="C762">
            <v>22943.660375525</v>
          </cell>
          <cell r="D762">
            <v>21602.523526662822</v>
          </cell>
          <cell r="E762">
            <v>20080.677024079348</v>
          </cell>
          <cell r="F762">
            <v>19024.054132638943</v>
          </cell>
          <cell r="G762">
            <v>17695.206865330911</v>
          </cell>
          <cell r="H762">
            <v>16644.145266665746</v>
          </cell>
          <cell r="I762">
            <v>15925.348724756048</v>
          </cell>
          <cell r="J762">
            <v>15298.044895962092</v>
          </cell>
          <cell r="K762">
            <v>14499.391098700278</v>
          </cell>
          <cell r="L762">
            <v>13802.483435339509</v>
          </cell>
          <cell r="M762">
            <v>13073.518748716997</v>
          </cell>
          <cell r="N762">
            <v>12436.346988055229</v>
          </cell>
          <cell r="O762">
            <v>13446.516518877179</v>
          </cell>
          <cell r="P762">
            <v>14707.809303754788</v>
          </cell>
          <cell r="Q762">
            <v>13206.50798033231</v>
          </cell>
          <cell r="R762">
            <v>9632.7292746459971</v>
          </cell>
          <cell r="S762">
            <v>9083.374972798807</v>
          </cell>
          <cell r="T762">
            <v>8534.0476713478038</v>
          </cell>
          <cell r="U762">
            <v>7984.7481803048722</v>
          </cell>
          <cell r="V762">
            <v>11333.210845461977</v>
          </cell>
          <cell r="W762">
            <v>10783.969503201282</v>
          </cell>
          <cell r="X762">
            <v>10234.758550124361</v>
          </cell>
          <cell r="Y762">
            <v>9685.5788979067347</v>
          </cell>
          <cell r="Z762">
            <v>9136.4314855741832</v>
          </cell>
        </row>
        <row r="763">
          <cell r="A763">
            <v>-90267.312553567637</v>
          </cell>
          <cell r="B763">
            <v>12904.920508218162</v>
          </cell>
          <cell r="C763">
            <v>19887.944344077754</v>
          </cell>
          <cell r="D763">
            <v>18802.761079058648</v>
          </cell>
          <cell r="E763">
            <v>17436.23643801401</v>
          </cell>
          <cell r="F763">
            <v>16532.869864779237</v>
          </cell>
          <cell r="G763">
            <v>15394.715622770338</v>
          </cell>
          <cell r="H763">
            <v>14495.201485522048</v>
          </cell>
          <cell r="I763">
            <v>13880.044722042025</v>
          </cell>
          <cell r="J763">
            <v>13344.123347320077</v>
          </cell>
          <cell r="K763">
            <v>12659.688992764892</v>
          </cell>
          <cell r="L763">
            <v>12063.265056864453</v>
          </cell>
          <cell r="M763">
            <v>11439.406244017991</v>
          </cell>
          <cell r="N763">
            <v>10895.070770141945</v>
          </cell>
          <cell r="O763">
            <v>11758.623279296709</v>
          </cell>
          <cell r="P763">
            <v>12838.056390208169</v>
          </cell>
          <cell r="Q763">
            <v>11553.220404949869</v>
          </cell>
          <cell r="R763">
            <v>8494.7274743315229</v>
          </cell>
          <cell r="S763">
            <v>8024.5818981851917</v>
          </cell>
          <cell r="T763">
            <v>7554.4594293791852</v>
          </cell>
          <cell r="U763">
            <v>7084.3607611337557</v>
          </cell>
          <cell r="V763">
            <v>9950.0248755702087</v>
          </cell>
          <cell r="W763">
            <v>9479.9759719168251</v>
          </cell>
          <cell r="X763">
            <v>9009.9530757785651</v>
          </cell>
          <cell r="Y763">
            <v>8539.9569673808946</v>
          </cell>
          <cell r="Z763">
            <v>8069.9884503560206</v>
          </cell>
        </row>
        <row r="764">
          <cell r="A764">
            <v>-103143.24310153365</v>
          </cell>
          <cell r="B764">
            <v>14458.346041933401</v>
          </cell>
          <cell r="C764">
            <v>22514.172889532842</v>
          </cell>
          <cell r="D764">
            <v>21225.703296254211</v>
          </cell>
          <cell r="E764">
            <v>19675.170245199057</v>
          </cell>
          <cell r="F764">
            <v>18642.048156259589</v>
          </cell>
          <cell r="G764">
            <v>17342.442353044753</v>
          </cell>
          <cell r="H764">
            <v>16314.619515443224</v>
          </cell>
          <cell r="I764">
            <v>15611.715420857316</v>
          </cell>
          <cell r="J764">
            <v>14998.424462986684</v>
          </cell>
          <cell r="K764">
            <v>14217.285431812477</v>
          </cell>
          <cell r="L764">
            <v>13535.786257062508</v>
          </cell>
          <cell r="M764">
            <v>12822.938833403252</v>
          </cell>
          <cell r="N764">
            <v>12200.002878913896</v>
          </cell>
          <cell r="O764">
            <v>13187.689697702688</v>
          </cell>
          <cell r="P764">
            <v>14421.09555216982</v>
          </cell>
          <cell r="Q764">
            <v>12952.987699790239</v>
          </cell>
          <cell r="R764">
            <v>9458.224524251098</v>
          </cell>
          <cell r="S764">
            <v>8921.0163357964357</v>
          </cell>
          <cell r="T764">
            <v>8383.8345507646263</v>
          </cell>
          <cell r="U764">
            <v>7846.6799612583418</v>
          </cell>
          <cell r="V764">
            <v>11121.108788717429</v>
          </cell>
          <cell r="W764">
            <v>10584.011062335474</v>
          </cell>
          <cell r="X764">
            <v>10046.943053238541</v>
          </cell>
          <cell r="Y764">
            <v>9509.9056529451809</v>
          </cell>
          <cell r="Z764">
            <v>8972.8997797195007</v>
          </cell>
        </row>
        <row r="765">
          <cell r="A765">
            <v>-113595.76267470488</v>
          </cell>
          <cell r="B765">
            <v>15739.705717099405</v>
          </cell>
          <cell r="C765">
            <v>24568.422494873506</v>
          </cell>
          <cell r="D765">
            <v>23202.890875371093</v>
          </cell>
          <cell r="E765">
            <v>21492.708741190167</v>
          </cell>
          <cell r="F765">
            <v>20354.252745502956</v>
          </cell>
          <cell r="G765">
            <v>18923.582581748302</v>
          </cell>
          <cell r="H765">
            <v>17791.6003440278</v>
          </cell>
          <cell r="I765">
            <v>17017.464062186671</v>
          </cell>
          <cell r="J765">
            <v>16341.365443214007</v>
          </cell>
          <cell r="K765">
            <v>15481.72276359181</v>
          </cell>
          <cell r="L765">
            <v>14731.160572700697</v>
          </cell>
          <cell r="M765">
            <v>13946.073306426199</v>
          </cell>
          <cell r="N765">
            <v>13259.330463649349</v>
          </cell>
          <cell r="O765">
            <v>14347.787964317671</v>
          </cell>
          <cell r="P765">
            <v>15706.18696858126</v>
          </cell>
          <cell r="Q765">
            <v>14089.301303898268</v>
          </cell>
          <cell r="R765">
            <v>10240.379393404857</v>
          </cell>
          <cell r="S765">
            <v>9648.7306140220735</v>
          </cell>
          <cell r="T765">
            <v>9057.1109137807452</v>
          </cell>
          <cell r="U765">
            <v>8465.5211650550991</v>
          </cell>
          <cell r="V765">
            <v>12071.780080271659</v>
          </cell>
          <cell r="W765">
            <v>11480.252957170163</v>
          </cell>
          <cell r="X765">
            <v>10888.758562898549</v>
          </cell>
          <cell r="Y765">
            <v>10297.297879321715</v>
          </cell>
          <cell r="Z765">
            <v>9705.8719177605035</v>
          </cell>
        </row>
        <row r="766">
          <cell r="A766">
            <v>-109207.96095820103</v>
          </cell>
          <cell r="B766">
            <v>15161.136041071099</v>
          </cell>
          <cell r="C766">
            <v>23732.412702602611</v>
          </cell>
          <cell r="D766">
            <v>22299.138363235972</v>
          </cell>
          <cell r="E766">
            <v>20729.734945571421</v>
          </cell>
          <cell r="F766">
            <v>19635.496451090337</v>
          </cell>
          <cell r="G766">
            <v>18259.845024408933</v>
          </cell>
          <cell r="H766">
            <v>17171.587248664553</v>
          </cell>
          <cell r="I766">
            <v>16427.353107768606</v>
          </cell>
          <cell r="J766">
            <v>15777.620147454913</v>
          </cell>
          <cell r="K766">
            <v>14950.932052705884</v>
          </cell>
          <cell r="L766">
            <v>14229.361419175559</v>
          </cell>
          <cell r="M766">
            <v>13474.599291563438</v>
          </cell>
          <cell r="N766">
            <v>12814.641567148989</v>
          </cell>
          <cell r="O766">
            <v>13860.797135940593</v>
          </cell>
          <cell r="P766">
            <v>15166.726000981886</v>
          </cell>
          <cell r="Q766">
            <v>13612.29489910862</v>
          </cell>
          <cell r="R766">
            <v>9912.0432010236927</v>
          </cell>
          <cell r="S766">
            <v>9343.2477171214668</v>
          </cell>
          <cell r="T766">
            <v>8774.4801891365132</v>
          </cell>
          <cell r="U766">
            <v>8205.741455746338</v>
          </cell>
          <cell r="V766">
            <v>11672.703370038154</v>
          </cell>
          <cell r="W766">
            <v>11104.024843266221</v>
          </cell>
          <cell r="X766">
            <v>10535.377781125473</v>
          </cell>
          <cell r="Y766">
            <v>9966.7631275548301</v>
          </cell>
          <cell r="Z766">
            <v>9398.1818548114061</v>
          </cell>
        </row>
        <row r="767">
          <cell r="A767">
            <v>-112021.37942219528</v>
          </cell>
          <cell r="B767">
            <v>15606.291368167454</v>
          </cell>
          <cell r="C767">
            <v>24222.982746980393</v>
          </cell>
          <cell r="D767">
            <v>22824.042600278437</v>
          </cell>
          <cell r="E767">
            <v>21218.946788500376</v>
          </cell>
          <cell r="F767">
            <v>20096.356435306705</v>
          </cell>
          <cell r="G767">
            <v>18685.427495932498</v>
          </cell>
          <cell r="H767">
            <v>17569.133993735592</v>
          </cell>
          <cell r="I767">
            <v>16805.726872635943</v>
          </cell>
          <cell r="J767">
            <v>16139.088492324041</v>
          </cell>
          <cell r="K767">
            <v>15291.270218149009</v>
          </cell>
          <cell r="L767">
            <v>14551.110462308985</v>
          </cell>
          <cell r="M767">
            <v>13776.904132212716</v>
          </cell>
          <cell r="N767">
            <v>13099.772034061749</v>
          </cell>
          <cell r="O767">
            <v>14173.051215973097</v>
          </cell>
          <cell r="P767">
            <v>15512.623455996716</v>
          </cell>
          <cell r="Q767">
            <v>13918.147057749025</v>
          </cell>
          <cell r="R767">
            <v>10122.569374658275</v>
          </cell>
          <cell r="S767">
            <v>9539.1205660111573</v>
          </cell>
          <cell r="T767">
            <v>8955.7004334824233</v>
          </cell>
          <cell r="U767">
            <v>8372.3098373556059</v>
          </cell>
          <cell r="V767">
            <v>11928.587718890565</v>
          </cell>
          <cell r="W767">
            <v>11345.258880426527</v>
          </cell>
          <cell r="X767">
            <v>10761.962317186351</v>
          </cell>
          <cell r="Y767">
            <v>10178.69899742676</v>
          </cell>
          <cell r="Z767">
            <v>9595.469918452156</v>
          </cell>
        </row>
        <row r="768">
          <cell r="A768">
            <v>-99081.616060172339</v>
          </cell>
          <cell r="B768">
            <v>14053.192372928468</v>
          </cell>
          <cell r="C768">
            <v>21670.826352047337</v>
          </cell>
          <cell r="D768">
            <v>20453.624708950774</v>
          </cell>
          <cell r="E768">
            <v>18968.913399435201</v>
          </cell>
          <cell r="F768">
            <v>17976.721828829071</v>
          </cell>
          <cell r="G768">
            <v>16728.044851645165</v>
          </cell>
          <cell r="H768">
            <v>15740.696144053538</v>
          </cell>
          <cell r="I768">
            <v>15065.471364100431</v>
          </cell>
          <cell r="J768">
            <v>14476.586128979263</v>
          </cell>
          <cell r="K768">
            <v>13725.951947774465</v>
          </cell>
          <cell r="L768">
            <v>13071.289193846591</v>
          </cell>
          <cell r="M768">
            <v>12386.512638285316</v>
          </cell>
          <cell r="N768">
            <v>11788.370685001039</v>
          </cell>
          <cell r="O768">
            <v>12736.900157694196</v>
          </cell>
          <cell r="P768">
            <v>13921.73632964179</v>
          </cell>
          <cell r="Q768">
            <v>12511.440374324528</v>
          </cell>
          <cell r="R768">
            <v>9154.295759052593</v>
          </cell>
          <cell r="S768">
            <v>8638.2420276370794</v>
          </cell>
          <cell r="T768">
            <v>8122.2136599169862</v>
          </cell>
          <cell r="U768">
            <v>7606.2114168032203</v>
          </cell>
          <cell r="V768">
            <v>10751.698121921527</v>
          </cell>
          <cell r="W768">
            <v>10235.750502747076</v>
          </cell>
          <cell r="X768">
            <v>9719.8314306352931</v>
          </cell>
          <cell r="Y768">
            <v>9203.9417619980595</v>
          </cell>
          <cell r="Z768">
            <v>8688.0823789396163</v>
          </cell>
        </row>
        <row r="769">
          <cell r="A769">
            <v>-100035.22156705966</v>
          </cell>
          <cell r="B769">
            <v>14083.241428719492</v>
          </cell>
          <cell r="C769">
            <v>21913.078620864828</v>
          </cell>
          <cell r="D769">
            <v>20659.895056805097</v>
          </cell>
          <cell r="E769">
            <v>19134.73128732566</v>
          </cell>
          <cell r="F769">
            <v>18132.929881231186</v>
          </cell>
          <cell r="G769">
            <v>16872.29562474327</v>
          </cell>
          <cell r="H769">
            <v>15875.444234391514</v>
          </cell>
          <cell r="I769">
            <v>15193.720791072235</v>
          </cell>
          <cell r="J769">
            <v>14599.105479955339</v>
          </cell>
          <cell r="K769">
            <v>13841.309244573356</v>
          </cell>
          <cell r="L769">
            <v>13180.345725356012</v>
          </cell>
          <cell r="M769">
            <v>12488.978575895082</v>
          </cell>
          <cell r="N769">
            <v>11885.015385001811</v>
          </cell>
          <cell r="O769">
            <v>12842.738380510244</v>
          </cell>
          <cell r="P769">
            <v>14038.977942342422</v>
          </cell>
          <cell r="Q769">
            <v>12615.108671986422</v>
          </cell>
          <cell r="R769">
            <v>9225.6534049524453</v>
          </cell>
          <cell r="S769">
            <v>8704.6329430808037</v>
          </cell>
          <cell r="T769">
            <v>8183.6380890160799</v>
          </cell>
          <cell r="U769">
            <v>7662.6696109924851</v>
          </cell>
          <cell r="V769">
            <v>10838.429878080364</v>
          </cell>
          <cell r="W769">
            <v>10317.516549721151</v>
          </cell>
          <cell r="X769">
            <v>9796.632043174237</v>
          </cell>
          <cell r="Y769">
            <v>9275.7772230939736</v>
          </cell>
          <cell r="Z769">
            <v>8754.952980074373</v>
          </cell>
        </row>
        <row r="770">
          <cell r="A770">
            <v>-99281.425056344364</v>
          </cell>
          <cell r="B770">
            <v>14010.163172022614</v>
          </cell>
          <cell r="C770">
            <v>21724.762654608003</v>
          </cell>
          <cell r="D770">
            <v>20499.220014090846</v>
          </cell>
          <cell r="E770">
            <v>19003.657227451586</v>
          </cell>
          <cell r="F770">
            <v>18009.452107669778</v>
          </cell>
          <cell r="G770">
            <v>16758.269721323028</v>
          </cell>
          <cell r="H770">
            <v>15768.929916270743</v>
          </cell>
          <cell r="I770">
            <v>15092.343471148695</v>
          </cell>
          <cell r="J770">
            <v>14502.257612997942</v>
          </cell>
          <cell r="K770">
            <v>13750.12276632369</v>
          </cell>
          <cell r="L770">
            <v>13094.139812817964</v>
          </cell>
          <cell r="M770">
            <v>12407.982329879771</v>
          </cell>
          <cell r="N770">
            <v>11808.620652469795</v>
          </cell>
          <cell r="O770">
            <v>12759.076444329243</v>
          </cell>
          <cell r="P770">
            <v>13946.301968969688</v>
          </cell>
          <cell r="Q770">
            <v>12533.161996463943</v>
          </cell>
          <cell r="R770">
            <v>9169.2473291656515</v>
          </cell>
          <cell r="S770">
            <v>8652.1529185389481</v>
          </cell>
          <cell r="T770">
            <v>8135.0839227563501</v>
          </cell>
          <cell r="U770">
            <v>7618.0411042632186</v>
          </cell>
          <cell r="V770">
            <v>10769.87102991038</v>
          </cell>
          <cell r="W770">
            <v>10252.882945511761</v>
          </cell>
          <cell r="X770">
            <v>9735.9234657441048</v>
          </cell>
          <cell r="Y770">
            <v>9218.9934487463488</v>
          </cell>
          <cell r="Z770">
            <v>8702.0937784015932</v>
          </cell>
        </row>
        <row r="771">
          <cell r="A771">
            <v>-89455.051644706225</v>
          </cell>
          <cell r="B771">
            <v>12800.523724990606</v>
          </cell>
          <cell r="C771">
            <v>19755.658277275397</v>
          </cell>
          <cell r="D771">
            <v>18697.65382223107</v>
          </cell>
          <cell r="E771">
            <v>17294.996284354387</v>
          </cell>
          <cell r="F771">
            <v>16399.815164801927</v>
          </cell>
          <cell r="G771">
            <v>15271.845879239761</v>
          </cell>
          <cell r="H771">
            <v>14380.425925256481</v>
          </cell>
          <cell r="I771">
            <v>13770.804585150308</v>
          </cell>
          <cell r="J771">
            <v>13239.763967410709</v>
          </cell>
          <cell r="K771">
            <v>12561.430098426572</v>
          </cell>
          <cell r="L771">
            <v>11970.373020523097</v>
          </cell>
          <cell r="M771">
            <v>11352.127935525506</v>
          </cell>
          <cell r="N771">
            <v>10812.750868156996</v>
          </cell>
          <cell r="O771">
            <v>11668.472529918752</v>
          </cell>
          <cell r="P771">
            <v>12738.192475622091</v>
          </cell>
          <cell r="Q771">
            <v>11464.917951712327</v>
          </cell>
          <cell r="R771">
            <v>8433.9465477384692</v>
          </cell>
          <cell r="S771">
            <v>7968.0315270631636</v>
          </cell>
          <cell r="T771">
            <v>7502.1394057992111</v>
          </cell>
          <cell r="U771">
            <v>7036.2708709289818</v>
          </cell>
          <cell r="V771">
            <v>9876.1486085227498</v>
          </cell>
          <cell r="W771">
            <v>9410.3293904431357</v>
          </cell>
          <cell r="X771">
            <v>8944.5359458527582</v>
          </cell>
          <cell r="Y771">
            <v>8478.7690479563043</v>
          </cell>
          <cell r="Z771">
            <v>8013.0294931545841</v>
          </cell>
        </row>
        <row r="772">
          <cell r="A772">
            <v>-112560.82465896549</v>
          </cell>
          <cell r="B772">
            <v>15660.709045407966</v>
          </cell>
          <cell r="C772">
            <v>24378.270917832524</v>
          </cell>
          <cell r="D772">
            <v>22927.357323840755</v>
          </cell>
          <cell r="E772">
            <v>21312.748333424101</v>
          </cell>
          <cell r="F772">
            <v>20184.721791006592</v>
          </cell>
          <cell r="G772">
            <v>18767.028736577806</v>
          </cell>
          <cell r="H772">
            <v>17645.359660399336</v>
          </cell>
          <cell r="I772">
            <v>16878.276309482513</v>
          </cell>
          <cell r="J772">
            <v>16208.396481653872</v>
          </cell>
          <cell r="K772">
            <v>15356.526704018062</v>
          </cell>
          <cell r="L772">
            <v>14612.802667352404</v>
          </cell>
          <cell r="M772">
            <v>13834.868103242206</v>
          </cell>
          <cell r="N772">
            <v>13154.442988348354</v>
          </cell>
          <cell r="O772">
            <v>14232.922855507459</v>
          </cell>
          <cell r="P772">
            <v>15578.945880800049</v>
          </cell>
          <cell r="Q772">
            <v>13976.79119200987</v>
          </cell>
          <cell r="R772">
            <v>10162.935691662295</v>
          </cell>
          <cell r="S772">
            <v>9576.6772525468932</v>
          </cell>
          <cell r="T772">
            <v>8990.4476276413297</v>
          </cell>
          <cell r="U772">
            <v>8404.2476813718858</v>
          </cell>
          <cell r="V772">
            <v>11977.651018545057</v>
          </cell>
          <cell r="W772">
            <v>11391.513127335875</v>
          </cell>
          <cell r="X772">
            <v>10805.407666773717</v>
          </cell>
          <cell r="Y772">
            <v>10219.33560977798</v>
          </cell>
          <cell r="Z772">
            <v>9633.2979584556597</v>
          </cell>
        </row>
        <row r="773">
          <cell r="A773">
            <v>-104474.24761733212</v>
          </cell>
          <cell r="B773">
            <v>14648.619687485465</v>
          </cell>
          <cell r="C773">
            <v>22776.135048977485</v>
          </cell>
          <cell r="D773">
            <v>21398.702922912402</v>
          </cell>
          <cell r="E773">
            <v>19906.612236660243</v>
          </cell>
          <cell r="F773">
            <v>18860.07712279728</v>
          </cell>
          <cell r="G773">
            <v>17543.781826248611</v>
          </cell>
          <cell r="H773">
            <v>16502.695523226063</v>
          </cell>
          <cell r="I773">
            <v>15790.720853622974</v>
          </cell>
          <cell r="J773">
            <v>15169.432084318618</v>
          </cell>
          <cell r="K773">
            <v>14378.296543703811</v>
          </cell>
          <cell r="L773">
            <v>13688.003012175577</v>
          </cell>
          <cell r="M773">
            <v>12965.956700528754</v>
          </cell>
          <cell r="N773">
            <v>12334.895694863422</v>
          </cell>
          <cell r="O773">
            <v>13335.414465958358</v>
          </cell>
          <cell r="P773">
            <v>14584.736717008949</v>
          </cell>
          <cell r="Q773">
            <v>13097.683773099976</v>
          </cell>
          <cell r="R773">
            <v>9557.8226790892368</v>
          </cell>
          <cell r="S773">
            <v>9013.6821264461341</v>
          </cell>
          <cell r="T773">
            <v>8469.5683179469434</v>
          </cell>
          <cell r="U773">
            <v>7925.4820559159634</v>
          </cell>
          <cell r="V773">
            <v>11242.165513198144</v>
          </cell>
          <cell r="W773">
            <v>10698.136848077567</v>
          </cell>
          <cell r="X773">
            <v>10154.138283726563</v>
          </cell>
          <cell r="Y773">
            <v>9610.170723168223</v>
          </cell>
          <cell r="Z773">
            <v>9066.2350965163387</v>
          </cell>
        </row>
        <row r="774">
          <cell r="A774">
            <v>-101271.4020155529</v>
          </cell>
          <cell r="B774">
            <v>14276.423483999402</v>
          </cell>
          <cell r="C774">
            <v>22127.22235777467</v>
          </cell>
          <cell r="D774">
            <v>20801.289373731688</v>
          </cell>
          <cell r="E774">
            <v>19349.684776520273</v>
          </cell>
          <cell r="F774">
            <v>18335.425922709615</v>
          </cell>
          <cell r="G774">
            <v>17059.291173841917</v>
          </cell>
          <cell r="H774">
            <v>16050.12124028604</v>
          </cell>
          <cell r="I774">
            <v>15359.973432240968</v>
          </cell>
          <cell r="J774">
            <v>14757.930093639723</v>
          </cell>
          <cell r="K774">
            <v>13990.849524976413</v>
          </cell>
          <cell r="L774">
            <v>13321.718180798794</v>
          </cell>
          <cell r="M774">
            <v>12621.807494976336</v>
          </cell>
          <cell r="N774">
            <v>12010.298101731743</v>
          </cell>
          <cell r="O774">
            <v>12979.938869395359</v>
          </cell>
          <cell r="P774">
            <v>14190.96090418944</v>
          </cell>
          <cell r="Q774">
            <v>12749.496237675445</v>
          </cell>
          <cell r="R774">
            <v>9318.1559398841709</v>
          </cell>
          <cell r="S774">
            <v>8790.6969926656584</v>
          </cell>
          <cell r="T774">
            <v>8263.263969701311</v>
          </cell>
          <cell r="U774">
            <v>7735.857648718742</v>
          </cell>
          <cell r="V774">
            <v>10950.862220860157</v>
          </cell>
          <cell r="W774">
            <v>10423.511731051305</v>
          </cell>
          <cell r="X774">
            <v>9896.1904192189213</v>
          </cell>
          <cell r="Y774">
            <v>9368.8991607022726</v>
          </cell>
          <cell r="Z774">
            <v>8841.6388571008465</v>
          </cell>
        </row>
        <row r="775">
          <cell r="A775">
            <v>-107583.13969270507</v>
          </cell>
          <cell r="B775">
            <v>15008.147384231917</v>
          </cell>
          <cell r="C775">
            <v>23374.657145498051</v>
          </cell>
          <cell r="D775">
            <v>22060.203527179809</v>
          </cell>
          <cell r="E775">
            <v>20447.202568715249</v>
          </cell>
          <cell r="F775">
            <v>19369.337999244617</v>
          </cell>
          <cell r="G775">
            <v>18014.060240238538</v>
          </cell>
          <cell r="H775">
            <v>16941.993815022626</v>
          </cell>
          <cell r="I775">
            <v>16208.832561561077</v>
          </cell>
          <cell r="J775">
            <v>15568.862914550074</v>
          </cell>
          <cell r="K775">
            <v>14754.378039945575</v>
          </cell>
          <cell r="L775">
            <v>14043.543100952902</v>
          </cell>
          <cell r="M775">
            <v>13300.01049859303</v>
          </cell>
          <cell r="N775">
            <v>12649.971415157823</v>
          </cell>
          <cell r="O775">
            <v>13680.46240224642</v>
          </cell>
          <cell r="P775">
            <v>14966.961356020005</v>
          </cell>
          <cell r="Q775">
            <v>13435.657439087401</v>
          </cell>
          <cell r="R775">
            <v>9790.4589403661703</v>
          </cell>
          <cell r="S775">
            <v>9230.1261270408322</v>
          </cell>
          <cell r="T775">
            <v>8669.8208536981656</v>
          </cell>
          <cell r="U775">
            <v>8109.5439465376494</v>
          </cell>
          <cell r="V775">
            <v>11524.923600748982</v>
          </cell>
          <cell r="W775">
            <v>10964.706004438734</v>
          </cell>
          <cell r="X775">
            <v>10404.51940462162</v>
          </cell>
          <cell r="Y775">
            <v>9844.3647311924251</v>
          </cell>
          <cell r="Z775">
            <v>9284.2429419427935</v>
          </cell>
        </row>
        <row r="776">
          <cell r="A776">
            <v>-102244.52416021393</v>
          </cell>
          <cell r="B776">
            <v>14373.410269485783</v>
          </cell>
          <cell r="C776">
            <v>22301.929711075401</v>
          </cell>
          <cell r="D776">
            <v>21014.392289707481</v>
          </cell>
          <cell r="E776">
            <v>19518.896318947089</v>
          </cell>
          <cell r="F776">
            <v>18494.830953268898</v>
          </cell>
          <cell r="G776">
            <v>17206.49420556979</v>
          </cell>
          <cell r="H776">
            <v>16187.627105878939</v>
          </cell>
          <cell r="I776">
            <v>15490.847631818258</v>
          </cell>
          <cell r="J776">
            <v>14882.95694459978</v>
          </cell>
          <cell r="K776">
            <v>14108.567742050982</v>
          </cell>
          <cell r="L776">
            <v>13433.006680147049</v>
          </cell>
          <cell r="M776">
            <v>12726.370516311032</v>
          </cell>
          <cell r="N776">
            <v>12108.920747108285</v>
          </cell>
          <cell r="O776">
            <v>13087.943193646872</v>
          </cell>
          <cell r="P776">
            <v>14310.602001866362</v>
          </cell>
          <cell r="Q776">
            <v>12855.28622674902</v>
          </cell>
          <cell r="R776">
            <v>9390.9740024000821</v>
          </cell>
          <cell r="S776">
            <v>8858.4466748518607</v>
          </cell>
          <cell r="T776">
            <v>8325.9455206652929</v>
          </cell>
          <cell r="U776">
            <v>7793.4713250412442</v>
          </cell>
          <cell r="V776">
            <v>11039.369042553124</v>
          </cell>
          <cell r="W776">
            <v>10506.951214587429</v>
          </cell>
          <cell r="X776">
            <v>9974.5628449708784</v>
          </cell>
          <cell r="Y776">
            <v>9442.2048174539377</v>
          </cell>
          <cell r="Z776">
            <v>8909.8780422995969</v>
          </cell>
        </row>
        <row r="777">
          <cell r="A777">
            <v>-109952.64902127204</v>
          </cell>
          <cell r="B777">
            <v>15298.409571370605</v>
          </cell>
          <cell r="C777">
            <v>23897.658226178508</v>
          </cell>
          <cell r="D777">
            <v>22454.029844226399</v>
          </cell>
          <cell r="E777">
            <v>20859.225181170765</v>
          </cell>
          <cell r="F777">
            <v>19757.482189573682</v>
          </cell>
          <cell r="G777">
            <v>18372.493103765712</v>
          </cell>
          <cell r="H777">
            <v>17276.814508439791</v>
          </cell>
          <cell r="I777">
            <v>16527.505441906571</v>
          </cell>
          <cell r="J777">
            <v>15873.297759956244</v>
          </cell>
          <cell r="K777">
            <v>15041.01668549567</v>
          </cell>
          <cell r="L777">
            <v>14314.525668572671</v>
          </cell>
          <cell r="M777">
            <v>13554.616825080462</v>
          </cell>
          <cell r="N777">
            <v>12890.113189250424</v>
          </cell>
          <cell r="O777">
            <v>13943.448148941785</v>
          </cell>
          <cell r="P777">
            <v>15258.28213068414</v>
          </cell>
          <cell r="Q777">
            <v>13693.251377684024</v>
          </cell>
          <cell r="R777">
            <v>9967.7676979216958</v>
          </cell>
          <cell r="S777">
            <v>9395.0936029413606</v>
          </cell>
          <cell r="T777">
            <v>8822.4476545094276</v>
          </cell>
          <cell r="U777">
            <v>8249.8306970223512</v>
          </cell>
          <cell r="V777">
            <v>11740.433792140571</v>
          </cell>
          <cell r="W777">
            <v>11167.877451820099</v>
          </cell>
          <cell r="X777">
            <v>10595.352790687839</v>
          </cell>
          <cell r="Y777">
            <v>10022.860759119418</v>
          </cell>
          <cell r="Z777">
            <v>9450.4023360017709</v>
          </cell>
        </row>
        <row r="778">
          <cell r="A778">
            <v>-105815.01637622</v>
          </cell>
          <cell r="B778">
            <v>14790.92450516393</v>
          </cell>
          <cell r="C778">
            <v>23018.096153797993</v>
          </cell>
          <cell r="D778">
            <v>21681.857969985173</v>
          </cell>
          <cell r="E778">
            <v>20139.752085520773</v>
          </cell>
          <cell r="F778">
            <v>19079.705548844395</v>
          </cell>
          <cell r="G778">
            <v>17746.598324914426</v>
          </cell>
          <cell r="H778">
            <v>16692.151255748708</v>
          </cell>
          <cell r="I778">
            <v>15971.039469431293</v>
          </cell>
          <cell r="J778">
            <v>15341.694216784796</v>
          </cell>
          <cell r="K778">
            <v>14540.488832381572</v>
          </cell>
          <cell r="L778">
            <v>13841.336428713548</v>
          </cell>
          <cell r="M778">
            <v>13110.023746078652</v>
          </cell>
          <cell r="N778">
            <v>12470.778083898793</v>
          </cell>
          <cell r="O778">
            <v>13484.222942443746</v>
          </cell>
          <cell r="P778">
            <v>14749.578352690914</v>
          </cell>
          <cell r="Q778">
            <v>13243.441336147051</v>
          </cell>
          <cell r="R778">
            <v>9658.1514855394162</v>
          </cell>
          <cell r="S778">
            <v>9107.0277129156348</v>
          </cell>
          <cell r="T778">
            <v>8555.9310276563374</v>
          </cell>
          <cell r="U778">
            <v>8004.8622423824763</v>
          </cell>
          <cell r="V778">
            <v>11364.110309260439</v>
          </cell>
          <cell r="W778">
            <v>10813.09986006609</v>
          </cell>
          <cell r="X778">
            <v>10262.119897939127</v>
          </cell>
          <cell r="Y778">
            <v>9711.1713374915435</v>
          </cell>
          <cell r="Z778">
            <v>9160.2551207737415</v>
          </cell>
        </row>
        <row r="779">
          <cell r="A779">
            <v>-111802.88463699141</v>
          </cell>
          <cell r="B779">
            <v>15526.515424877631</v>
          </cell>
          <cell r="C779">
            <v>24227.729759902424</v>
          </cell>
          <cell r="D779">
            <v>22871.378108973404</v>
          </cell>
          <cell r="E779">
            <v>21180.953778250434</v>
          </cell>
          <cell r="F779">
            <v>20060.565277841481</v>
          </cell>
          <cell r="G779">
            <v>18652.376049127794</v>
          </cell>
          <cell r="H779">
            <v>17538.259848355359</v>
          </cell>
          <cell r="I779">
            <v>16776.341732977751</v>
          </cell>
          <cell r="J779">
            <v>16111.016255868308</v>
          </cell>
          <cell r="K779">
            <v>15264.838986781608</v>
          </cell>
          <cell r="L779">
            <v>14526.122893282671</v>
          </cell>
          <cell r="M779">
            <v>13753.426632484483</v>
          </cell>
          <cell r="N779">
            <v>13077.628324933336</v>
          </cell>
          <cell r="O779">
            <v>14148.801041667746</v>
          </cell>
          <cell r="P779">
            <v>15485.760480899578</v>
          </cell>
          <cell r="Q779">
            <v>13894.394067370387</v>
          </cell>
          <cell r="R779">
            <v>10106.219559770494</v>
          </cell>
          <cell r="S779">
            <v>9523.9087528403834</v>
          </cell>
          <cell r="T779">
            <v>8941.6265660966164</v>
          </cell>
          <cell r="U779">
            <v>8359.3738581447906</v>
          </cell>
          <cell r="V779">
            <v>11908.715312224049</v>
          </cell>
          <cell r="W779">
            <v>11326.524241478284</v>
          </cell>
          <cell r="X779">
            <v>10744.3653830044</v>
          </cell>
          <cell r="Y779">
            <v>10162.23970317055</v>
          </cell>
          <cell r="Z779">
            <v>9580.1481973359387</v>
          </cell>
        </row>
        <row r="780">
          <cell r="A780">
            <v>-102895.86299309327</v>
          </cell>
          <cell r="B780">
            <v>14439.681377830897</v>
          </cell>
          <cell r="C780">
            <v>22460.692137648781</v>
          </cell>
          <cell r="D780">
            <v>21129.861134071816</v>
          </cell>
          <cell r="E780">
            <v>19632.15450463189</v>
          </cell>
          <cell r="F780">
            <v>18601.525356565788</v>
          </cell>
          <cell r="G780">
            <v>17305.021457680916</v>
          </cell>
          <cell r="H780">
            <v>16279.66376386756</v>
          </cell>
          <cell r="I780">
            <v>15578.445523690676</v>
          </cell>
          <cell r="J780">
            <v>14966.64103670443</v>
          </cell>
          <cell r="K780">
            <v>14187.359953839234</v>
          </cell>
          <cell r="L780">
            <v>13507.495295657514</v>
          </cell>
          <cell r="M780">
            <v>12796.357574618272</v>
          </cell>
          <cell r="N780">
            <v>12174.931739754451</v>
          </cell>
          <cell r="O780">
            <v>13160.233615655899</v>
          </cell>
          <cell r="P780">
            <v>14390.681253328083</v>
          </cell>
          <cell r="Q780">
            <v>12926.094530096678</v>
          </cell>
          <cell r="R780">
            <v>9439.7132404411113</v>
          </cell>
          <cell r="S780">
            <v>8903.7934991587426</v>
          </cell>
          <cell r="T780">
            <v>8367.9000979729026</v>
          </cell>
          <cell r="U780">
            <v>7832.0338270864886</v>
          </cell>
          <cell r="V780">
            <v>11098.609221455252</v>
          </cell>
          <cell r="W780">
            <v>10562.799677311898</v>
          </cell>
          <cell r="X780">
            <v>10027.019779179242</v>
          </cell>
          <cell r="Y780">
            <v>9491.2704164376028</v>
          </cell>
          <cell r="Z780">
            <v>8955.552505148713</v>
          </cell>
        </row>
        <row r="781">
          <cell r="A781">
            <v>-111018.28706748411</v>
          </cell>
          <cell r="B781">
            <v>15484.06306963988</v>
          </cell>
          <cell r="C781">
            <v>24079.4318409978</v>
          </cell>
          <cell r="D781">
            <v>22659.674720590025</v>
          </cell>
          <cell r="E781">
            <v>21044.523869991659</v>
          </cell>
          <cell r="F781">
            <v>19932.042049559976</v>
          </cell>
          <cell r="G781">
            <v>18533.690906104945</v>
          </cell>
          <cell r="H781">
            <v>17427.393223308252</v>
          </cell>
          <cell r="I781">
            <v>16670.822010234882</v>
          </cell>
          <cell r="J781">
            <v>16010.211065148324</v>
          </cell>
          <cell r="K781">
            <v>15169.926516121912</v>
          </cell>
          <cell r="L781">
            <v>14436.394500416667</v>
          </cell>
          <cell r="M781">
            <v>13669.120779565972</v>
          </cell>
          <cell r="N781">
            <v>12998.112009036737</v>
          </cell>
          <cell r="O781">
            <v>14061.720575182713</v>
          </cell>
          <cell r="P781">
            <v>15389.297652501802</v>
          </cell>
          <cell r="Q781">
            <v>13809.098949218245</v>
          </cell>
          <cell r="R781">
            <v>10047.508661884058</v>
          </cell>
          <cell r="S781">
            <v>9469.2843295140592</v>
          </cell>
          <cell r="T781">
            <v>8891.0884164829095</v>
          </cell>
          <cell r="U781">
            <v>8312.9217753707653</v>
          </cell>
          <cell r="V781">
            <v>11837.355064627056</v>
          </cell>
          <cell r="W781">
            <v>11259.249628170424</v>
          </cell>
          <cell r="X781">
            <v>10681.176177930047</v>
          </cell>
          <cell r="Y781">
            <v>10103.135673492412</v>
          </cell>
          <cell r="Z781">
            <v>9525.1291032316149</v>
          </cell>
        </row>
        <row r="782">
          <cell r="A782">
            <v>-109402.38506091284</v>
          </cell>
          <cell r="B782">
            <v>15239.920345001567</v>
          </cell>
          <cell r="C782">
            <v>23720.05904672086</v>
          </cell>
          <cell r="D782">
            <v>22357.221189927539</v>
          </cell>
          <cell r="E782">
            <v>20763.54242029116</v>
          </cell>
          <cell r="F782">
            <v>19667.344642197979</v>
          </cell>
          <cell r="G782">
            <v>18289.25532764494</v>
          </cell>
          <cell r="H782">
            <v>17199.060114925185</v>
          </cell>
          <cell r="I782">
            <v>16453.501006016035</v>
          </cell>
          <cell r="J782">
            <v>15802.599779709904</v>
          </cell>
          <cell r="K782">
            <v>14974.451462733785</v>
          </cell>
          <cell r="L782">
            <v>14251.596209275296</v>
          </cell>
          <cell r="M782">
            <v>13495.490370562486</v>
          </cell>
          <cell r="N782">
            <v>12834.345793837889</v>
          </cell>
          <cell r="O782">
            <v>13882.37576709886</v>
          </cell>
          <cell r="P782">
            <v>15190.629591287485</v>
          </cell>
          <cell r="Q782">
            <v>13633.431119072742</v>
          </cell>
          <cell r="R782">
            <v>9926.5918232532222</v>
          </cell>
          <cell r="S782">
            <v>9356.7837066581578</v>
          </cell>
          <cell r="T782">
            <v>8787.0035957505788</v>
          </cell>
          <cell r="U782">
            <v>8217.2523307011161</v>
          </cell>
          <cell r="V782">
            <v>11690.386514426489</v>
          </cell>
          <cell r="W782">
            <v>11120.695563181747</v>
          </cell>
          <cell r="X782">
            <v>10551.036132585017</v>
          </cell>
          <cell r="Y782">
            <v>9981.4091682557155</v>
          </cell>
          <cell r="Z782">
            <v>9411.8156441818755</v>
          </cell>
        </row>
        <row r="783">
          <cell r="A783">
            <v>-91621.953755801078</v>
          </cell>
          <cell r="B783">
            <v>13093.63294881038</v>
          </cell>
          <cell r="C783">
            <v>20204.166045765287</v>
          </cell>
          <cell r="D783">
            <v>19054.892946724412</v>
          </cell>
          <cell r="E783">
            <v>17671.788499512608</v>
          </cell>
          <cell r="F783">
            <v>16754.770705720552</v>
          </cell>
          <cell r="G783">
            <v>15599.630589474498</v>
          </cell>
          <cell r="H783">
            <v>14686.617447128541</v>
          </cell>
          <cell r="I783">
            <v>14062.229028533664</v>
          </cell>
          <cell r="J783">
            <v>13518.167812986812</v>
          </cell>
          <cell r="K783">
            <v>12823.559425657157</v>
          </cell>
          <cell r="L783">
            <v>12218.184958111182</v>
          </cell>
          <cell r="M783">
            <v>11584.96389852944</v>
          </cell>
          <cell r="N783">
            <v>11032.359084495205</v>
          </cell>
          <cell r="O783">
            <v>11908.971422593171</v>
          </cell>
          <cell r="P783">
            <v>13004.603581927931</v>
          </cell>
          <cell r="Q783">
            <v>11700.486068123955</v>
          </cell>
          <cell r="R783">
            <v>8596.0943462006526</v>
          </cell>
          <cell r="S783">
            <v>8118.8932972538187</v>
          </cell>
          <cell r="T783">
            <v>7641.7157024190892</v>
          </cell>
          <cell r="U783">
            <v>7164.5622653198334</v>
          </cell>
          <cell r="V783">
            <v>10073.231389779985</v>
          </cell>
          <cell r="W783">
            <v>9596.1284640898193</v>
          </cell>
          <cell r="X783">
            <v>9119.0519362094601</v>
          </cell>
          <cell r="Y783">
            <v>8642.0025980732025</v>
          </cell>
          <cell r="Z783">
            <v>8164.9812653733688</v>
          </cell>
        </row>
        <row r="784">
          <cell r="A784">
            <v>-88983.044677887985</v>
          </cell>
          <cell r="B784">
            <v>12759.223305283034</v>
          </cell>
          <cell r="C784">
            <v>19753.153960983855</v>
          </cell>
          <cell r="D784">
            <v>18550.950333492692</v>
          </cell>
          <cell r="E784">
            <v>17212.92125674383</v>
          </cell>
          <cell r="F784">
            <v>16322.496726019446</v>
          </cell>
          <cell r="G784">
            <v>15200.445945640968</v>
          </cell>
          <cell r="H784">
            <v>14313.72954300448</v>
          </cell>
          <cell r="I784">
            <v>13707.324852090929</v>
          </cell>
          <cell r="J784">
            <v>13179.120455168922</v>
          </cell>
          <cell r="K784">
            <v>12504.331594517833</v>
          </cell>
          <cell r="L784">
            <v>11916.393212019793</v>
          </cell>
          <cell r="M784">
            <v>11301.410279152846</v>
          </cell>
          <cell r="N784">
            <v>10764.914554946794</v>
          </cell>
          <cell r="O784">
            <v>11616.085690534914</v>
          </cell>
          <cell r="P784">
            <v>12680.16129019373</v>
          </cell>
          <cell r="Q784">
            <v>11413.605162114123</v>
          </cell>
          <cell r="R784">
            <v>8398.6265902117902</v>
          </cell>
          <cell r="S784">
            <v>7935.169956532638</v>
          </cell>
          <cell r="T784">
            <v>7471.7361014367725</v>
          </cell>
          <cell r="U784">
            <v>7008.3257082817145</v>
          </cell>
          <cell r="V784">
            <v>9833.2189139523325</v>
          </cell>
          <cell r="W784">
            <v>9369.8575773692792</v>
          </cell>
          <cell r="X784">
            <v>8906.5218782824049</v>
          </cell>
          <cell r="Y784">
            <v>8443.2125858165891</v>
          </cell>
          <cell r="Z784">
            <v>7979.9304921704752</v>
          </cell>
        </row>
        <row r="785">
          <cell r="A785">
            <v>-96778.765238729538</v>
          </cell>
          <cell r="B785">
            <v>13722.196349074686</v>
          </cell>
          <cell r="C785">
            <v>21243.973588976885</v>
          </cell>
          <cell r="D785">
            <v>20036.244950228345</v>
          </cell>
          <cell r="E785">
            <v>18568.481715074602</v>
          </cell>
          <cell r="F785">
            <v>17599.496824157679</v>
          </cell>
          <cell r="G785">
            <v>16379.695341367104</v>
          </cell>
          <cell r="H785">
            <v>15415.294551590468</v>
          </cell>
          <cell r="I785">
            <v>14755.76331803884</v>
          </cell>
          <cell r="J785">
            <v>14180.715576638613</v>
          </cell>
          <cell r="K785">
            <v>13447.376956570901</v>
          </cell>
          <cell r="L785">
            <v>12807.929847286308</v>
          </cell>
          <cell r="M785">
            <v>12139.068840100015</v>
          </cell>
          <cell r="N785">
            <v>11554.984525653723</v>
          </cell>
          <cell r="O785">
            <v>12481.312667278398</v>
          </cell>
          <cell r="P785">
            <v>13638.610925934532</v>
          </cell>
          <cell r="Q785">
            <v>12261.093010866491</v>
          </cell>
          <cell r="R785">
            <v>8981.9750118569118</v>
          </cell>
          <cell r="S785">
            <v>8477.9153799177002</v>
          </cell>
          <cell r="T785">
            <v>7973.8805221719595</v>
          </cell>
          <cell r="U785">
            <v>7469.8711818455122</v>
          </cell>
          <cell r="V785">
            <v>10542.250615092935</v>
          </cell>
          <cell r="W785">
            <v>10038.294629138461</v>
          </cell>
          <cell r="X785">
            <v>9534.3665267570232</v>
          </cell>
          <cell r="Y785">
            <v>9030.4671444557898</v>
          </cell>
          <cell r="Z785">
            <v>8526.5973438371784</v>
          </cell>
        </row>
        <row r="786">
          <cell r="A786">
            <v>-102292.81547640861</v>
          </cell>
          <cell r="B786">
            <v>14371.476261351028</v>
          </cell>
          <cell r="C786">
            <v>22314.631469098473</v>
          </cell>
          <cell r="D786">
            <v>21021.192488914414</v>
          </cell>
          <cell r="E786">
            <v>19527.293464304385</v>
          </cell>
          <cell r="F786">
            <v>18502.741449167101</v>
          </cell>
          <cell r="G786">
            <v>17213.799175648794</v>
          </cell>
          <cell r="H786">
            <v>16194.450852795399</v>
          </cell>
          <cell r="I786">
            <v>15497.342281424353</v>
          </cell>
          <cell r="J786">
            <v>14889.161418750995</v>
          </cell>
          <cell r="K786">
            <v>14114.409524271035</v>
          </cell>
          <cell r="L786">
            <v>13438.529386767535</v>
          </cell>
          <cell r="M786">
            <v>12731.559470188229</v>
          </cell>
          <cell r="N786">
            <v>12113.814909036431</v>
          </cell>
          <cell r="O786">
            <v>13093.302922640207</v>
          </cell>
          <cell r="P786">
            <v>14316.539207292717</v>
          </cell>
          <cell r="Q786">
            <v>12860.536069063881</v>
          </cell>
          <cell r="R786">
            <v>9394.5876084627125</v>
          </cell>
          <cell r="S786">
            <v>8861.8087618647587</v>
          </cell>
          <cell r="T786">
            <v>8329.0561009904504</v>
          </cell>
          <cell r="U786">
            <v>7796.3304114115181</v>
          </cell>
          <cell r="V786">
            <v>11043.761205382018</v>
          </cell>
          <cell r="W786">
            <v>10511.091910084557</v>
          </cell>
          <cell r="X786">
            <v>9978.4520870497727</v>
          </cell>
          <cell r="Y786">
            <v>9445.8426204455391</v>
          </cell>
          <cell r="Z786">
            <v>8913.2644209647715</v>
          </cell>
        </row>
        <row r="787">
          <cell r="A787">
            <v>-108413.76962486564</v>
          </cell>
          <cell r="B787">
            <v>15098.707027127341</v>
          </cell>
          <cell r="C787">
            <v>23532.374421605367</v>
          </cell>
          <cell r="D787">
            <v>22184.870872774925</v>
          </cell>
          <cell r="E787">
            <v>20591.636823734436</v>
          </cell>
          <cell r="F787">
            <v>19505.401689137972</v>
          </cell>
          <cell r="G787">
            <v>18139.708644119586</v>
          </cell>
          <cell r="H787">
            <v>17059.364988246598</v>
          </cell>
          <cell r="I787">
            <v>16320.543129564161</v>
          </cell>
          <cell r="J787">
            <v>15675.582348796801</v>
          </cell>
          <cell r="K787">
            <v>14854.859028071452</v>
          </cell>
          <cell r="L787">
            <v>14138.535861287291</v>
          </cell>
          <cell r="M787">
            <v>13389.262578400536</v>
          </cell>
          <cell r="N787">
            <v>12734.152955664384</v>
          </cell>
          <cell r="O787">
            <v>13772.651882280625</v>
          </cell>
          <cell r="P787">
            <v>15069.083661418397</v>
          </cell>
          <cell r="Q787">
            <v>13525.956824349123</v>
          </cell>
          <cell r="R787">
            <v>9852.6144083714098</v>
          </cell>
          <cell r="S787">
            <v>9287.9553669024335</v>
          </cell>
          <cell r="T787">
            <v>8723.3240780473388</v>
          </cell>
          <cell r="U787">
            <v>8158.7213743845532</v>
          </cell>
          <cell r="V787">
            <v>11600.470556187131</v>
          </cell>
          <cell r="W787">
            <v>11035.92762130295</v>
          </cell>
          <cell r="X787">
            <v>10471.415922230206</v>
          </cell>
          <cell r="Y787">
            <v>9906.9363960432347</v>
          </cell>
          <cell r="Z787">
            <v>9342.4900079286235</v>
          </cell>
        </row>
        <row r="788">
          <cell r="A788">
            <v>-101379.02273235214</v>
          </cell>
          <cell r="B788">
            <v>14245.761598728932</v>
          </cell>
          <cell r="C788">
            <v>22120.288351545296</v>
          </cell>
          <cell r="D788">
            <v>21006.526016666605</v>
          </cell>
          <cell r="E788">
            <v>19368.398426791784</v>
          </cell>
          <cell r="F788">
            <v>18353.055039202685</v>
          </cell>
          <cell r="G788">
            <v>17075.570831926449</v>
          </cell>
          <cell r="H788">
            <v>16065.328457489359</v>
          </cell>
          <cell r="I788">
            <v>15374.447232109036</v>
          </cell>
          <cell r="J788">
            <v>14771.757216363523</v>
          </cell>
          <cell r="K788">
            <v>14003.8683623047</v>
          </cell>
          <cell r="L788">
            <v>13334.025934904555</v>
          </cell>
          <cell r="M788">
            <v>12633.37145677545</v>
          </cell>
          <cell r="N788">
            <v>12021.205098192859</v>
          </cell>
          <cell r="O788">
            <v>12991.883415984019</v>
          </cell>
          <cell r="P788">
            <v>14204.192399085805</v>
          </cell>
          <cell r="Q788">
            <v>12761.195893794407</v>
          </cell>
          <cell r="R788">
            <v>9326.2091242936312</v>
          </cell>
          <cell r="S788">
            <v>8798.1896485463167</v>
          </cell>
          <cell r="T788">
            <v>8270.196124602764</v>
          </cell>
          <cell r="U788">
            <v>7742.2293310170771</v>
          </cell>
          <cell r="V788">
            <v>10960.650475751354</v>
          </cell>
          <cell r="W788">
            <v>10432.73957267096</v>
          </cell>
          <cell r="X788">
            <v>9904.8578785743448</v>
          </cell>
          <cell r="Y788">
            <v>9377.0062697310095</v>
          </cell>
          <cell r="Z788">
            <v>8849.1856486985598</v>
          </cell>
        </row>
        <row r="789">
          <cell r="A789">
            <v>-103022.61801616626</v>
          </cell>
          <cell r="B789">
            <v>14455.056446467013</v>
          </cell>
          <cell r="C789">
            <v>22428.141333432613</v>
          </cell>
          <cell r="D789">
            <v>21144.821398971202</v>
          </cell>
          <cell r="E789">
            <v>19654.195327649009</v>
          </cell>
          <cell r="F789">
            <v>18622.288822321207</v>
          </cell>
          <cell r="G789">
            <v>17324.195539563087</v>
          </cell>
          <cell r="H789">
            <v>16297.574731428555</v>
          </cell>
          <cell r="I789">
            <v>15595.492676792783</v>
          </cell>
          <cell r="J789">
            <v>14982.926537414827</v>
          </cell>
          <cell r="K789">
            <v>14202.693460946499</v>
          </cell>
          <cell r="L789">
            <v>13521.991293287461</v>
          </cell>
          <cell r="M789">
            <v>12809.977538211308</v>
          </cell>
          <cell r="N789">
            <v>12187.777933584086</v>
          </cell>
          <cell r="O789">
            <v>13174.301829690066</v>
          </cell>
          <cell r="P789">
            <v>14406.265227220483</v>
          </cell>
          <cell r="Q789">
            <v>12939.874313631022</v>
          </cell>
          <cell r="R789">
            <v>9449.1982318627615</v>
          </cell>
          <cell r="S789">
            <v>8912.6183035019694</v>
          </cell>
          <cell r="T789">
            <v>8376.0647476854574</v>
          </cell>
          <cell r="U789">
            <v>7839.5383555895569</v>
          </cell>
          <cell r="V789">
            <v>11110.137768295292</v>
          </cell>
          <cell r="W789">
            <v>10573.668172822809</v>
          </cell>
          <cell r="X789">
            <v>10037.228259881253</v>
          </cell>
          <cell r="Y789">
            <v>9500.8189199465542</v>
          </cell>
          <cell r="Z789">
            <v>8964.4410702089226</v>
          </cell>
        </row>
        <row r="790">
          <cell r="A790">
            <v>-113452.25442013534</v>
          </cell>
          <cell r="B790">
            <v>15717.464454781119</v>
          </cell>
          <cell r="C790">
            <v>24496.093726233659</v>
          </cell>
          <cell r="D790">
            <v>23058.455726199303</v>
          </cell>
          <cell r="E790">
            <v>21467.754779100294</v>
          </cell>
          <cell r="F790">
            <v>20330.74496918661</v>
          </cell>
          <cell r="G790">
            <v>18901.874258423726</v>
          </cell>
          <cell r="H790">
            <v>17771.322081044491</v>
          </cell>
          <cell r="I790">
            <v>16998.163784156248</v>
          </cell>
          <cell r="J790">
            <v>16322.927485292632</v>
          </cell>
          <cell r="K790">
            <v>15464.362624419071</v>
          </cell>
          <cell r="L790">
            <v>14714.748636765664</v>
          </cell>
          <cell r="M790">
            <v>13930.653190085617</v>
          </cell>
          <cell r="N790">
            <v>13244.786386344487</v>
          </cell>
          <cell r="O790">
            <v>14331.860352204094</v>
          </cell>
          <cell r="P790">
            <v>15688.543258388669</v>
          </cell>
          <cell r="Q790">
            <v>14073.7002441894</v>
          </cell>
          <cell r="R790">
            <v>10229.640769163159</v>
          </cell>
          <cell r="S790">
            <v>9638.7394338896338</v>
          </cell>
          <cell r="T790">
            <v>9047.8671410211882</v>
          </cell>
          <cell r="U790">
            <v>8457.0247618299491</v>
          </cell>
          <cell r="V790">
            <v>12058.727803567923</v>
          </cell>
          <cell r="W790">
            <v>11467.947970884379</v>
          </cell>
          <cell r="X790">
            <v>10877.200825683603</v>
          </cell>
          <cell r="Y790">
            <v>10286.487348590072</v>
          </cell>
          <cell r="Z790">
            <v>9695.8085496470048</v>
          </cell>
        </row>
        <row r="791">
          <cell r="A791">
            <v>-89275.607921434625</v>
          </cell>
          <cell r="B791">
            <v>12861.937192075868</v>
          </cell>
          <cell r="C791">
            <v>19776.38504854191</v>
          </cell>
          <cell r="D791">
            <v>18596.966982523667</v>
          </cell>
          <cell r="E791">
            <v>17263.793675966372</v>
          </cell>
          <cell r="F791">
            <v>16370.420877200202</v>
          </cell>
          <cell r="G791">
            <v>15244.701640219984</v>
          </cell>
          <cell r="H791">
            <v>14355.069843669975</v>
          </cell>
          <cell r="I791">
            <v>13746.671382775665</v>
          </cell>
          <cell r="J791">
            <v>13216.709016119876</v>
          </cell>
          <cell r="K791">
            <v>12539.722859222689</v>
          </cell>
          <cell r="L791">
            <v>11949.851421266583</v>
          </cell>
          <cell r="M791">
            <v>11332.846514413308</v>
          </cell>
          <cell r="N791">
            <v>10794.564852370222</v>
          </cell>
          <cell r="O791">
            <v>11648.556532549406</v>
          </cell>
          <cell r="P791">
            <v>12716.130657235546</v>
          </cell>
          <cell r="Q791">
            <v>11445.410277749332</v>
          </cell>
          <cell r="R791">
            <v>8420.5188970258077</v>
          </cell>
          <cell r="S791">
            <v>7955.5384856822366</v>
          </cell>
          <cell r="T791">
            <v>7490.5809278146007</v>
          </cell>
          <cell r="U791">
            <v>7025.6469090272003</v>
          </cell>
          <cell r="V791">
            <v>9859.827950621122</v>
          </cell>
          <cell r="W791">
            <v>9394.9431496965663</v>
          </cell>
          <cell r="X791">
            <v>8930.0840705605333</v>
          </cell>
          <cell r="Y791">
            <v>8465.2514848666688</v>
          </cell>
          <cell r="Z791">
            <v>8000.4461874182498</v>
          </cell>
        </row>
        <row r="792">
          <cell r="A792">
            <v>-91636.654512880923</v>
          </cell>
          <cell r="B792">
            <v>13143.273340232226</v>
          </cell>
          <cell r="C792">
            <v>20184.631662568474</v>
          </cell>
          <cell r="D792">
            <v>19018.50181236336</v>
          </cell>
          <cell r="E792">
            <v>17674.344743653135</v>
          </cell>
          <cell r="F792">
            <v>16757.178804893341</v>
          </cell>
          <cell r="G792">
            <v>15601.854355548159</v>
          </cell>
          <cell r="H792">
            <v>14688.694720098054</v>
          </cell>
          <cell r="I792">
            <v>14064.206118281894</v>
          </cell>
          <cell r="J792">
            <v>13520.056568036216</v>
          </cell>
          <cell r="K792">
            <v>12825.337770670249</v>
          </cell>
          <cell r="L792">
            <v>12219.866170694469</v>
          </cell>
          <cell r="M792">
            <v>11586.543510692827</v>
          </cell>
          <cell r="N792">
            <v>11033.84895661474</v>
          </cell>
          <cell r="O792">
            <v>11910.60302181543</v>
          </cell>
          <cell r="P792">
            <v>13006.410975504721</v>
          </cell>
          <cell r="Q792">
            <v>11702.084215837847</v>
          </cell>
          <cell r="R792">
            <v>8597.194393768088</v>
          </cell>
          <cell r="S792">
            <v>8119.9167778369156</v>
          </cell>
          <cell r="T792">
            <v>7642.662619781051</v>
          </cell>
          <cell r="U792">
            <v>7165.4326233367792</v>
          </cell>
          <cell r="V792">
            <v>10074.568444221446</v>
          </cell>
          <cell r="W792">
            <v>9597.3889672908263</v>
          </cell>
          <cell r="X792">
            <v>9120.2358924055479</v>
          </cell>
          <cell r="Y792">
            <v>8643.1100116269663</v>
          </cell>
          <cell r="Z792">
            <v>8166.0121407782899</v>
          </cell>
        </row>
        <row r="793">
          <cell r="A793">
            <v>-89930.256151630863</v>
          </cell>
          <cell r="B793">
            <v>12892.898354383939</v>
          </cell>
          <cell r="C793">
            <v>19914.710643539616</v>
          </cell>
          <cell r="D793">
            <v>18828.607479889193</v>
          </cell>
          <cell r="E793">
            <v>17377.627316877977</v>
          </cell>
          <cell r="F793">
            <v>16477.657385702798</v>
          </cell>
          <cell r="G793">
            <v>15343.729500934973</v>
          </cell>
          <cell r="H793">
            <v>14447.574132104743</v>
          </cell>
          <cell r="I793">
            <v>13834.714352100411</v>
          </cell>
          <cell r="J793">
            <v>13300.818299992465</v>
          </cell>
          <cell r="K793">
            <v>12618.915407550274</v>
          </cell>
          <cell r="L793">
            <v>12024.718507109046</v>
          </cell>
          <cell r="M793">
            <v>11403.189171022525</v>
          </cell>
          <cell r="N793">
            <v>10860.911241266273</v>
          </cell>
          <cell r="O793">
            <v>11721.214256055835</v>
          </cell>
          <cell r="P793">
            <v>12796.616784575934</v>
          </cell>
          <cell r="Q793">
            <v>11516.578352075307</v>
          </cell>
          <cell r="R793">
            <v>8469.5057749978023</v>
          </cell>
          <cell r="S793">
            <v>8001.1157133538854</v>
          </cell>
          <cell r="T793">
            <v>7532.7486727679516</v>
          </cell>
          <cell r="U793">
            <v>7064.4053438717292</v>
          </cell>
          <cell r="V793">
            <v>9919.3691238432875</v>
          </cell>
          <cell r="W793">
            <v>9451.0753737191026</v>
          </cell>
          <cell r="X793">
            <v>8982.8075339984825</v>
          </cell>
          <cell r="Y793">
            <v>8514.5663819935435</v>
          </cell>
          <cell r="Z793">
            <v>8046.3527183357492</v>
          </cell>
        </row>
        <row r="794">
          <cell r="A794">
            <v>-100889.49922120459</v>
          </cell>
          <cell r="B794">
            <v>14182.138866893867</v>
          </cell>
          <cell r="C794">
            <v>22023.016417333456</v>
          </cell>
          <cell r="D794">
            <v>20755.202484337613</v>
          </cell>
          <cell r="E794">
            <v>19283.277531301002</v>
          </cell>
          <cell r="F794">
            <v>18272.867253237582</v>
          </cell>
          <cell r="G794">
            <v>17001.521191459062</v>
          </cell>
          <cell r="H794">
            <v>15996.156920804355</v>
          </cell>
          <cell r="I794">
            <v>15308.611716961015</v>
          </cell>
          <cell r="J794">
            <v>14708.863176385632</v>
          </cell>
          <cell r="K794">
            <v>13944.650888666354</v>
          </cell>
          <cell r="L794">
            <v>13278.042893875019</v>
          </cell>
          <cell r="M794">
            <v>12580.771628870185</v>
          </cell>
          <cell r="N794">
            <v>11971.593542327795</v>
          </cell>
          <cell r="O794">
            <v>12937.552460392504</v>
          </cell>
          <cell r="P794">
            <v>14144.007631393815</v>
          </cell>
          <cell r="Q794">
            <v>12707.978846808393</v>
          </cell>
          <cell r="R794">
            <v>9289.5784157712642</v>
          </cell>
          <cell r="S794">
            <v>8764.1085596667072</v>
          </cell>
          <cell r="T794">
            <v>8238.6645300538039</v>
          </cell>
          <cell r="U794">
            <v>7713.247101727331</v>
          </cell>
          <cell r="V794">
            <v>10916.127626946243</v>
          </cell>
          <cell r="W794">
            <v>10390.765819249533</v>
          </cell>
          <cell r="X794">
            <v>9865.4330794967245</v>
          </cell>
          <cell r="Y794">
            <v>9340.1302797261287</v>
          </cell>
          <cell r="Z794">
            <v>8814.8583181372233</v>
          </cell>
        </row>
        <row r="795">
          <cell r="A795">
            <v>-100158.24594068278</v>
          </cell>
          <cell r="B795">
            <v>14154.940911685662</v>
          </cell>
          <cell r="C795">
            <v>21884.987958045509</v>
          </cell>
          <cell r="D795">
            <v>20647.544936588405</v>
          </cell>
          <cell r="E795">
            <v>19156.123405602979</v>
          </cell>
          <cell r="F795">
            <v>18153.082237381441</v>
          </cell>
          <cell r="G795">
            <v>16890.905375711453</v>
          </cell>
          <cell r="H795">
            <v>15892.82804697545</v>
          </cell>
          <cell r="I795">
            <v>15210.266212954542</v>
          </cell>
          <cell r="J795">
            <v>14614.911666372755</v>
          </cell>
          <cell r="K795">
            <v>13856.191456430381</v>
          </cell>
          <cell r="L795">
            <v>13194.415077285659</v>
          </cell>
          <cell r="M795">
            <v>12502.197677191289</v>
          </cell>
          <cell r="N795">
            <v>11897.483490099472</v>
          </cell>
          <cell r="O795">
            <v>12856.392539356104</v>
          </cell>
          <cell r="P795">
            <v>14054.103249254847</v>
          </cell>
          <cell r="Q795">
            <v>12628.482889408942</v>
          </cell>
          <cell r="R795">
            <v>9234.8592344350127</v>
          </cell>
          <cell r="S795">
            <v>8713.1980160881794</v>
          </cell>
          <cell r="T795">
            <v>8191.5624370410114</v>
          </cell>
          <cell r="U795">
            <v>7669.9532664725066</v>
          </cell>
          <cell r="V795">
            <v>10849.619117129012</v>
          </cell>
          <cell r="W795">
            <v>10328.065164048534</v>
          </cell>
          <cell r="X795">
            <v>9806.5400682257186</v>
          </cell>
          <cell r="Y795">
            <v>9285.0446953782885</v>
          </cell>
          <cell r="Z795">
            <v>8763.5799371955145</v>
          </cell>
        </row>
        <row r="796">
          <cell r="A796">
            <v>-90468.026643894482</v>
          </cell>
          <cell r="B796">
            <v>12980.41425822477</v>
          </cell>
          <cell r="C796">
            <v>19966.412958271307</v>
          </cell>
          <cell r="D796">
            <v>18879.292786172275</v>
          </cell>
          <cell r="E796">
            <v>17471.137648511896</v>
          </cell>
          <cell r="F796">
            <v>16565.748405132879</v>
          </cell>
          <cell r="G796">
            <v>15425.077404966665</v>
          </cell>
          <cell r="H796">
            <v>14523.563150990754</v>
          </cell>
          <cell r="I796">
            <v>13907.038554275219</v>
          </cell>
          <cell r="J796">
            <v>13369.91111794535</v>
          </cell>
          <cell r="K796">
            <v>12683.969300211022</v>
          </cell>
          <cell r="L796">
            <v>12086.219184496927</v>
          </cell>
          <cell r="M796">
            <v>11460.973188953089</v>
          </cell>
          <cell r="N796">
            <v>10915.412465848884</v>
          </cell>
          <cell r="O796">
            <v>11780.900020004381</v>
          </cell>
          <cell r="P796">
            <v>12862.733306890908</v>
          </cell>
          <cell r="Q796">
            <v>11575.040421624126</v>
          </cell>
          <cell r="R796">
            <v>8509.7467720193199</v>
          </cell>
          <cell r="S796">
            <v>8038.5558025964165</v>
          </cell>
          <cell r="T796">
            <v>7567.3879918942257</v>
          </cell>
          <cell r="U796">
            <v>7096.2440346743861</v>
          </cell>
          <cell r="V796">
            <v>9968.2801031398267</v>
          </cell>
          <cell r="W796">
            <v>9497.1860211662188</v>
          </cell>
          <cell r="X796">
            <v>9026.1180045368092</v>
          </cell>
          <cell r="Y796">
            <v>8555.0768352119248</v>
          </cell>
          <cell r="Z796">
            <v>8084.0633186107016</v>
          </cell>
        </row>
        <row r="797">
          <cell r="A797">
            <v>-114249.59505954663</v>
          </cell>
          <cell r="B797">
            <v>15797.299914802723</v>
          </cell>
          <cell r="C797">
            <v>24680.071450168602</v>
          </cell>
          <cell r="D797">
            <v>23302.425525904044</v>
          </cell>
          <cell r="E797">
            <v>21606.400518666098</v>
          </cell>
          <cell r="F797">
            <v>20461.355612145329</v>
          </cell>
          <cell r="G797">
            <v>19022.487030504934</v>
          </cell>
          <cell r="H797">
            <v>17883.989350406493</v>
          </cell>
          <cell r="I797">
            <v>17105.397309306085</v>
          </cell>
          <cell r="J797">
            <v>16425.369907176708</v>
          </cell>
          <cell r="K797">
            <v>15560.816619416022</v>
          </cell>
          <cell r="L797">
            <v>14805.934356581307</v>
          </cell>
          <cell r="M797">
            <v>14016.328299574387</v>
          </cell>
          <cell r="N797">
            <v>13325.594169371954</v>
          </cell>
          <cell r="O797">
            <v>14420.355139246349</v>
          </cell>
          <cell r="P797">
            <v>15786.572791315215</v>
          </cell>
          <cell r="Q797">
            <v>14160.380686099015</v>
          </cell>
          <cell r="R797">
            <v>10289.305222228662</v>
          </cell>
          <cell r="S797">
            <v>9694.2510417701433</v>
          </cell>
          <cell r="T797">
            <v>9099.2261078262618</v>
          </cell>
          <cell r="U797">
            <v>8504.2312977924266</v>
          </cell>
          <cell r="V797">
            <v>12131.247051216451</v>
          </cell>
          <cell r="W797">
            <v>11536.315227266179</v>
          </cell>
          <cell r="X797">
            <v>10941.416320525781</v>
          </cell>
          <cell r="Y797">
            <v>10346.551318511556</v>
          </cell>
          <cell r="Z797">
            <v>9751.7212383652823</v>
          </cell>
        </row>
        <row r="798">
          <cell r="A798">
            <v>-112008.72473312703</v>
          </cell>
          <cell r="B798">
            <v>15589.283917865174</v>
          </cell>
          <cell r="C798">
            <v>24238.398674783406</v>
          </cell>
          <cell r="D798">
            <v>22850.106157613111</v>
          </cell>
          <cell r="E798">
            <v>21216.74632531295</v>
          </cell>
          <cell r="F798">
            <v>20094.283498102785</v>
          </cell>
          <cell r="G798">
            <v>18683.513236138238</v>
          </cell>
          <cell r="H798">
            <v>17567.345837969446</v>
          </cell>
          <cell r="I798">
            <v>16804.024956476929</v>
          </cell>
          <cell r="J798">
            <v>16137.462616340476</v>
          </cell>
          <cell r="K798">
            <v>15289.739385207911</v>
          </cell>
          <cell r="L798">
            <v>14549.663242796152</v>
          </cell>
          <cell r="M798">
            <v>13775.54437225833</v>
          </cell>
          <cell r="N798">
            <v>13098.489524030312</v>
          </cell>
          <cell r="O798">
            <v>14171.646704577546</v>
          </cell>
          <cell r="P798">
            <v>15511.067617503861</v>
          </cell>
          <cell r="Q798">
            <v>13916.771342043012</v>
          </cell>
          <cell r="R798">
            <v>10121.622432956481</v>
          </cell>
          <cell r="S798">
            <v>9538.2395346141584</v>
          </cell>
          <cell r="T798">
            <v>8954.885309150759</v>
          </cell>
          <cell r="U798">
            <v>8371.5606167526494</v>
          </cell>
          <cell r="V798">
            <v>11927.436757199775</v>
          </cell>
          <cell r="W798">
            <v>11344.173815487889</v>
          </cell>
          <cell r="X798">
            <v>10760.943145353831</v>
          </cell>
          <cell r="Y798">
            <v>10177.745714944955</v>
          </cell>
          <cell r="Z798">
            <v>9594.5825214529996</v>
          </cell>
        </row>
        <row r="799">
          <cell r="A799">
            <v>-100086.80826914334</v>
          </cell>
          <cell r="B799">
            <v>14128.587054916236</v>
          </cell>
          <cell r="C799">
            <v>21859.031838069419</v>
          </cell>
          <cell r="D799">
            <v>20669.618648217907</v>
          </cell>
          <cell r="E799">
            <v>19143.701451529792</v>
          </cell>
          <cell r="F799">
            <v>18141.38018715342</v>
          </cell>
          <cell r="G799">
            <v>16880.099083934099</v>
          </cell>
          <cell r="H799">
            <v>15882.733631886</v>
          </cell>
          <cell r="I799">
            <v>15200.65863374808</v>
          </cell>
          <cell r="J799">
            <v>14605.733345684548</v>
          </cell>
          <cell r="K799">
            <v>13847.549668375625</v>
          </cell>
          <cell r="L799">
            <v>13186.245299929156</v>
          </cell>
          <cell r="M799">
            <v>12494.521622531283</v>
          </cell>
          <cell r="N799">
            <v>11890.243523168901</v>
          </cell>
          <cell r="O799">
            <v>12848.463855908667</v>
          </cell>
          <cell r="P799">
            <v>14045.320301003863</v>
          </cell>
          <cell r="Q799">
            <v>12620.716762070195</v>
          </cell>
          <cell r="R799">
            <v>9229.5136024805088</v>
          </cell>
          <cell r="S799">
            <v>8708.2244579696435</v>
          </cell>
          <cell r="T799">
            <v>8186.9609344712662</v>
          </cell>
          <cell r="U799">
            <v>7665.7238006157568</v>
          </cell>
          <cell r="V799">
            <v>10843.12176087031</v>
          </cell>
          <cell r="W799">
            <v>10321.93980511906</v>
          </cell>
          <cell r="X799">
            <v>9800.7866860430913</v>
          </cell>
          <cell r="Y799">
            <v>9279.6632687426627</v>
          </cell>
          <cell r="Z799">
            <v>8758.5704442710303</v>
          </cell>
        </row>
        <row r="800">
          <cell r="A800">
            <v>-90416.477553608405</v>
          </cell>
          <cell r="B800">
            <v>12959.067601137001</v>
          </cell>
          <cell r="C800">
            <v>19924.649926580638</v>
          </cell>
          <cell r="D800">
            <v>18815.805484136177</v>
          </cell>
          <cell r="E800">
            <v>17462.174024442869</v>
          </cell>
          <cell r="F800">
            <v>16557.304260317702</v>
          </cell>
          <cell r="G800">
            <v>15417.279635267823</v>
          </cell>
          <cell r="H800">
            <v>14516.279068186523</v>
          </cell>
          <cell r="I800">
            <v>13900.105769971527</v>
          </cell>
          <cell r="J800">
            <v>13363.288084584423</v>
          </cell>
          <cell r="K800">
            <v>12677.733426293689</v>
          </cell>
          <cell r="L800">
            <v>12080.32391129592</v>
          </cell>
          <cell r="M800">
            <v>11455.434183745027</v>
          </cell>
          <cell r="N800">
            <v>10910.188139510556</v>
          </cell>
          <cell r="O800">
            <v>11775.178719042655</v>
          </cell>
          <cell r="P800">
            <v>12856.395572434943</v>
          </cell>
          <cell r="Q800">
            <v>11569.43642039157</v>
          </cell>
          <cell r="R800">
            <v>8505.8893889562751</v>
          </cell>
          <cell r="S800">
            <v>8034.9669062764369</v>
          </cell>
          <cell r="T800">
            <v>7564.0675691213673</v>
          </cell>
          <cell r="U800">
            <v>7093.1920718568254</v>
          </cell>
          <cell r="V800">
            <v>9963.5916411955495</v>
          </cell>
          <cell r="W800">
            <v>9492.7659907580928</v>
          </cell>
          <cell r="X800">
            <v>9021.9663908126859</v>
          </cell>
          <cell r="Y800">
            <v>8551.1936228740888</v>
          </cell>
          <cell r="Z800">
            <v>8080.4484919025081</v>
          </cell>
        </row>
        <row r="801">
          <cell r="A801">
            <v>-103839.65063596952</v>
          </cell>
          <cell r="B801">
            <v>14586.310233865515</v>
          </cell>
          <cell r="C801">
            <v>22632.881874756844</v>
          </cell>
          <cell r="D801">
            <v>21316.192324481101</v>
          </cell>
          <cell r="E801">
            <v>19796.265211238086</v>
          </cell>
          <cell r="F801">
            <v>18756.125165931524</v>
          </cell>
          <cell r="G801">
            <v>17447.78709414383</v>
          </cell>
          <cell r="H801">
            <v>16413.024552625255</v>
          </cell>
          <cell r="I801">
            <v>15705.374556197043</v>
          </cell>
          <cell r="J801">
            <v>15087.89898732373</v>
          </cell>
          <cell r="K801">
            <v>14301.529587349196</v>
          </cell>
          <cell r="L801">
            <v>13615.42903352937</v>
          </cell>
          <cell r="M801">
            <v>12897.768572177942</v>
          </cell>
          <cell r="N801">
            <v>12270.581432369949</v>
          </cell>
          <cell r="O801">
            <v>13264.982178994025</v>
          </cell>
          <cell r="P801">
            <v>14506.715802728824</v>
          </cell>
          <cell r="Q801">
            <v>13028.695508787205</v>
          </cell>
          <cell r="R801">
            <v>9510.3362223121494</v>
          </cell>
          <cell r="S801">
            <v>8969.5008856435124</v>
          </cell>
          <cell r="T801">
            <v>8428.6921306696186</v>
          </cell>
          <cell r="U801">
            <v>7887.9107548413122</v>
          </cell>
          <cell r="V801">
            <v>11184.448029134597</v>
          </cell>
          <cell r="W801">
            <v>10643.723900361816</v>
          </cell>
          <cell r="X801">
            <v>10103.029689520659</v>
          </cell>
          <cell r="Y801">
            <v>9562.3662941490766</v>
          </cell>
          <cell r="Z801">
            <v>9021.7346387111538</v>
          </cell>
        </row>
        <row r="802">
          <cell r="A802">
            <v>-104115.2601068747</v>
          </cell>
          <cell r="B802">
            <v>14632.260725448559</v>
          </cell>
          <cell r="C802">
            <v>22697.090590853026</v>
          </cell>
          <cell r="D802">
            <v>21341.245993221899</v>
          </cell>
          <cell r="E802">
            <v>19844.189620250021</v>
          </cell>
          <cell r="F802">
            <v>18801.272156340812</v>
          </cell>
          <cell r="G802">
            <v>17489.478211659509</v>
          </cell>
          <cell r="H802">
            <v>16451.969220640793</v>
          </cell>
          <cell r="I802">
            <v>15742.440991380503</v>
          </cell>
          <cell r="J802">
            <v>15123.309325513117</v>
          </cell>
          <cell r="K802">
            <v>14334.869960602282</v>
          </cell>
          <cell r="L802">
            <v>13646.948370121892</v>
          </cell>
          <cell r="M802">
            <v>12927.383106329107</v>
          </cell>
          <cell r="N802">
            <v>12298.513522149864</v>
          </cell>
          <cell r="O802">
            <v>13295.571365383155</v>
          </cell>
          <cell r="P802">
            <v>14540.600777816679</v>
          </cell>
          <cell r="Q802">
            <v>13058.657547032468</v>
          </cell>
          <cell r="R802">
            <v>9530.9598899498396</v>
          </cell>
          <cell r="S802">
            <v>8988.6890771401158</v>
          </cell>
          <cell r="T802">
            <v>8446.4449165778387</v>
          </cell>
          <cell r="U802">
            <v>7904.2282078304215</v>
          </cell>
          <cell r="V802">
            <v>11209.515096441755</v>
          </cell>
          <cell r="W802">
            <v>10667.355786694039</v>
          </cell>
          <cell r="X802">
            <v>10125.226474285628</v>
          </cell>
          <cell r="Y802">
            <v>9583.1280591366885</v>
          </cell>
          <cell r="Z802">
            <v>9041.0614681650222</v>
          </cell>
        </row>
        <row r="803">
          <cell r="A803">
            <v>-90805.117295988326</v>
          </cell>
          <cell r="B803">
            <v>12951.204132609164</v>
          </cell>
          <cell r="C803">
            <v>20003.41348800137</v>
          </cell>
          <cell r="D803">
            <v>18964.20425607582</v>
          </cell>
          <cell r="E803">
            <v>17529.752725243459</v>
          </cell>
          <cell r="F803">
            <v>16620.966494653352</v>
          </cell>
          <cell r="G803">
            <v>15476.06870778263</v>
          </cell>
          <cell r="H803">
            <v>14571.195344085667</v>
          </cell>
          <cell r="I803">
            <v>13952.373530485391</v>
          </cell>
          <cell r="J803">
            <v>13413.220565737272</v>
          </cell>
          <cell r="K803">
            <v>12724.747028654157</v>
          </cell>
          <cell r="L803">
            <v>12124.769651179522</v>
          </cell>
          <cell r="M803">
            <v>11497.193942164806</v>
          </cell>
          <cell r="N803">
            <v>10949.575465862388</v>
          </cell>
          <cell r="O803">
            <v>11818.312844582102</v>
          </cell>
          <cell r="P803">
            <v>12904.177123429658</v>
          </cell>
          <cell r="Q803">
            <v>11611.686197899438</v>
          </cell>
          <cell r="R803">
            <v>8534.9710342687704</v>
          </cell>
          <cell r="S803">
            <v>8062.0243719559512</v>
          </cell>
          <cell r="T803">
            <v>7589.1009546549794</v>
          </cell>
          <cell r="U803">
            <v>7116.2014797162046</v>
          </cell>
          <cell r="V803">
            <v>9998.9389699664825</v>
          </cell>
          <cell r="W803">
            <v>9526.0895561128527</v>
          </cell>
          <cell r="X803">
            <v>9053.266304724857</v>
          </cell>
          <cell r="Y803">
            <v>8580.4700006764469</v>
          </cell>
          <cell r="Z803">
            <v>8107.7014523878279</v>
          </cell>
        </row>
        <row r="804">
          <cell r="A804">
            <v>-108401.47483799097</v>
          </cell>
          <cell r="B804">
            <v>15132.653590073973</v>
          </cell>
          <cell r="C804">
            <v>23534.994639814569</v>
          </cell>
          <cell r="D804">
            <v>22211.255485540136</v>
          </cell>
          <cell r="E804">
            <v>20589.498942213293</v>
          </cell>
          <cell r="F804">
            <v>19503.38770673277</v>
          </cell>
          <cell r="G804">
            <v>18137.848826302943</v>
          </cell>
          <cell r="H804">
            <v>17057.627688031265</v>
          </cell>
          <cell r="I804">
            <v>16318.889616282155</v>
          </cell>
          <cell r="J804">
            <v>15674.002713090664</v>
          </cell>
          <cell r="K804">
            <v>14853.371732362339</v>
          </cell>
          <cell r="L804">
            <v>14137.129801021805</v>
          </cell>
          <cell r="M804">
            <v>13387.941490324065</v>
          </cell>
          <cell r="N804">
            <v>12732.906920505728</v>
          </cell>
          <cell r="O804">
            <v>13771.287315503992</v>
          </cell>
          <cell r="P804">
            <v>15067.572071321028</v>
          </cell>
          <cell r="Q804">
            <v>13524.620234306174</v>
          </cell>
          <cell r="R804">
            <v>9851.6943979038915</v>
          </cell>
          <cell r="S804">
            <v>9287.0993922358575</v>
          </cell>
          <cell r="T804">
            <v>8722.5321360344024</v>
          </cell>
          <cell r="U804">
            <v>8157.9934617835133</v>
          </cell>
          <cell r="V804">
            <v>11599.352328104826</v>
          </cell>
          <cell r="W804">
            <v>11034.873415854392</v>
          </cell>
          <cell r="X804">
            <v>10470.425735873065</v>
          </cell>
          <cell r="Y804">
            <v>9906.01022512891</v>
          </cell>
          <cell r="Z804">
            <v>9341.6278486990468</v>
          </cell>
        </row>
        <row r="805">
          <cell r="A805">
            <v>-102247.72092879628</v>
          </cell>
          <cell r="B805">
            <v>14345.154931220208</v>
          </cell>
          <cell r="C805">
            <v>22337.630888700754</v>
          </cell>
          <cell r="D805">
            <v>21054.18088065038</v>
          </cell>
          <cell r="E805">
            <v>19519.452189703479</v>
          </cell>
          <cell r="F805">
            <v>18495.354609005597</v>
          </cell>
          <cell r="G805">
            <v>17206.977776958684</v>
          </cell>
          <cell r="H805">
            <v>16188.078821455885</v>
          </cell>
          <cell r="I805">
            <v>15491.277561947496</v>
          </cell>
          <cell r="J805">
            <v>14883.367665814265</v>
          </cell>
          <cell r="K805">
            <v>14108.954453934944</v>
          </cell>
          <cell r="L805">
            <v>13433.37226999642</v>
          </cell>
          <cell r="M805">
            <v>12726.714012534292</v>
          </cell>
          <cell r="N805">
            <v>12109.244728816</v>
          </cell>
          <cell r="O805">
            <v>13088.297994770659</v>
          </cell>
          <cell r="P805">
            <v>14310.995030536287</v>
          </cell>
          <cell r="Q805">
            <v>12855.633753639904</v>
          </cell>
          <cell r="R805">
            <v>9391.2132144000661</v>
          </cell>
          <cell r="S805">
            <v>8858.6692368977856</v>
          </cell>
          <cell r="T805">
            <v>8326.1514335755055</v>
          </cell>
          <cell r="U805">
            <v>7793.6605896586079</v>
          </cell>
          <cell r="V805">
            <v>11039.659793132014</v>
          </cell>
          <cell r="W805">
            <v>10507.225318635868</v>
          </cell>
          <cell r="X805">
            <v>9974.8203034099042</v>
          </cell>
          <cell r="Y805">
            <v>9442.4456312322236</v>
          </cell>
          <cell r="Z805">
            <v>8910.1022123942821</v>
          </cell>
        </row>
        <row r="806">
          <cell r="A806">
            <v>-99129.204779721724</v>
          </cell>
          <cell r="B806">
            <v>14013.235934490534</v>
          </cell>
          <cell r="C806">
            <v>21666.567014829379</v>
          </cell>
          <cell r="D806">
            <v>20452.8675121575</v>
          </cell>
          <cell r="E806">
            <v>18977.188373631638</v>
          </cell>
          <cell r="F806">
            <v>17984.517233892719</v>
          </cell>
          <cell r="G806">
            <v>16735.243540763651</v>
          </cell>
          <cell r="H806">
            <v>15747.420611387861</v>
          </cell>
          <cell r="I806">
            <v>15071.871522204037</v>
          </cell>
          <cell r="J806">
            <v>14482.700333428456</v>
          </cell>
          <cell r="K806">
            <v>13731.70873714456</v>
          </cell>
          <cell r="L806">
            <v>13076.731549889588</v>
          </cell>
          <cell r="M806">
            <v>12391.626097397133</v>
          </cell>
          <cell r="N806">
            <v>11793.193641130238</v>
          </cell>
          <cell r="O806">
            <v>12742.181907292757</v>
          </cell>
          <cell r="P806">
            <v>13927.587153893557</v>
          </cell>
          <cell r="Q806">
            <v>12516.613836000181</v>
          </cell>
          <cell r="R806">
            <v>9157.8567902902359</v>
          </cell>
          <cell r="S806">
            <v>8641.5551992083711</v>
          </cell>
          <cell r="T806">
            <v>8125.2789840040969</v>
          </cell>
          <cell r="U806">
            <v>7609.0289059537135</v>
          </cell>
          <cell r="V806">
            <v>10756.026382601705</v>
          </cell>
          <cell r="W806">
            <v>10239.830954726422</v>
          </cell>
          <cell r="X806">
            <v>9723.6640876249203</v>
          </cell>
          <cell r="Y806">
            <v>9207.5266381204056</v>
          </cell>
          <cell r="Z806">
            <v>8691.4194887407866</v>
          </cell>
        </row>
        <row r="807">
          <cell r="A807">
            <v>-117239.68742035297</v>
          </cell>
          <cell r="B807">
            <v>16205.851542868826</v>
          </cell>
          <cell r="C807">
            <v>25258.987796026006</v>
          </cell>
          <cell r="D807">
            <v>23804.732592190929</v>
          </cell>
          <cell r="E807">
            <v>22126.333338144716</v>
          </cell>
          <cell r="F807">
            <v>20951.156164691034</v>
          </cell>
          <cell r="G807">
            <v>19474.794752687521</v>
          </cell>
          <cell r="H807">
            <v>18306.500790035228</v>
          </cell>
          <cell r="I807">
            <v>17507.531765427229</v>
          </cell>
          <cell r="J807">
            <v>16809.537335697765</v>
          </cell>
          <cell r="K807">
            <v>15922.526959205883</v>
          </cell>
          <cell r="L807">
            <v>15147.88823521055</v>
          </cell>
          <cell r="M807">
            <v>14337.616940503005</v>
          </cell>
          <cell r="N807">
            <v>13628.629939507118</v>
          </cell>
          <cell r="O807">
            <v>14752.217800732651</v>
          </cell>
          <cell r="P807">
            <v>16154.191526707236</v>
          </cell>
          <cell r="Q807">
            <v>14485.439405514837</v>
          </cell>
          <cell r="R807">
            <v>10513.051782362063</v>
          </cell>
          <cell r="S807">
            <v>9902.424094108379</v>
          </cell>
          <cell r="T807">
            <v>9291.8264177967994</v>
          </cell>
          <cell r="U807">
            <v>8681.2596537855934</v>
          </cell>
          <cell r="V807">
            <v>12403.200138375487</v>
          </cell>
          <cell r="W807">
            <v>11792.69800889313</v>
          </cell>
          <cell r="X807">
            <v>11182.229658116019</v>
          </cell>
          <cell r="Y807">
            <v>10571.796099405316</v>
          </cell>
          <cell r="Z807">
            <v>9961.3983765230114</v>
          </cell>
        </row>
        <row r="808">
          <cell r="A808">
            <v>-111084.83521911431</v>
          </cell>
          <cell r="B808">
            <v>15442.190618683562</v>
          </cell>
          <cell r="C808">
            <v>24027.052577910341</v>
          </cell>
          <cell r="D808">
            <v>22653.770142826368</v>
          </cell>
          <cell r="E808">
            <v>21056.095608899039</v>
          </cell>
          <cell r="F808">
            <v>19942.943158123257</v>
          </cell>
          <cell r="G808">
            <v>18543.757566009452</v>
          </cell>
          <cell r="H808">
            <v>17436.796730610717</v>
          </cell>
          <cell r="I808">
            <v>16679.772002921571</v>
          </cell>
          <cell r="J808">
            <v>16018.7611797266</v>
          </cell>
          <cell r="K808">
            <v>15177.976820806161</v>
          </cell>
          <cell r="L808">
            <v>14444.005100966606</v>
          </cell>
          <cell r="M808">
            <v>13676.271450051576</v>
          </cell>
          <cell r="N808">
            <v>13004.856439625146</v>
          </cell>
          <cell r="O808">
            <v>14069.106583389843</v>
          </cell>
          <cell r="P808">
            <v>15397.479455734931</v>
          </cell>
          <cell r="Q808">
            <v>13816.333527397826</v>
          </cell>
          <cell r="R808">
            <v>10052.488414418038</v>
          </cell>
          <cell r="S808">
            <v>9473.917474641592</v>
          </cell>
          <cell r="T808">
            <v>8895.3749712395329</v>
          </cell>
          <cell r="U808">
            <v>8316.8617573030824</v>
          </cell>
          <cell r="V808">
            <v>11843.407712203367</v>
          </cell>
          <cell r="W808">
            <v>11264.955739610568</v>
          </cell>
          <cell r="X808">
            <v>10686.535772407668</v>
          </cell>
          <cell r="Y808">
            <v>10108.148770756343</v>
          </cell>
          <cell r="Z808">
            <v>9529.7957236231596</v>
          </cell>
        </row>
        <row r="809">
          <cell r="A809">
            <v>-109035.21483523436</v>
          </cell>
          <cell r="B809">
            <v>15235.633122011564</v>
          </cell>
          <cell r="C809">
            <v>23607.437539971987</v>
          </cell>
          <cell r="D809">
            <v>22325.8733543895</v>
          </cell>
          <cell r="E809">
            <v>20699.696950777245</v>
          </cell>
          <cell r="F809">
            <v>19607.199282886362</v>
          </cell>
          <cell r="G809">
            <v>18233.713923437244</v>
          </cell>
          <cell r="H809">
            <v>17147.177563511832</v>
          </cell>
          <cell r="I809">
            <v>16404.120658792501</v>
          </cell>
          <cell r="J809">
            <v>15755.425704662168</v>
          </cell>
          <cell r="K809">
            <v>14930.035019672796</v>
          </cell>
          <cell r="L809">
            <v>14209.6057729819</v>
          </cell>
          <cell r="M809">
            <v>13456.0375348093</v>
          </cell>
          <cell r="N809">
            <v>12797.134330550802</v>
          </cell>
          <cell r="O809">
            <v>13841.624488004836</v>
          </cell>
          <cell r="P809">
            <v>15145.487623164099</v>
          </cell>
          <cell r="Q809">
            <v>13593.515334219057</v>
          </cell>
          <cell r="R809">
            <v>9899.116727147235</v>
          </cell>
          <cell r="S809">
            <v>9331.2209689952506</v>
          </cell>
          <cell r="T809">
            <v>8763.3531225396146</v>
          </cell>
          <cell r="U809">
            <v>8195.514025131215</v>
          </cell>
          <cell r="V809">
            <v>11656.991868262721</v>
          </cell>
          <cell r="W809">
            <v>11089.212882237207</v>
          </cell>
          <cell r="X809">
            <v>10521.46531107183</v>
          </cell>
          <cell r="Y809">
            <v>9953.7500972123999</v>
          </cell>
          <cell r="Z809">
            <v>9386.0682113781004</v>
          </cell>
        </row>
        <row r="810">
          <cell r="A810">
            <v>-107943.46751954654</v>
          </cell>
          <cell r="B810">
            <v>15083.607719902444</v>
          </cell>
          <cell r="C810">
            <v>23451.709227707222</v>
          </cell>
          <cell r="D810">
            <v>22057.767101599038</v>
          </cell>
          <cell r="E810">
            <v>20509.858246313044</v>
          </cell>
          <cell r="F810">
            <v>19428.36252002461</v>
          </cell>
          <cell r="G810">
            <v>18068.566602896091</v>
          </cell>
          <cell r="H810">
            <v>16992.909509418107</v>
          </cell>
          <cell r="I810">
            <v>16257.292681579951</v>
          </cell>
          <cell r="J810">
            <v>15615.157877366877</v>
          </cell>
          <cell r="K810">
            <v>14797.966760612209</v>
          </cell>
          <cell r="L810">
            <v>14084.751024688474</v>
          </cell>
          <cell r="M810">
            <v>13338.728111230081</v>
          </cell>
          <cell r="N810">
            <v>12686.489424413758</v>
          </cell>
          <cell r="O810">
            <v>13720.454261090177</v>
          </cell>
          <cell r="P810">
            <v>15011.262081230489</v>
          </cell>
          <cell r="Q810">
            <v>13474.829373539429</v>
          </cell>
          <cell r="R810">
            <v>9817.422024461137</v>
          </cell>
          <cell r="S810">
            <v>9255.2124904385837</v>
          </cell>
          <cell r="T810">
            <v>8693.0305886382521</v>
          </cell>
          <cell r="U810">
            <v>8130.877148026846</v>
          </cell>
          <cell r="V810">
            <v>11557.695921157316</v>
          </cell>
          <cell r="W810">
            <v>10995.601990045787</v>
          </cell>
          <cell r="X810">
            <v>10433.539159243834</v>
          </cell>
          <cell r="Y810">
            <v>9871.5083617607361</v>
          </cell>
          <cell r="Z810">
            <v>9309.5105585960646</v>
          </cell>
        </row>
        <row r="811">
          <cell r="A811">
            <v>-97330.603369924153</v>
          </cell>
          <cell r="B811">
            <v>13848.254974079173</v>
          </cell>
          <cell r="C811">
            <v>21386.601552130163</v>
          </cell>
          <cell r="D811">
            <v>20154.204444275052</v>
          </cell>
          <cell r="E811">
            <v>18664.438200970722</v>
          </cell>
          <cell r="F811">
            <v>17689.892233048005</v>
          </cell>
          <cell r="G811">
            <v>16463.171240441625</v>
          </cell>
          <cell r="H811">
            <v>15493.271381440023</v>
          </cell>
          <cell r="I811">
            <v>14829.979462551189</v>
          </cell>
          <cell r="J811">
            <v>14251.615806544476</v>
          </cell>
          <cell r="K811">
            <v>13514.132606182211</v>
          </cell>
          <cell r="L811">
            <v>12871.039332401557</v>
          </cell>
          <cell r="M811">
            <v>12198.364440967795</v>
          </cell>
          <cell r="N811">
            <v>11610.91145796809</v>
          </cell>
          <cell r="O811">
            <v>12542.559762294055</v>
          </cell>
          <cell r="P811">
            <v>13706.457002727999</v>
          </cell>
          <cell r="Q811">
            <v>12321.084400631637</v>
          </cell>
          <cell r="R811">
            <v>9023.2686806491183</v>
          </cell>
          <cell r="S811">
            <v>8516.3348714602325</v>
          </cell>
          <cell r="T811">
            <v>8009.4259777287189</v>
          </cell>
          <cell r="U811">
            <v>7502.5427469182814</v>
          </cell>
          <cell r="V811">
            <v>10592.441065848772</v>
          </cell>
          <cell r="W811">
            <v>10085.611493640045</v>
          </cell>
          <cell r="X811">
            <v>9578.8099639980974</v>
          </cell>
          <cell r="Y811">
            <v>9072.0373181999275</v>
          </cell>
          <cell r="Z811">
            <v>8565.2944227608459</v>
          </cell>
        </row>
        <row r="812">
          <cell r="A812">
            <v>-114433.5057830907</v>
          </cell>
          <cell r="B812">
            <v>15846.369259274536</v>
          </cell>
          <cell r="C812">
            <v>24710.925872719599</v>
          </cell>
          <cell r="D812">
            <v>23290.273445540159</v>
          </cell>
          <cell r="E812">
            <v>21638.379872306832</v>
          </cell>
          <cell r="F812">
            <v>20491.481629385333</v>
          </cell>
          <cell r="G812">
            <v>19050.306987353615</v>
          </cell>
          <cell r="H812">
            <v>17909.976636145984</v>
          </cell>
          <cell r="I812">
            <v>17130.131273967752</v>
          </cell>
          <cell r="J812">
            <v>16448.998779203346</v>
          </cell>
          <cell r="K812">
            <v>15583.06422995012</v>
          </cell>
          <cell r="L812">
            <v>14826.9668123214</v>
          </cell>
          <cell r="M812">
            <v>14036.089704671467</v>
          </cell>
          <cell r="N812">
            <v>13344.232900561583</v>
          </cell>
          <cell r="O812">
            <v>14440.766917488112</v>
          </cell>
          <cell r="P812">
            <v>15809.183807784288</v>
          </cell>
          <cell r="Q812">
            <v>14180.373976294875</v>
          </cell>
          <cell r="R812">
            <v>10303.067135507301</v>
          </cell>
          <cell r="S812">
            <v>9707.0550799261728</v>
          </cell>
          <cell r="T812">
            <v>9111.0723179385895</v>
          </cell>
          <cell r="U812">
            <v>8515.1197283523616</v>
          </cell>
          <cell r="V812">
            <v>12147.973989047861</v>
          </cell>
          <cell r="W812">
            <v>11552.084486935621</v>
          </cell>
          <cell r="X812">
            <v>10956.227955020995</v>
          </cell>
          <cell r="Y812">
            <v>10360.405382409916</v>
          </cell>
          <cell r="Z812">
            <v>9764.6177878814815</v>
          </cell>
        </row>
        <row r="813">
          <cell r="A813">
            <v>-100552.69330281799</v>
          </cell>
          <cell r="B813">
            <v>14166.295316622207</v>
          </cell>
          <cell r="C813">
            <v>21984.316430206083</v>
          </cell>
          <cell r="D813">
            <v>20678.113232245349</v>
          </cell>
          <cell r="E813">
            <v>19224.71196554818</v>
          </cell>
          <cell r="F813">
            <v>18217.695805328876</v>
          </cell>
          <cell r="G813">
            <v>16950.572959973018</v>
          </cell>
          <cell r="H813">
            <v>15948.564961666809</v>
          </cell>
          <cell r="I813">
            <v>15263.315034295254</v>
          </cell>
          <cell r="J813">
            <v>14665.590311214877</v>
          </cell>
          <cell r="K813">
            <v>13903.907604351873</v>
          </cell>
          <cell r="L813">
            <v>13239.524989997804</v>
          </cell>
          <cell r="M813">
            <v>12544.581470601628</v>
          </cell>
          <cell r="N813">
            <v>11937.459399114618</v>
          </cell>
          <cell r="O813">
            <v>12900.171237676692</v>
          </cell>
          <cell r="P813">
            <v>14102.598821614949</v>
          </cell>
          <cell r="Q813">
            <v>12671.36402448465</v>
          </cell>
          <cell r="R813">
            <v>9264.375459949737</v>
          </cell>
          <cell r="S813">
            <v>8740.6598137365618</v>
          </cell>
          <cell r="T813">
            <v>8216.9699077967925</v>
          </cell>
          <cell r="U813">
            <v>7693.3065143386557</v>
          </cell>
          <cell r="V813">
            <v>10885.494657048941</v>
          </cell>
          <cell r="W813">
            <v>10361.886698538638</v>
          </cell>
          <cell r="X813">
            <v>9838.307710932846</v>
          </cell>
          <cell r="Y813">
            <v>9314.7585633587023</v>
          </cell>
          <cell r="Z813">
            <v>8791.2401510171476</v>
          </cell>
        </row>
        <row r="814">
          <cell r="A814">
            <v>-90399.045215618564</v>
          </cell>
          <cell r="B814">
            <v>12967.144548684366</v>
          </cell>
          <cell r="C814">
            <v>19956.169610142151</v>
          </cell>
          <cell r="D814">
            <v>18812.283006751288</v>
          </cell>
          <cell r="E814">
            <v>17459.142798799156</v>
          </cell>
          <cell r="F814">
            <v>16554.448706793184</v>
          </cell>
          <cell r="G814">
            <v>15414.64266619226</v>
          </cell>
          <cell r="H814">
            <v>14513.815812430043</v>
          </cell>
          <cell r="I814">
            <v>13897.761312707138</v>
          </cell>
          <cell r="J814">
            <v>13361.048375688977</v>
          </cell>
          <cell r="K814">
            <v>12675.624642973049</v>
          </cell>
          <cell r="L814">
            <v>12078.330308801465</v>
          </cell>
          <cell r="M814">
            <v>11453.561060274194</v>
          </cell>
          <cell r="N814">
            <v>10908.421430883995</v>
          </cell>
          <cell r="O814">
            <v>11773.243948680025</v>
          </cell>
          <cell r="P814">
            <v>12854.252342971278</v>
          </cell>
          <cell r="Q814">
            <v>11567.541317237652</v>
          </cell>
          <cell r="R814">
            <v>8504.5849390631938</v>
          </cell>
          <cell r="S814">
            <v>8033.7532504521623</v>
          </cell>
          <cell r="T814">
            <v>7562.9447029034454</v>
          </cell>
          <cell r="U814">
            <v>7092.1599906488991</v>
          </cell>
          <cell r="V814">
            <v>9962.0061456453404</v>
          </cell>
          <cell r="W814">
            <v>9491.2712706073962</v>
          </cell>
          <cell r="X814">
            <v>9020.5624410389592</v>
          </cell>
          <cell r="Y814">
            <v>8549.8804383041079</v>
          </cell>
          <cell r="Z814">
            <v>8079.2260672078501</v>
          </cell>
        </row>
        <row r="815">
          <cell r="A815">
            <v>-89578.631832523519</v>
          </cell>
          <cell r="B815">
            <v>12844.681031003336</v>
          </cell>
          <cell r="C815">
            <v>19787.889486707816</v>
          </cell>
          <cell r="D815">
            <v>18647.150813310571</v>
          </cell>
          <cell r="E815">
            <v>17316.485050496172</v>
          </cell>
          <cell r="F815">
            <v>16420.058567671324</v>
          </cell>
          <cell r="G815">
            <v>15290.539707561347</v>
          </cell>
          <cell r="H815">
            <v>14397.888276503127</v>
          </cell>
          <cell r="I815">
            <v>13787.424757913734</v>
          </cell>
          <cell r="J815">
            <v>13255.641564903097</v>
          </cell>
          <cell r="K815">
            <v>12576.379546916076</v>
          </cell>
          <cell r="L815">
            <v>11984.505936649628</v>
          </cell>
          <cell r="M815">
            <v>11365.406759654816</v>
          </cell>
          <cell r="N815">
            <v>10825.275303147555</v>
          </cell>
          <cell r="O815">
            <v>11682.18837715263</v>
          </cell>
          <cell r="P815">
            <v>12753.386117450829</v>
          </cell>
          <cell r="Q815">
            <v>11478.352592770119</v>
          </cell>
          <cell r="R815">
            <v>8443.1939684159261</v>
          </cell>
          <cell r="S815">
            <v>7976.6352963793579</v>
          </cell>
          <cell r="T815">
            <v>7510.0995553892044</v>
          </cell>
          <cell r="U815">
            <v>7043.5874333768334</v>
          </cell>
          <cell r="V815">
            <v>9887.3883996506738</v>
          </cell>
          <cell r="W815">
            <v>9420.9256625589805</v>
          </cell>
          <cell r="X815">
            <v>8954.4887345620464</v>
          </cell>
          <cell r="Y815">
            <v>8488.0783899327071</v>
          </cell>
          <cell r="Z815">
            <v>8021.6954261719857</v>
          </cell>
        </row>
        <row r="816">
          <cell r="A816">
            <v>-105301.18908587586</v>
          </cell>
          <cell r="B816">
            <v>14750.246905346998</v>
          </cell>
          <cell r="C816">
            <v>22905.881879913963</v>
          </cell>
          <cell r="D816">
            <v>21614.798384741724</v>
          </cell>
          <cell r="E816">
            <v>20050.405122431763</v>
          </cell>
          <cell r="F816">
            <v>18995.536613455461</v>
          </cell>
          <cell r="G816">
            <v>17668.872280616531</v>
          </cell>
          <cell r="H816">
            <v>16619.545502491874</v>
          </cell>
          <cell r="I816">
            <v>15901.935363935685</v>
          </cell>
          <cell r="J816">
            <v>15275.677624313321</v>
          </cell>
          <cell r="K816">
            <v>14478.331339783701</v>
          </cell>
          <cell r="L816">
            <v>13782.573951279137</v>
          </cell>
          <cell r="M816">
            <v>13054.812450952562</v>
          </cell>
          <cell r="N816">
            <v>12418.703422029852</v>
          </cell>
          <cell r="O816">
            <v>13427.194572901361</v>
          </cell>
          <cell r="P816">
            <v>14686.405541990433</v>
          </cell>
          <cell r="Q816">
            <v>13187.582178353285</v>
          </cell>
          <cell r="R816">
            <v>9619.7021418923177</v>
          </cell>
          <cell r="S816">
            <v>9071.2545719893751</v>
          </cell>
          <cell r="T816">
            <v>8522.833957917348</v>
          </cell>
          <cell r="U816">
            <v>7974.4411083511623</v>
          </cell>
          <cell r="V816">
            <v>11317.376997705473</v>
          </cell>
          <cell r="W816">
            <v>10769.042200944561</v>
          </cell>
          <cell r="X816">
            <v>10220.737743208829</v>
          </cell>
          <cell r="Y816">
            <v>9672.4645346690322</v>
          </cell>
          <cell r="Z816">
            <v>9124.2235128010379</v>
          </cell>
        </row>
        <row r="817">
          <cell r="A817">
            <v>-112883.64323203152</v>
          </cell>
          <cell r="B817">
            <v>15683.717035617039</v>
          </cell>
          <cell r="C817">
            <v>24482.384627082945</v>
          </cell>
          <cell r="D817">
            <v>23030.08147052984</v>
          </cell>
          <cell r="E817">
            <v>21368.881706785553</v>
          </cell>
          <cell r="F817">
            <v>20237.602002177431</v>
          </cell>
          <cell r="G817">
            <v>18815.861118940185</v>
          </cell>
          <cell r="H817">
            <v>17690.975154366301</v>
          </cell>
          <cell r="I817">
            <v>16921.691848416158</v>
          </cell>
          <cell r="J817">
            <v>16249.87225100441</v>
          </cell>
          <cell r="K817">
            <v>15395.577944469627</v>
          </cell>
          <cell r="L817">
            <v>14649.720946065285</v>
          </cell>
          <cell r="M817">
            <v>13869.5553062084</v>
          </cell>
          <cell r="N817">
            <v>13187.159561316239</v>
          </cell>
          <cell r="O817">
            <v>14268.751658737467</v>
          </cell>
          <cell r="P817">
            <v>15618.635007847504</v>
          </cell>
          <cell r="Q817">
            <v>14011.885422990803</v>
          </cell>
          <cell r="R817">
            <v>10187.091984028873</v>
          </cell>
          <cell r="S817">
            <v>9599.1521862939262</v>
          </cell>
          <cell r="T817">
            <v>9011.2412854064733</v>
          </cell>
          <cell r="U817">
            <v>8423.3601482719168</v>
          </cell>
          <cell r="V817">
            <v>12007.01181979934</v>
          </cell>
          <cell r="W817">
            <v>11419.192915695723</v>
          </cell>
          <cell r="X817">
            <v>10831.40653524853</v>
          </cell>
          <cell r="Y817">
            <v>10243.653654167447</v>
          </cell>
          <cell r="Z817">
            <v>9655.9352774334584</v>
          </cell>
        </row>
        <row r="818">
          <cell r="A818">
            <v>-107099.08393119014</v>
          </cell>
          <cell r="B818">
            <v>14911.162382250281</v>
          </cell>
          <cell r="C818">
            <v>23287.867571315233</v>
          </cell>
          <cell r="D818">
            <v>21919.541850244445</v>
          </cell>
          <cell r="E818">
            <v>20363.03243398355</v>
          </cell>
          <cell r="F818">
            <v>19290.045873502699</v>
          </cell>
          <cell r="G818">
            <v>17940.837699767872</v>
          </cell>
          <cell r="H818">
            <v>16873.594892186971</v>
          </cell>
          <cell r="I818">
            <v>16143.73239845553</v>
          </cell>
          <cell r="J818">
            <v>15506.671371706954</v>
          </cell>
          <cell r="K818">
            <v>14695.821997908257</v>
          </cell>
          <cell r="L818">
            <v>13988.185364418554</v>
          </cell>
          <cell r="M818">
            <v>13247.998186268054</v>
          </cell>
          <cell r="N818">
            <v>12600.913997266052</v>
          </cell>
          <cell r="O818">
            <v>13626.738298125165</v>
          </cell>
          <cell r="P818">
            <v>14907.448824153151</v>
          </cell>
          <cell r="Q818">
            <v>13383.034801731326</v>
          </cell>
          <cell r="R818">
            <v>9754.2373797978944</v>
          </cell>
          <cell r="S818">
            <v>9196.4257080513453</v>
          </cell>
          <cell r="T818">
            <v>8638.6414523750391</v>
          </cell>
          <cell r="U818">
            <v>8080.8854352510971</v>
          </cell>
          <cell r="V818">
            <v>11480.898051429296</v>
          </cell>
          <cell r="W818">
            <v>10923.201078294493</v>
          </cell>
          <cell r="X818">
            <v>10365.534962188296</v>
          </cell>
          <cell r="Y818">
            <v>9807.9006288215642</v>
          </cell>
          <cell r="Z818">
            <v>9250.299031676479</v>
          </cell>
        </row>
        <row r="819">
          <cell r="A819">
            <v>-88933.339447425518</v>
          </cell>
          <cell r="B819">
            <v>12726.74761994827</v>
          </cell>
          <cell r="C819">
            <v>19672.244606448261</v>
          </cell>
          <cell r="D819">
            <v>18575.405616390286</v>
          </cell>
          <cell r="E819">
            <v>17204.278252615961</v>
          </cell>
          <cell r="F819">
            <v>16314.354619887832</v>
          </cell>
          <cell r="G819">
            <v>15192.927094428956</v>
          </cell>
          <cell r="H819">
            <v>14306.706004616484</v>
          </cell>
          <cell r="I819">
            <v>13700.640046604523</v>
          </cell>
          <cell r="J819">
            <v>13172.734321141386</v>
          </cell>
          <cell r="K819">
            <v>12498.318771624625</v>
          </cell>
          <cell r="L819">
            <v>11910.708806893184</v>
          </cell>
          <cell r="M819">
            <v>11296.069398666459</v>
          </cell>
          <cell r="N819">
            <v>10759.877097579141</v>
          </cell>
          <cell r="O819">
            <v>11610.569034833148</v>
          </cell>
          <cell r="P819">
            <v>12674.050250212314</v>
          </cell>
          <cell r="Q819">
            <v>11408.201610446547</v>
          </cell>
          <cell r="R819">
            <v>8394.9071819144374</v>
          </cell>
          <cell r="S819">
            <v>7931.7094314738715</v>
          </cell>
          <cell r="T819">
            <v>7468.5344468926669</v>
          </cell>
          <cell r="U819">
            <v>7005.3829111466002</v>
          </cell>
          <cell r="V819">
            <v>9828.6981536409039</v>
          </cell>
          <cell r="W819">
            <v>9365.5956470642323</v>
          </cell>
          <cell r="X819">
            <v>8902.5187636628343</v>
          </cell>
          <cell r="Y819">
            <v>8439.4682721319768</v>
          </cell>
          <cell r="Z819">
            <v>7976.4449642277632</v>
          </cell>
        </row>
        <row r="820">
          <cell r="A820">
            <v>-111922.69762440684</v>
          </cell>
          <cell r="B820">
            <v>15549.265045061657</v>
          </cell>
          <cell r="C820">
            <v>24217.325746427377</v>
          </cell>
          <cell r="D820">
            <v>22844.393474981694</v>
          </cell>
          <cell r="E820">
            <v>21201.787483982585</v>
          </cell>
          <cell r="F820">
            <v>20080.191583773521</v>
          </cell>
          <cell r="G820">
            <v>18670.500017516231</v>
          </cell>
          <cell r="H820">
            <v>17555.189879836216</v>
          </cell>
          <cell r="I820">
            <v>16792.455258821334</v>
          </cell>
          <cell r="J820">
            <v>16126.409842996978</v>
          </cell>
          <cell r="K820">
            <v>15279.332718466077</v>
          </cell>
          <cell r="L820">
            <v>14539.824983657505</v>
          </cell>
          <cell r="M820">
            <v>13766.300666877847</v>
          </cell>
          <cell r="N820">
            <v>13089.770966876284</v>
          </cell>
          <cell r="O820">
            <v>14162.098777017156</v>
          </cell>
          <cell r="P820">
            <v>15500.490961969179</v>
          </cell>
          <cell r="Q820">
            <v>13907.419168791719</v>
          </cell>
          <cell r="R820">
            <v>10115.185083426193</v>
          </cell>
          <cell r="S820">
            <v>9532.2502461089407</v>
          </cell>
          <cell r="T820">
            <v>8949.3440596487235</v>
          </cell>
          <cell r="U820">
            <v>8366.4673835712274</v>
          </cell>
          <cell r="V820">
            <v>11919.612471200295</v>
          </cell>
          <cell r="W820">
            <v>11336.797498382068</v>
          </cell>
          <cell r="X820">
            <v>10754.014772355837</v>
          </cell>
          <cell r="Y820">
            <v>10171.265260525359</v>
          </cell>
          <cell r="Z820">
            <v>9588.5499593165059</v>
          </cell>
        </row>
        <row r="821">
          <cell r="A821">
            <v>-91892.464389565925</v>
          </cell>
          <cell r="B821">
            <v>13125.089302964763</v>
          </cell>
          <cell r="C821">
            <v>20242.111914336816</v>
          </cell>
          <cell r="D821">
            <v>19136.80685319332</v>
          </cell>
          <cell r="E821">
            <v>17718.826296189356</v>
          </cell>
          <cell r="F821">
            <v>16799.082466662869</v>
          </cell>
          <cell r="G821">
            <v>15640.550411948243</v>
          </cell>
          <cell r="H821">
            <v>14724.841630035073</v>
          </cell>
          <cell r="I821">
            <v>14098.609726337483</v>
          </cell>
          <cell r="J821">
            <v>13552.923051963109</v>
          </cell>
          <cell r="K821">
            <v>12856.282994513575</v>
          </cell>
          <cell r="L821">
            <v>12249.121179894431</v>
          </cell>
          <cell r="M821">
            <v>11614.030557144499</v>
          </cell>
          <cell r="N821">
            <v>11059.774424337938</v>
          </cell>
          <cell r="O821">
            <v>11938.994702160813</v>
          </cell>
          <cell r="P821">
            <v>13037.86167736278</v>
          </cell>
          <cell r="Q821">
            <v>11729.893801929284</v>
          </cell>
          <cell r="R821">
            <v>8616.3364713529591</v>
          </cell>
          <cell r="S821">
            <v>8137.7265028961974</v>
          </cell>
          <cell r="T821">
            <v>7659.1400577989989</v>
          </cell>
          <cell r="U821">
            <v>7180.5778417621441</v>
          </cell>
          <cell r="V821">
            <v>10097.834710709461</v>
          </cell>
          <cell r="W821">
            <v>9619.3231552148736</v>
          </cell>
          <cell r="X821">
            <v>9140.8380754687169</v>
          </cell>
          <cell r="Y821">
            <v>8662.3802657434298</v>
          </cell>
          <cell r="Z821">
            <v>8183.9505441396459</v>
          </cell>
        </row>
        <row r="822">
          <cell r="A822">
            <v>-114723.50942670513</v>
          </cell>
          <cell r="B822">
            <v>15870.127136074789</v>
          </cell>
          <cell r="C822">
            <v>24764.888323215018</v>
          </cell>
          <cell r="D822">
            <v>23331.907190871556</v>
          </cell>
          <cell r="E822">
            <v>21688.807214973527</v>
          </cell>
          <cell r="F822">
            <v>20538.986498045761</v>
          </cell>
          <cell r="G822">
            <v>19094.175494289142</v>
          </cell>
          <cell r="H822">
            <v>17950.95525559174</v>
          </cell>
          <cell r="I822">
            <v>17169.133566681732</v>
          </cell>
          <cell r="J822">
            <v>16486.258482445126</v>
          </cell>
          <cell r="K822">
            <v>15618.145860821129</v>
          </cell>
          <cell r="L822">
            <v>14860.132299799447</v>
          </cell>
          <cell r="M822">
            <v>14067.250908165595</v>
          </cell>
          <cell r="N822">
            <v>13373.623791169754</v>
          </cell>
          <cell r="O822">
            <v>14472.95367608868</v>
          </cell>
          <cell r="P822">
            <v>15844.838483245861</v>
          </cell>
          <cell r="Q822">
            <v>14211.900832874606</v>
          </cell>
          <cell r="R822">
            <v>10324.767909214337</v>
          </cell>
          <cell r="S822">
            <v>9727.2454073126664</v>
          </cell>
          <cell r="T822">
            <v>9129.7522732419748</v>
          </cell>
          <cell r="U822">
            <v>8532.2893880371776</v>
          </cell>
          <cell r="V822">
            <v>12174.350226518713</v>
          </cell>
          <cell r="W822">
            <v>11576.950588667631</v>
          </cell>
          <cell r="X822">
            <v>10979.584004569042</v>
          </cell>
          <cell r="Y822">
            <v>10382.251465835514</v>
          </cell>
          <cell r="Z822">
            <v>9784.9539938280068</v>
          </cell>
        </row>
        <row r="823">
          <cell r="A823">
            <v>-117249.07493926902</v>
          </cell>
          <cell r="B823">
            <v>16217.030699707662</v>
          </cell>
          <cell r="C823">
            <v>25283.15972554851</v>
          </cell>
          <cell r="D823">
            <v>23858.610090904083</v>
          </cell>
          <cell r="E823">
            <v>22127.96568878445</v>
          </cell>
          <cell r="F823">
            <v>20952.693913829586</v>
          </cell>
          <cell r="G823">
            <v>19476.214791531023</v>
          </cell>
          <cell r="H823">
            <v>18307.827282214443</v>
          </cell>
          <cell r="I823">
            <v>17508.794283222021</v>
          </cell>
          <cell r="J823">
            <v>16810.743445264656</v>
          </cell>
          <cell r="K823">
            <v>15923.662563811748</v>
          </cell>
          <cell r="L823">
            <v>15148.961813587626</v>
          </cell>
          <cell r="M823">
            <v>14338.625639509686</v>
          </cell>
          <cell r="N823">
            <v>13629.581332869311</v>
          </cell>
          <cell r="O823">
            <v>14753.259697315203</v>
          </cell>
          <cell r="P823">
            <v>16155.345680966031</v>
          </cell>
          <cell r="Q823">
            <v>14486.459940839206</v>
          </cell>
          <cell r="R823">
            <v>10513.754243962656</v>
          </cell>
          <cell r="S823">
            <v>9903.0776620356646</v>
          </cell>
          <cell r="T823">
            <v>9292.4310944538829</v>
          </cell>
          <cell r="U823">
            <v>8681.8154416476573</v>
          </cell>
          <cell r="V823">
            <v>12404.053946365988</v>
          </cell>
          <cell r="W823">
            <v>11793.502933263968</v>
          </cell>
          <cell r="X823">
            <v>11182.985701571904</v>
          </cell>
          <cell r="Y823">
            <v>10572.503264732082</v>
          </cell>
          <cell r="Z823">
            <v>9962.0566665900751</v>
          </cell>
        </row>
        <row r="824">
          <cell r="A824">
            <v>-92498.672771410042</v>
          </cell>
          <cell r="B824">
            <v>13194.48575797072</v>
          </cell>
          <cell r="C824">
            <v>20351.962050354377</v>
          </cell>
          <cell r="D824">
            <v>19225.170587860957</v>
          </cell>
          <cell r="E824">
            <v>17824.236964199212</v>
          </cell>
          <cell r="F824">
            <v>16898.384148536355</v>
          </cell>
          <cell r="G824">
            <v>15732.250834301078</v>
          </cell>
          <cell r="H824">
            <v>14810.501183393779</v>
          </cell>
          <cell r="I824">
            <v>14180.138070118563</v>
          </cell>
          <cell r="J824">
            <v>13630.808778254916</v>
          </cell>
          <cell r="K824">
            <v>12929.615792742301</v>
          </cell>
          <cell r="L824">
            <v>12318.44857263532</v>
          </cell>
          <cell r="M824">
            <v>11679.168299936409</v>
          </cell>
          <cell r="N824">
            <v>11121.211598072932</v>
          </cell>
          <cell r="O824">
            <v>12006.276211471741</v>
          </cell>
          <cell r="P824">
            <v>13112.392337899786</v>
          </cell>
          <cell r="Q824">
            <v>11795.795886722484</v>
          </cell>
          <cell r="R824">
            <v>8661.6986287028594</v>
          </cell>
          <cell r="S824">
            <v>8179.9313026059499</v>
          </cell>
          <cell r="T824">
            <v>7698.1876550506095</v>
          </cell>
          <cell r="U824">
            <v>7216.4683963930947</v>
          </cell>
          <cell r="V824">
            <v>10152.970211895021</v>
          </cell>
          <cell r="W824">
            <v>9671.301947983955</v>
          </cell>
          <cell r="X824">
            <v>9189.6603344800278</v>
          </cell>
          <cell r="Y824">
            <v>8708.0461708954681</v>
          </cell>
          <cell r="Z824">
            <v>8226.4602807278534</v>
          </cell>
        </row>
        <row r="825">
          <cell r="A825">
            <v>-107975.82745646505</v>
          </cell>
          <cell r="B825">
            <v>15014.74409626508</v>
          </cell>
          <cell r="C825">
            <v>23394.924605041149</v>
          </cell>
          <cell r="D825">
            <v>22103.649043048747</v>
          </cell>
          <cell r="E825">
            <v>20515.48516053841</v>
          </cell>
          <cell r="F825">
            <v>19433.663331193795</v>
          </cell>
          <cell r="G825">
            <v>18073.461652142527</v>
          </cell>
          <cell r="H825">
            <v>16997.482091761383</v>
          </cell>
          <cell r="I825">
            <v>16261.644736320246</v>
          </cell>
          <cell r="J825">
            <v>15619.315485979907</v>
          </cell>
          <cell r="K825">
            <v>14801.881329918422</v>
          </cell>
          <cell r="L825">
            <v>14088.451781924789</v>
          </cell>
          <cell r="M825">
            <v>13342.205221264983</v>
          </cell>
          <cell r="N825">
            <v>12689.768994815731</v>
          </cell>
          <cell r="O825">
            <v>13724.045807268514</v>
          </cell>
          <cell r="P825">
            <v>15015.240593480903</v>
          </cell>
          <cell r="Q825">
            <v>13478.34728482303</v>
          </cell>
          <cell r="R825">
            <v>9819.8434963415948</v>
          </cell>
          <cell r="S825">
            <v>9257.4654197895543</v>
          </cell>
          <cell r="T825">
            <v>8695.1149837435205</v>
          </cell>
          <cell r="U825">
            <v>8132.7930174186367</v>
          </cell>
          <cell r="V825">
            <v>11560.639102732779</v>
          </cell>
          <cell r="W825">
            <v>10998.376663747906</v>
          </cell>
          <cell r="X825">
            <v>10436.145334396051</v>
          </cell>
          <cell r="Y825">
            <v>9873.9460479661848</v>
          </cell>
          <cell r="Z825">
            <v>9311.7797657459814</v>
          </cell>
        </row>
        <row r="826">
          <cell r="A826">
            <v>-113767.72665138553</v>
          </cell>
          <cell r="B826">
            <v>15718.442729309994</v>
          </cell>
          <cell r="C826">
            <v>24603.846223781984</v>
          </cell>
          <cell r="D826">
            <v>23129.672604110041</v>
          </cell>
          <cell r="E826">
            <v>21522.610732318091</v>
          </cell>
          <cell r="F826">
            <v>20382.421792018071</v>
          </cell>
          <cell r="G826">
            <v>18949.595368379731</v>
          </cell>
          <cell r="H826">
            <v>17815.89950893119</v>
          </cell>
          <cell r="I826">
            <v>17040.59132111062</v>
          </cell>
          <cell r="J826">
            <v>16363.459395757258</v>
          </cell>
          <cell r="K826">
            <v>15502.525180685057</v>
          </cell>
          <cell r="L826">
            <v>14750.826770835971</v>
          </cell>
          <cell r="M826">
            <v>13964.551020720428</v>
          </cell>
          <cell r="N826">
            <v>13276.758432360959</v>
          </cell>
          <cell r="O826">
            <v>14366.873803848594</v>
          </cell>
          <cell r="P826">
            <v>15727.329184945211</v>
          </cell>
          <cell r="Q826">
            <v>14107.995840153468</v>
          </cell>
          <cell r="R826">
            <v>10253.247339811291</v>
          </cell>
          <cell r="S826">
            <v>9660.7029083856614</v>
          </cell>
          <cell r="T826">
            <v>9068.1876001221553</v>
          </cell>
          <cell r="U826">
            <v>8475.70228871566</v>
          </cell>
          <cell r="V826">
            <v>12087.420444747175</v>
          </cell>
          <cell r="W826">
            <v>11494.997853768989</v>
          </cell>
          <cell r="X826">
            <v>10902.608041166379</v>
          </cell>
          <cell r="Y826">
            <v>10310.251990290593</v>
          </cell>
          <cell r="Z826">
            <v>9717.9307139934444</v>
          </cell>
        </row>
        <row r="827">
          <cell r="A827">
            <v>-106383.83620647134</v>
          </cell>
          <cell r="B827">
            <v>14915.052492688177</v>
          </cell>
          <cell r="C827">
            <v>23163.977479905989</v>
          </cell>
          <cell r="D827">
            <v>21809.876780359817</v>
          </cell>
          <cell r="E827">
            <v>20238.661437617899</v>
          </cell>
          <cell r="F827">
            <v>19172.882693071791</v>
          </cell>
          <cell r="G827">
            <v>17832.643025447989</v>
          </cell>
          <cell r="H827">
            <v>16772.527664357054</v>
          </cell>
          <cell r="I827">
            <v>16047.539465239897</v>
          </cell>
          <cell r="J827">
            <v>15414.776257441423</v>
          </cell>
          <cell r="K827">
            <v>14609.298751692513</v>
          </cell>
          <cell r="L827">
            <v>13906.387980212534</v>
          </cell>
          <cell r="M827">
            <v>13171.144048779046</v>
          </cell>
          <cell r="N827">
            <v>12528.42605410461</v>
          </cell>
          <cell r="O827">
            <v>13547.354792565759</v>
          </cell>
          <cell r="P827">
            <v>14819.512254868627</v>
          </cell>
          <cell r="Q827">
            <v>13305.278839236744</v>
          </cell>
          <cell r="R827">
            <v>9700.715883222465</v>
          </cell>
          <cell r="S827">
            <v>9146.6294863745807</v>
          </cell>
          <cell r="T827">
            <v>8592.570322502168</v>
          </cell>
          <cell r="U827">
            <v>8038.5392085945095</v>
          </cell>
          <cell r="V827">
            <v>11415.845269324493</v>
          </cell>
          <cell r="W827">
            <v>10861.872805088133</v>
          </cell>
          <cell r="X827">
            <v>10307.930991805611</v>
          </cell>
          <cell r="Y827">
            <v>9754.0207490055309</v>
          </cell>
          <cell r="Z827">
            <v>9200.1430238023786</v>
          </cell>
        </row>
        <row r="828">
          <cell r="A828">
            <v>-102345.91725885155</v>
          </cell>
          <cell r="B828">
            <v>14394.931190739018</v>
          </cell>
          <cell r="C828">
            <v>22404.202299674998</v>
          </cell>
          <cell r="D828">
            <v>21044.097840033981</v>
          </cell>
          <cell r="E828">
            <v>19536.527078565505</v>
          </cell>
          <cell r="F828">
            <v>18511.439937121064</v>
          </cell>
          <cell r="G828">
            <v>17221.8318192472</v>
          </cell>
          <cell r="H828">
            <v>16201.954336915427</v>
          </cell>
          <cell r="I828">
            <v>15504.483885704423</v>
          </cell>
          <cell r="J828">
            <v>14895.983942188184</v>
          </cell>
          <cell r="K828">
            <v>14120.833226770195</v>
          </cell>
          <cell r="L828">
            <v>13444.602229435026</v>
          </cell>
          <cell r="M828">
            <v>12737.265313838965</v>
          </cell>
          <cell r="N828">
            <v>12119.196595484991</v>
          </cell>
          <cell r="O828">
            <v>13099.196552911362</v>
          </cell>
          <cell r="P828">
            <v>14323.067838436211</v>
          </cell>
          <cell r="Q828">
            <v>12866.308866461655</v>
          </cell>
          <cell r="R828">
            <v>9398.5611784146822</v>
          </cell>
          <cell r="S828">
            <v>8865.505758078185</v>
          </cell>
          <cell r="T828">
            <v>8332.4765370587556</v>
          </cell>
          <cell r="U828">
            <v>7799.4743013359039</v>
          </cell>
          <cell r="V828">
            <v>11048.590886852147</v>
          </cell>
          <cell r="W828">
            <v>10515.645074685921</v>
          </cell>
          <cell r="X828">
            <v>9982.7287500818748</v>
          </cell>
          <cell r="Y828">
            <v>9449.8427976668736</v>
          </cell>
          <cell r="Z828">
            <v>8916.9881286065829</v>
          </cell>
        </row>
        <row r="829">
          <cell r="A829">
            <v>-98430.585630255984</v>
          </cell>
          <cell r="B829">
            <v>13900.461847275732</v>
          </cell>
          <cell r="C829">
            <v>21637.402620466844</v>
          </cell>
          <cell r="D829">
            <v>20394.625452055167</v>
          </cell>
          <cell r="E829">
            <v>18855.708840462477</v>
          </cell>
          <cell r="F829">
            <v>17870.077944353481</v>
          </cell>
          <cell r="G829">
            <v>16629.564251284195</v>
          </cell>
          <cell r="H829">
            <v>15648.703064578254</v>
          </cell>
          <cell r="I829">
            <v>14977.914949026301</v>
          </cell>
          <cell r="J829">
            <v>14392.941660524619</v>
          </cell>
          <cell r="K829">
            <v>13647.197043375738</v>
          </cell>
          <cell r="L829">
            <v>12996.835848012317</v>
          </cell>
          <cell r="M829">
            <v>12316.558718208194</v>
          </cell>
          <cell r="N829">
            <v>11722.390947954398</v>
          </cell>
          <cell r="O829">
            <v>12664.643964536877</v>
          </cell>
          <cell r="P829">
            <v>13841.694994971083</v>
          </cell>
          <cell r="Q829">
            <v>12440.665598058979</v>
          </cell>
          <cell r="R829">
            <v>9105.5795985936747</v>
          </cell>
          <cell r="S829">
            <v>8592.9166746355077</v>
          </cell>
          <cell r="T829">
            <v>8080.2789477168571</v>
          </cell>
          <cell r="U829">
            <v>7567.6671737489251</v>
          </cell>
          <cell r="V829">
            <v>10692.485992700702</v>
          </cell>
          <cell r="W829">
            <v>10179.928483757405</v>
          </cell>
          <cell r="X829">
            <v>9667.3993343040747</v>
          </cell>
          <cell r="Y829">
            <v>9154.8993951254124</v>
          </cell>
          <cell r="Z829">
            <v>8642.4295425296659</v>
          </cell>
        </row>
        <row r="830">
          <cell r="A830">
            <v>-91997.123955717761</v>
          </cell>
          <cell r="B830">
            <v>13101.2698768839</v>
          </cell>
          <cell r="C830">
            <v>20278.212894349566</v>
          </cell>
          <cell r="D830">
            <v>19168.758969307099</v>
          </cell>
          <cell r="E830">
            <v>17737.02504617715</v>
          </cell>
          <cell r="F830">
            <v>16816.226523482783</v>
          </cell>
          <cell r="G830">
            <v>15656.382140289214</v>
          </cell>
          <cell r="H830">
            <v>14739.630425373078</v>
          </cell>
          <cell r="I830">
            <v>14112.685284090818</v>
          </cell>
          <cell r="J830">
            <v>13566.369725693239</v>
          </cell>
          <cell r="K830">
            <v>12868.943622570125</v>
          </cell>
          <cell r="L830">
            <v>12261.090289962864</v>
          </cell>
          <cell r="M830">
            <v>11625.276340120916</v>
          </cell>
          <cell r="N830">
            <v>11070.381318173906</v>
          </cell>
          <cell r="O830">
            <v>11950.610598254327</v>
          </cell>
          <cell r="P830">
            <v>13050.729111780442</v>
          </cell>
          <cell r="Q830">
            <v>11741.271545638425</v>
          </cell>
          <cell r="R830">
            <v>8624.1680748908457</v>
          </cell>
          <cell r="S830">
            <v>8145.0130006739273</v>
          </cell>
          <cell r="T830">
            <v>7665.8814766081432</v>
          </cell>
          <cell r="U830">
            <v>7186.7742091980363</v>
          </cell>
          <cell r="V830">
            <v>10107.353644802861</v>
          </cell>
          <cell r="W830">
            <v>9628.2970956341051</v>
          </cell>
          <cell r="X830">
            <v>9149.2670523679317</v>
          </cell>
          <cell r="Y830">
            <v>8670.2643101814192</v>
          </cell>
          <cell r="Z830">
            <v>8191.2896881069655</v>
          </cell>
        </row>
        <row r="831">
          <cell r="A831">
            <v>-92076.351719398532</v>
          </cell>
          <cell r="B831">
            <v>13152.19416444443</v>
          </cell>
          <cell r="C831">
            <v>20271.75246425709</v>
          </cell>
          <cell r="D831">
            <v>19145.369782633585</v>
          </cell>
          <cell r="E831">
            <v>17750.801582009779</v>
          </cell>
          <cell r="F831">
            <v>16829.204651829736</v>
          </cell>
          <cell r="G831">
            <v>15668.366830057937</v>
          </cell>
          <cell r="H831">
            <v>14750.825610154028</v>
          </cell>
          <cell r="I831">
            <v>14123.340544802864</v>
          </cell>
          <cell r="J831">
            <v>13576.548918362871</v>
          </cell>
          <cell r="K831">
            <v>12878.527775119226</v>
          </cell>
          <cell r="L831">
            <v>12270.150960275565</v>
          </cell>
          <cell r="M831">
            <v>11633.78944856214</v>
          </cell>
          <cell r="N831">
            <v>11078.410784653875</v>
          </cell>
          <cell r="O831">
            <v>11959.40388399471</v>
          </cell>
          <cell r="P831">
            <v>13060.469817677702</v>
          </cell>
          <cell r="Q831">
            <v>11749.884548949565</v>
          </cell>
          <cell r="R831">
            <v>8630.0966340962332</v>
          </cell>
          <cell r="S831">
            <v>8150.5289123599814</v>
          </cell>
          <cell r="T831">
            <v>7670.9847610562065</v>
          </cell>
          <cell r="U831">
            <v>7191.4648872979051</v>
          </cell>
          <cell r="V831">
            <v>10114.559520850078</v>
          </cell>
          <cell r="W831">
            <v>9635.09040901158</v>
          </cell>
          <cell r="X831">
            <v>9155.6478259025134</v>
          </cell>
          <cell r="Y831">
            <v>8676.2325673847408</v>
          </cell>
          <cell r="Z831">
            <v>8196.8454531960178</v>
          </cell>
        </row>
        <row r="832">
          <cell r="A832">
            <v>-90806.662424454029</v>
          </cell>
          <cell r="B832">
            <v>13030.325984305648</v>
          </cell>
          <cell r="C832">
            <v>20056.033063524788</v>
          </cell>
          <cell r="D832">
            <v>18930.71415987239</v>
          </cell>
          <cell r="E832">
            <v>17530.021400221594</v>
          </cell>
          <cell r="F832">
            <v>16621.219598800282</v>
          </cell>
          <cell r="G832">
            <v>15476.302437531587</v>
          </cell>
          <cell r="H832">
            <v>14571.413676623153</v>
          </cell>
          <cell r="I832">
            <v>13952.581333228653</v>
          </cell>
          <cell r="J832">
            <v>13413.4190840296</v>
          </cell>
          <cell r="K832">
            <v>12724.933942259126</v>
          </cell>
          <cell r="L832">
            <v>12124.946355644814</v>
          </cell>
          <cell r="M832">
            <v>11497.359967880693</v>
          </cell>
          <cell r="N832">
            <v>10949.732059418056</v>
          </cell>
          <cell r="O832">
            <v>11818.48433441688</v>
          </cell>
          <cell r="P832">
            <v>12904.367090194568</v>
          </cell>
          <cell r="Q832">
            <v>11611.854171801173</v>
          </cell>
          <cell r="R832">
            <v>8535.08665517189</v>
          </cell>
          <cell r="S832">
            <v>8062.1319452580901</v>
          </cell>
          <cell r="T832">
            <v>7589.2004807516751</v>
          </cell>
          <cell r="U832">
            <v>7116.2929590148706</v>
          </cell>
          <cell r="V832">
            <v>9999.0795015640342</v>
          </cell>
          <cell r="W832">
            <v>9526.2220417642002</v>
          </cell>
          <cell r="X832">
            <v>9053.390744875167</v>
          </cell>
          <cell r="Y832">
            <v>8580.586395784263</v>
          </cell>
          <cell r="Z832">
            <v>8107.8098029254297</v>
          </cell>
        </row>
        <row r="833">
          <cell r="A833">
            <v>-113147.65902476804</v>
          </cell>
          <cell r="B833">
            <v>15670.290836269225</v>
          </cell>
          <cell r="C833">
            <v>24422.298365249473</v>
          </cell>
          <cell r="D833">
            <v>23049.813676572459</v>
          </cell>
          <cell r="E833">
            <v>21414.790146706524</v>
          </cell>
          <cell r="F833">
            <v>20280.849857279907</v>
          </cell>
          <cell r="G833">
            <v>18855.798474520961</v>
          </cell>
          <cell r="H833">
            <v>17728.281591497147</v>
          </cell>
          <cell r="I833">
            <v>16957.199061708659</v>
          </cell>
          <cell r="J833">
            <v>16283.793032019079</v>
          </cell>
          <cell r="K833">
            <v>15427.515834868078</v>
          </cell>
          <cell r="L833">
            <v>14679.914402805622</v>
          </cell>
          <cell r="M833">
            <v>13897.924087167779</v>
          </cell>
          <cell r="N833">
            <v>13213.916670938823</v>
          </cell>
          <cell r="O833">
            <v>14298.054092602208</v>
          </cell>
          <cell r="P833">
            <v>15651.094591076948</v>
          </cell>
          <cell r="Q833">
            <v>14040.587090075554</v>
          </cell>
          <cell r="R833">
            <v>10206.848104682555</v>
          </cell>
          <cell r="S833">
            <v>9617.5332149738242</v>
          </cell>
          <cell r="T833">
            <v>9028.2472896974286</v>
          </cell>
          <cell r="U833">
            <v>8438.9911977863267</v>
          </cell>
          <cell r="V833">
            <v>12031.024425842761</v>
          </cell>
          <cell r="W833">
            <v>11441.830712515159</v>
          </cell>
          <cell r="X833">
            <v>10852.669598911327</v>
          </cell>
          <cell r="Y833">
            <v>10263.54206302296</v>
          </cell>
          <cell r="Z833">
            <v>9674.4491121815354</v>
          </cell>
        </row>
        <row r="834">
          <cell r="A834">
            <v>-114326.25334503183</v>
          </cell>
          <cell r="B834">
            <v>15834.681515159806</v>
          </cell>
          <cell r="C834">
            <v>24691.027139403886</v>
          </cell>
          <cell r="D834">
            <v>23267.668304315775</v>
          </cell>
          <cell r="E834">
            <v>21619.730260259097</v>
          </cell>
          <cell r="F834">
            <v>20473.912839834993</v>
          </cell>
          <cell r="G834">
            <v>19034.083038357006</v>
          </cell>
          <cell r="H834">
            <v>17894.821458131453</v>
          </cell>
          <cell r="I834">
            <v>17115.707003529864</v>
          </cell>
          <cell r="J834">
            <v>16435.218972976712</v>
          </cell>
          <cell r="K834">
            <v>15570.089943161485</v>
          </cell>
          <cell r="L834">
            <v>14814.701175424223</v>
          </cell>
          <cell r="M834">
            <v>14024.56531481921</v>
          </cell>
          <cell r="N834">
            <v>13333.363227907983</v>
          </cell>
          <cell r="O834">
            <v>14428.863245209748</v>
          </cell>
          <cell r="P834">
            <v>15795.997591143056</v>
          </cell>
          <cell r="Q834">
            <v>14168.714356469543</v>
          </cell>
          <cell r="R834">
            <v>10295.041509143352</v>
          </cell>
          <cell r="S834">
            <v>9699.5880639590287</v>
          </cell>
          <cell r="T834">
            <v>9104.1638849129213</v>
          </cell>
          <cell r="U834">
            <v>8508.7698499891903</v>
          </cell>
          <cell r="V834">
            <v>12138.219229623799</v>
          </cell>
          <cell r="W834">
            <v>11542.88822304552</v>
          </cell>
          <cell r="X834">
            <v>10947.590155763643</v>
          </cell>
          <cell r="Y834">
            <v>10352.32601595706</v>
          </cell>
          <cell r="Z834">
            <v>9757.0968214500317</v>
          </cell>
        </row>
        <row r="835">
          <cell r="A835">
            <v>-89261.284591166128</v>
          </cell>
          <cell r="B835">
            <v>12754.83012881819</v>
          </cell>
          <cell r="C835">
            <v>19718.355798664168</v>
          </cell>
          <cell r="D835">
            <v>18599.406144638029</v>
          </cell>
          <cell r="E835">
            <v>17261.303060763821</v>
          </cell>
          <cell r="F835">
            <v>16368.074603495796</v>
          </cell>
          <cell r="G835">
            <v>15242.534967052034</v>
          </cell>
          <cell r="H835">
            <v>14353.045902546521</v>
          </cell>
          <cell r="I835">
            <v>13744.745052772319</v>
          </cell>
          <cell r="J835">
            <v>13214.868752912866</v>
          </cell>
          <cell r="K835">
            <v>12537.990171387952</v>
          </cell>
          <cell r="L835">
            <v>11948.213372086437</v>
          </cell>
          <cell r="M835">
            <v>11331.307457166822</v>
          </cell>
          <cell r="N835">
            <v>10793.113231184296</v>
          </cell>
          <cell r="O835">
            <v>11646.9668229583</v>
          </cell>
          <cell r="P835">
            <v>12714.369666629063</v>
          </cell>
          <cell r="Q835">
            <v>11443.853160833503</v>
          </cell>
          <cell r="R835">
            <v>8419.4470920477233</v>
          </cell>
          <cell r="S835">
            <v>7954.5412819099492</v>
          </cell>
          <cell r="T835">
            <v>7489.6583215815226</v>
          </cell>
          <cell r="U835">
            <v>7024.7988965567311</v>
          </cell>
          <cell r="V835">
            <v>9858.5252236766319</v>
          </cell>
          <cell r="W835">
            <v>9393.7150086181973</v>
          </cell>
          <cell r="X835">
            <v>8928.9305112214934</v>
          </cell>
          <cell r="Y835">
            <v>8464.1725030163725</v>
          </cell>
          <cell r="Z835">
            <v>7999.4417786785798</v>
          </cell>
        </row>
        <row r="836">
          <cell r="A836">
            <v>-101664.82449064683</v>
          </cell>
          <cell r="B836">
            <v>14275.749205569275</v>
          </cell>
          <cell r="C836">
            <v>22275.520693274011</v>
          </cell>
          <cell r="D836">
            <v>20947.986130985359</v>
          </cell>
          <cell r="E836">
            <v>19418.095123773455</v>
          </cell>
          <cell r="F836">
            <v>18399.871606130917</v>
          </cell>
          <cell r="G836">
            <v>17118.803724657264</v>
          </cell>
          <cell r="H836">
            <v>16105.713334534747</v>
          </cell>
          <cell r="I836">
            <v>15412.884417574227</v>
          </cell>
          <cell r="J836">
            <v>14808.477060870679</v>
          </cell>
          <cell r="K836">
            <v>14038.441692700908</v>
          </cell>
          <cell r="L836">
            <v>13366.710885058277</v>
          </cell>
          <cell r="M836">
            <v>12664.081163171526</v>
          </cell>
          <cell r="N836">
            <v>12050.170141903898</v>
          </cell>
          <cell r="O836">
            <v>13023.603818138949</v>
          </cell>
          <cell r="P836">
            <v>14239.330471184949</v>
          </cell>
          <cell r="Q836">
            <v>12792.265955300132</v>
          </cell>
          <cell r="R836">
            <v>9347.5954738046785</v>
          </cell>
          <cell r="S836">
            <v>8818.0874367108881</v>
          </cell>
          <cell r="T836">
            <v>8288.6054245826672</v>
          </cell>
          <cell r="U836">
            <v>7759.1502181689466</v>
          </cell>
          <cell r="V836">
            <v>10986.644545868563</v>
          </cell>
          <cell r="W836">
            <v>10457.245387523353</v>
          </cell>
          <cell r="X836">
            <v>9927.8755205061607</v>
          </cell>
          <cell r="Y836">
            <v>9398.5358235568274</v>
          </cell>
          <cell r="Z836">
            <v>8869.2272017773848</v>
          </cell>
        </row>
        <row r="837">
          <cell r="A837">
            <v>-107119.10560034268</v>
          </cell>
          <cell r="B837">
            <v>14972.792650217503</v>
          </cell>
          <cell r="C837">
            <v>23274.579910638095</v>
          </cell>
          <cell r="D837">
            <v>21952.406668907737</v>
          </cell>
          <cell r="E837">
            <v>20366.513906004118</v>
          </cell>
          <cell r="F837">
            <v>19293.325579756056</v>
          </cell>
          <cell r="G837">
            <v>17943.86635389486</v>
          </cell>
          <cell r="H837">
            <v>16876.424030299313</v>
          </cell>
          <cell r="I837">
            <v>16146.425092213376</v>
          </cell>
          <cell r="J837">
            <v>15509.243758183628</v>
          </cell>
          <cell r="K837">
            <v>14698.244011638435</v>
          </cell>
          <cell r="L837">
            <v>13990.475088814033</v>
          </cell>
          <cell r="M837">
            <v>13250.149536157929</v>
          </cell>
          <cell r="N837">
            <v>12602.943125867743</v>
          </cell>
          <cell r="O837">
            <v>13628.960451694547</v>
          </cell>
          <cell r="P837">
            <v>14909.910400521403</v>
          </cell>
          <cell r="Q837">
            <v>13385.211396080227</v>
          </cell>
          <cell r="R837">
            <v>9755.7355875655394</v>
          </cell>
          <cell r="S837">
            <v>9197.8196355550426</v>
          </cell>
          <cell r="T837">
            <v>8639.9311047400988</v>
          </cell>
          <cell r="U837">
            <v>8082.0708177565739</v>
          </cell>
          <cell r="V837">
            <v>11482.719050274492</v>
          </cell>
          <cell r="W837">
            <v>10924.917818318103</v>
          </cell>
          <cell r="X837">
            <v>10367.1474491589</v>
          </cell>
          <cell r="Y837">
            <v>9809.4088686807881</v>
          </cell>
          <cell r="Z837">
            <v>9251.7030305442131</v>
          </cell>
        </row>
        <row r="838">
          <cell r="A838">
            <v>-94578.768327832848</v>
          </cell>
          <cell r="B838">
            <v>13406.959658598251</v>
          </cell>
          <cell r="C838">
            <v>20765.923038986228</v>
          </cell>
          <cell r="D838">
            <v>19608.312577543878</v>
          </cell>
          <cell r="E838">
            <v>18185.934803908844</v>
          </cell>
          <cell r="F838">
            <v>17239.120095772785</v>
          </cell>
          <cell r="G838">
            <v>16046.904420049847</v>
          </cell>
          <cell r="H838">
            <v>15104.426608450736</v>
          </cell>
          <cell r="I838">
            <v>14459.887988959348</v>
          </cell>
          <cell r="J838">
            <v>13898.059707177254</v>
          </cell>
          <cell r="K838">
            <v>13181.244163949577</v>
          </cell>
          <cell r="L838">
            <v>12556.333111842792</v>
          </cell>
          <cell r="M838">
            <v>11902.676805253795</v>
          </cell>
          <cell r="N838">
            <v>11332.022263040275</v>
          </cell>
          <cell r="O838">
            <v>12237.140667884072</v>
          </cell>
          <cell r="P838">
            <v>13368.130959211321</v>
          </cell>
          <cell r="Q838">
            <v>12021.927094806964</v>
          </cell>
          <cell r="R838">
            <v>8817.3507522288637</v>
          </cell>
          <cell r="S838">
            <v>8324.7495185285443</v>
          </cell>
          <cell r="T838">
            <v>7832.1724958490995</v>
          </cell>
          <cell r="U838">
            <v>7339.6204105211582</v>
          </cell>
          <cell r="V838">
            <v>10342.157815452001</v>
          </cell>
          <cell r="W838">
            <v>9849.657871632322</v>
          </cell>
          <cell r="X838">
            <v>9357.1851775299438</v>
          </cell>
          <cell r="Y838">
            <v>8864.7405506363757</v>
          </cell>
          <cell r="Z838">
            <v>8372.3248329678863</v>
          </cell>
        </row>
        <row r="839">
          <cell r="A839">
            <v>-114649.08023953588</v>
          </cell>
          <cell r="B839">
            <v>15838.857254002993</v>
          </cell>
          <cell r="C839">
            <v>24757.274128158926</v>
          </cell>
          <cell r="D839">
            <v>23326.262163132968</v>
          </cell>
          <cell r="E839">
            <v>21675.865080595438</v>
          </cell>
          <cell r="F839">
            <v>20526.794414122589</v>
          </cell>
          <cell r="G839">
            <v>19082.916679493417</v>
          </cell>
          <cell r="H839">
            <v>17940.438127949295</v>
          </cell>
          <cell r="I839">
            <v>17159.123661605157</v>
          </cell>
          <cell r="J839">
            <v>16476.695811466619</v>
          </cell>
          <cell r="K839">
            <v>15609.142190254253</v>
          </cell>
          <cell r="L839">
            <v>14851.620405795991</v>
          </cell>
          <cell r="M839">
            <v>14059.253411932852</v>
          </cell>
          <cell r="N839">
            <v>13366.080644225505</v>
          </cell>
          <cell r="O839">
            <v>14464.69297201476</v>
          </cell>
          <cell r="P839">
            <v>15835.687741274764</v>
          </cell>
          <cell r="Q839">
            <v>14203.809492090084</v>
          </cell>
          <cell r="R839">
            <v>10319.198424197406</v>
          </cell>
          <cell r="S839">
            <v>9722.0635770524204</v>
          </cell>
          <cell r="T839">
            <v>9124.958078685424</v>
          </cell>
          <cell r="U839">
            <v>8527.882809559771</v>
          </cell>
          <cell r="V839">
            <v>12167.580787724513</v>
          </cell>
          <cell r="W839">
            <v>11570.56872491958</v>
          </cell>
          <cell r="X839">
            <v>10973.58969442285</v>
          </cell>
          <cell r="Y839">
            <v>10376.64468720357</v>
          </cell>
          <cell r="Z839">
            <v>9779.7347239600604</v>
          </cell>
        </row>
        <row r="840">
          <cell r="A840">
            <v>-100604.95090017468</v>
          </cell>
          <cell r="B840">
            <v>14109.184144252478</v>
          </cell>
          <cell r="C840">
            <v>21983.261140742266</v>
          </cell>
          <cell r="D840">
            <v>20718.847012134225</v>
          </cell>
          <cell r="E840">
            <v>19233.798788513581</v>
          </cell>
          <cell r="F840">
            <v>18226.25600915253</v>
          </cell>
          <cell r="G840">
            <v>16958.477904695428</v>
          </cell>
          <cell r="H840">
            <v>15955.949159218741</v>
          </cell>
          <cell r="I840">
            <v>15270.343104988573</v>
          </cell>
          <cell r="J840">
            <v>14672.304373649957</v>
          </cell>
          <cell r="K840">
            <v>13910.229186101093</v>
          </cell>
          <cell r="L840">
            <v>13245.501289706182</v>
          </cell>
          <cell r="M840">
            <v>12550.196605656674</v>
          </cell>
          <cell r="N840">
            <v>11942.755530253558</v>
          </cell>
          <cell r="O840">
            <v>12905.971174016137</v>
          </cell>
          <cell r="P840">
            <v>14109.023663906366</v>
          </cell>
          <cell r="Q840">
            <v>12677.045048890199</v>
          </cell>
          <cell r="R840">
            <v>9268.2858601108728</v>
          </cell>
          <cell r="S840">
            <v>8744.2980369875513</v>
          </cell>
          <cell r="T840">
            <v>8220.3359675149586</v>
          </cell>
          <cell r="U840">
            <v>7696.4004243026357</v>
          </cell>
          <cell r="V840">
            <v>10890.247558703424</v>
          </cell>
          <cell r="W840">
            <v>10366.367479248664</v>
          </cell>
          <cell r="X840">
            <v>9842.5163857547159</v>
          </cell>
          <cell r="Y840">
            <v>9318.6951478003775</v>
          </cell>
          <cell r="Z840">
            <v>8794.9046610518417</v>
          </cell>
        </row>
        <row r="841">
          <cell r="A841">
            <v>-109468.4013431489</v>
          </cell>
          <cell r="B841">
            <v>15232.134350045089</v>
          </cell>
          <cell r="C841">
            <v>23774.260917817708</v>
          </cell>
          <cell r="D841">
            <v>22452.294688811824</v>
          </cell>
          <cell r="E841">
            <v>20775.021674980526</v>
          </cell>
          <cell r="F841">
            <v>19678.158626387951</v>
          </cell>
          <cell r="G841">
            <v>18299.241532297518</v>
          </cell>
          <cell r="H841">
            <v>17208.3884670564</v>
          </cell>
          <cell r="I841">
            <v>16462.379468133164</v>
          </cell>
          <cell r="J841">
            <v>15811.081559644066</v>
          </cell>
          <cell r="K841">
            <v>14982.437427378987</v>
          </cell>
          <cell r="L841">
            <v>14259.145984011109</v>
          </cell>
          <cell r="M841">
            <v>13502.583891109447</v>
          </cell>
          <cell r="N841">
            <v>12841.036321258067</v>
          </cell>
          <cell r="O841">
            <v>13889.70274448975</v>
          </cell>
          <cell r="P841">
            <v>15198.74600351241</v>
          </cell>
          <cell r="Q841">
            <v>13640.607876702546</v>
          </cell>
          <cell r="R841">
            <v>9931.5317763652765</v>
          </cell>
          <cell r="S841">
            <v>9361.379822536448</v>
          </cell>
          <cell r="T841">
            <v>8791.2558912944951</v>
          </cell>
          <cell r="U841">
            <v>8221.16082331699</v>
          </cell>
          <cell r="V841">
            <v>11696.390787736625</v>
          </cell>
          <cell r="W841">
            <v>11126.356069958794</v>
          </cell>
          <cell r="X841">
            <v>10556.352891849347</v>
          </cell>
          <cell r="Y841">
            <v>9986.3821995983453</v>
          </cell>
          <cell r="Z841">
            <v>9416.4449677815337</v>
          </cell>
        </row>
        <row r="842">
          <cell r="A842">
            <v>-94509.92788180041</v>
          </cell>
          <cell r="B842">
            <v>13439.452258448371</v>
          </cell>
          <cell r="C842">
            <v>20776.436553242482</v>
          </cell>
          <cell r="D842">
            <v>19628.430659280282</v>
          </cell>
          <cell r="E842">
            <v>18173.964468922219</v>
          </cell>
          <cell r="F842">
            <v>17227.84349142899</v>
          </cell>
          <cell r="G842">
            <v>16036.491007492052</v>
          </cell>
          <cell r="H842">
            <v>15094.699191218031</v>
          </cell>
          <cell r="I842">
            <v>14450.629707948621</v>
          </cell>
          <cell r="J842">
            <v>13889.215078336641</v>
          </cell>
          <cell r="K842">
            <v>13172.916561280177</v>
          </cell>
          <cell r="L842">
            <v>12548.460359202803</v>
          </cell>
          <cell r="M842">
            <v>11895.279825268626</v>
          </cell>
          <cell r="N842">
            <v>11325.045516150003</v>
          </cell>
          <cell r="O842">
            <v>12229.500243816336</v>
          </cell>
          <cell r="P842">
            <v>13359.667328439904</v>
          </cell>
          <cell r="Q842">
            <v>12014.443316872668</v>
          </cell>
          <cell r="R842">
            <v>8812.1994688773011</v>
          </cell>
          <cell r="S842">
            <v>8319.9567817011466</v>
          </cell>
          <cell r="T842">
            <v>7827.7382879235465</v>
          </cell>
          <cell r="U842">
            <v>7335.5447133464695</v>
          </cell>
          <cell r="V842">
            <v>10335.896680489972</v>
          </cell>
          <cell r="W842">
            <v>9843.7552094692364</v>
          </cell>
          <cell r="X842">
            <v>9351.6409683317252</v>
          </cell>
          <cell r="Y842">
            <v>8859.554773973925</v>
          </cell>
          <cell r="Z842">
            <v>8367.4974677992286</v>
          </cell>
        </row>
        <row r="843">
          <cell r="A843">
            <v>-111755.09689179074</v>
          </cell>
          <cell r="B843">
            <v>15475.82191636099</v>
          </cell>
          <cell r="C843">
            <v>24160.668807992064</v>
          </cell>
          <cell r="D843">
            <v>22835.433402765997</v>
          </cell>
          <cell r="E843">
            <v>21172.64419643801</v>
          </cell>
          <cell r="F843">
            <v>20052.737270817033</v>
          </cell>
          <cell r="G843">
            <v>18645.147253635289</v>
          </cell>
          <cell r="H843">
            <v>17531.507257938414</v>
          </cell>
          <cell r="I843">
            <v>16769.914808118352</v>
          </cell>
          <cell r="J843">
            <v>16104.87648057938</v>
          </cell>
          <cell r="K843">
            <v>15259.05812135385</v>
          </cell>
          <cell r="L843">
            <v>14520.65777620584</v>
          </cell>
          <cell r="M843">
            <v>13748.291787852344</v>
          </cell>
          <cell r="N843">
            <v>13072.785198226033</v>
          </cell>
          <cell r="O843">
            <v>14143.497202723989</v>
          </cell>
          <cell r="P843">
            <v>15479.885187317301</v>
          </cell>
          <cell r="Q843">
            <v>13889.198969231518</v>
          </cell>
          <cell r="R843">
            <v>10102.643635579889</v>
          </cell>
          <cell r="S843">
            <v>9520.5817249153806</v>
          </cell>
          <cell r="T843">
            <v>8938.548422204125</v>
          </cell>
          <cell r="U843">
            <v>8356.5445856847364</v>
          </cell>
          <cell r="V843">
            <v>11904.368949882195</v>
          </cell>
          <cell r="W843">
            <v>11322.426724223362</v>
          </cell>
          <cell r="X843">
            <v>10740.516697067973</v>
          </cell>
          <cell r="Y843">
            <v>10158.639834371112</v>
          </cell>
          <cell r="Z843">
            <v>9576.7971310665507</v>
          </cell>
        </row>
        <row r="844">
          <cell r="A844">
            <v>-103565.34710729636</v>
          </cell>
          <cell r="B844">
            <v>14512.894398567652</v>
          </cell>
          <cell r="C844">
            <v>22585.727473818341</v>
          </cell>
          <cell r="D844">
            <v>21266.376756324495</v>
          </cell>
          <cell r="E844">
            <v>19748.567886257282</v>
          </cell>
          <cell r="F844">
            <v>18711.192099090371</v>
          </cell>
          <cell r="G844">
            <v>17406.293524959459</v>
          </cell>
          <cell r="H844">
            <v>16374.264419221305</v>
          </cell>
          <cell r="I844">
            <v>15668.483755845555</v>
          </cell>
          <cell r="J844">
            <v>15052.656436750367</v>
          </cell>
          <cell r="K844">
            <v>14268.347193433081</v>
          </cell>
          <cell r="L844">
            <v>13584.059047511208</v>
          </cell>
          <cell r="M844">
            <v>12868.294362924578</v>
          </cell>
          <cell r="N844">
            <v>12242.781695428097</v>
          </cell>
          <cell r="O844">
            <v>13234.537935774741</v>
          </cell>
          <cell r="P844">
            <v>14472.991387508031</v>
          </cell>
          <cell r="Q844">
            <v>12998.875442045988</v>
          </cell>
          <cell r="R844">
            <v>9489.8102774358304</v>
          </cell>
          <cell r="S844">
            <v>8950.4036150777283</v>
          </cell>
          <cell r="T844">
            <v>8411.023464195996</v>
          </cell>
          <cell r="U844">
            <v>7871.670620134917</v>
          </cell>
          <cell r="V844">
            <v>11159.499739102135</v>
          </cell>
          <cell r="W844">
            <v>10620.203990872365</v>
          </cell>
          <cell r="X844">
            <v>10080.938081542805</v>
          </cell>
          <cell r="Y844">
            <v>9541.7029062804686</v>
          </cell>
          <cell r="Z844">
            <v>9002.4993871073602</v>
          </cell>
        </row>
        <row r="845">
          <cell r="A845">
            <v>-91158.299804361406</v>
          </cell>
          <cell r="B845">
            <v>13024.00241980482</v>
          </cell>
          <cell r="C845">
            <v>20106.875503764262</v>
          </cell>
          <cell r="D845">
            <v>18937.75807086275</v>
          </cell>
          <cell r="E845">
            <v>17591.165937683294</v>
          </cell>
          <cell r="F845">
            <v>16678.820556293089</v>
          </cell>
          <cell r="G845">
            <v>15529.494206596981</v>
          </cell>
          <cell r="H845">
            <v>14621.101377765539</v>
          </cell>
          <cell r="I845">
            <v>13999.872683948946</v>
          </cell>
          <cell r="J845">
            <v>13458.597497172141</v>
          </cell>
          <cell r="K845">
            <v>12767.471382853393</v>
          </cell>
          <cell r="L845">
            <v>12165.160419767555</v>
          </cell>
          <cell r="M845">
            <v>11535.143782645435</v>
          </cell>
          <cell r="N845">
            <v>10985.369321204795</v>
          </cell>
          <cell r="O845">
            <v>11857.511662904719</v>
          </cell>
          <cell r="P845">
            <v>12947.599363087738</v>
          </cell>
          <cell r="Q845">
            <v>11650.081350971195</v>
          </cell>
          <cell r="R845">
            <v>8561.3994390845037</v>
          </cell>
          <cell r="S845">
            <v>8086.6132715378808</v>
          </cell>
          <cell r="T845">
            <v>7611.8504394135489</v>
          </cell>
          <cell r="U845">
            <v>7137.1116427741981</v>
          </cell>
          <cell r="V845">
            <v>10031.06141365473</v>
          </cell>
          <cell r="W845">
            <v>9556.3728728108981</v>
          </cell>
          <cell r="X845">
            <v>9081.7105961904617</v>
          </cell>
          <cell r="Y845">
            <v>8607.0753717201042</v>
          </cell>
          <cell r="Z845">
            <v>8132.4680109643414</v>
          </cell>
        </row>
        <row r="846">
          <cell r="A846">
            <v>-116738.34479446389</v>
          </cell>
          <cell r="B846">
            <v>16108.626222240659</v>
          </cell>
          <cell r="C846">
            <v>25129.948207567475</v>
          </cell>
          <cell r="D846">
            <v>23752.279806957027</v>
          </cell>
          <cell r="E846">
            <v>22039.157273478617</v>
          </cell>
          <cell r="F846">
            <v>20869.032315142442</v>
          </cell>
          <cell r="G846">
            <v>19398.957248762497</v>
          </cell>
          <cell r="H846">
            <v>18235.659167419071</v>
          </cell>
          <cell r="I846">
            <v>17440.106709654756</v>
          </cell>
          <cell r="J846">
            <v>16745.124774426986</v>
          </cell>
          <cell r="K846">
            <v>15861.879731736088</v>
          </cell>
          <cell r="L846">
            <v>15090.553532880931</v>
          </cell>
          <cell r="M846">
            <v>14283.747136003691</v>
          </cell>
          <cell r="N846">
            <v>13577.820556248833</v>
          </cell>
          <cell r="O846">
            <v>14696.575071991225</v>
          </cell>
          <cell r="P846">
            <v>16092.553650719419</v>
          </cell>
          <cell r="Q846">
            <v>14430.93747972275</v>
          </cell>
          <cell r="R846">
            <v>10475.536657591558</v>
          </cell>
          <cell r="S846">
            <v>9867.5201473050383</v>
          </cell>
          <cell r="T846">
            <v>9259.533520622972</v>
          </cell>
          <cell r="U846">
            <v>8651.5776740535021</v>
          </cell>
          <cell r="V846">
            <v>12357.60232453463</v>
          </cell>
          <cell r="W846">
            <v>11749.710836102591</v>
          </cell>
          <cell r="X846">
            <v>11141.852981930642</v>
          </cell>
          <cell r="Y846">
            <v>10534.029771046582</v>
          </cell>
          <cell r="Z846">
            <v>9926.2422427490637</v>
          </cell>
        </row>
        <row r="847">
          <cell r="A847">
            <v>-96181.978226419291</v>
          </cell>
          <cell r="B847">
            <v>13612.643045068846</v>
          </cell>
          <cell r="C847">
            <v>21103.954495053484</v>
          </cell>
          <cell r="D847">
            <v>19925.106887501606</v>
          </cell>
          <cell r="E847">
            <v>18464.709283826029</v>
          </cell>
          <cell r="F847">
            <v>17501.738436419157</v>
          </cell>
          <cell r="G847">
            <v>16289.420078400501</v>
          </cell>
          <cell r="H847">
            <v>15330.966273632195</v>
          </cell>
          <cell r="I847">
            <v>14675.502044587469</v>
          </cell>
          <cell r="J847">
            <v>14104.040309045151</v>
          </cell>
          <cell r="K847">
            <v>13375.183857844448</v>
          </cell>
          <cell r="L847">
            <v>12739.679904157441</v>
          </cell>
          <cell r="M847">
            <v>12074.943433600096</v>
          </cell>
          <cell r="N847">
            <v>11494.502175926798</v>
          </cell>
          <cell r="O847">
            <v>12415.076811543066</v>
          </cell>
          <cell r="P847">
            <v>13565.238581441208</v>
          </cell>
          <cell r="Q847">
            <v>12196.215141363744</v>
          </cell>
          <cell r="R847">
            <v>8937.3178491260915</v>
          </cell>
          <cell r="S847">
            <v>8436.3665048471812</v>
          </cell>
          <cell r="T847">
            <v>7935.4397819914921</v>
          </cell>
          <cell r="U847">
            <v>7434.5384192017245</v>
          </cell>
          <cell r="V847">
            <v>10487.972000658954</v>
          </cell>
          <cell r="W847">
            <v>9987.123663231012</v>
          </cell>
          <cell r="X847">
            <v>9486.3030374318296</v>
          </cell>
          <cell r="Y847">
            <v>8985.5109546102576</v>
          </cell>
          <cell r="Z847">
            <v>8484.7482710556287</v>
          </cell>
        </row>
        <row r="848">
          <cell r="A848">
            <v>-96776.00779798656</v>
          </cell>
          <cell r="B848">
            <v>13779.761392533506</v>
          </cell>
          <cell r="C848">
            <v>21268.460433146724</v>
          </cell>
          <cell r="D848">
            <v>19957.73406408375</v>
          </cell>
          <cell r="E848">
            <v>18568.002236929104</v>
          </cell>
          <cell r="F848">
            <v>17599.04513376268</v>
          </cell>
          <cell r="G848">
            <v>16379.278226579005</v>
          </cell>
          <cell r="H848">
            <v>15414.904914710602</v>
          </cell>
          <cell r="I848">
            <v>14755.392472660242</v>
          </cell>
          <cell r="J848">
            <v>14180.361300318149</v>
          </cell>
          <cell r="K848">
            <v>13447.043390009148</v>
          </cell>
          <cell r="L848">
            <v>12807.614499984837</v>
          </cell>
          <cell r="M848">
            <v>12138.772550125701</v>
          </cell>
          <cell r="N848">
            <v>11554.705068339921</v>
          </cell>
          <cell r="O848">
            <v>12481.006626021655</v>
          </cell>
          <cell r="P848">
            <v>13638.27191069469</v>
          </cell>
          <cell r="Q848">
            <v>12260.793244154091</v>
          </cell>
          <cell r="R848">
            <v>8981.7686744577441</v>
          </cell>
          <cell r="S848">
            <v>8477.7234042905875</v>
          </cell>
          <cell r="T848">
            <v>7973.7029076110321</v>
          </cell>
          <cell r="U848">
            <v>7469.7079276237109</v>
          </cell>
          <cell r="V848">
            <v>10541.999821996191</v>
          </cell>
          <cell r="W848">
            <v>10038.05819486067</v>
          </cell>
          <cell r="X848">
            <v>9534.144450503718</v>
          </cell>
          <cell r="Y848">
            <v>9030.2594254086725</v>
          </cell>
          <cell r="Z848">
            <v>8526.4039811534003</v>
          </cell>
        </row>
        <row r="849">
          <cell r="A849">
            <v>-90050.041488175295</v>
          </cell>
          <cell r="B849">
            <v>12914.437217646515</v>
          </cell>
          <cell r="C849">
            <v>19869.267566823706</v>
          </cell>
          <cell r="D849">
            <v>18783.156790740792</v>
          </cell>
          <cell r="E849">
            <v>17398.456214532842</v>
          </cell>
          <cell r="F849">
            <v>16497.279162205541</v>
          </cell>
          <cell r="G849">
            <v>15361.849286608987</v>
          </cell>
          <cell r="H849">
            <v>14464.500256412197</v>
          </cell>
          <cell r="I849">
            <v>13850.824159206706</v>
          </cell>
          <cell r="J849">
            <v>13316.208334533883</v>
          </cell>
          <cell r="K849">
            <v>12633.405794319355</v>
          </cell>
          <cell r="L849">
            <v>12038.41743526631</v>
          </cell>
          <cell r="M849">
            <v>11416.060234300039</v>
          </cell>
          <cell r="N849">
            <v>10873.051080886755</v>
          </cell>
          <cell r="O849">
            <v>11734.508922506197</v>
          </cell>
          <cell r="P849">
            <v>12811.343866092275</v>
          </cell>
          <cell r="Q849">
            <v>11529.600447517019</v>
          </cell>
          <cell r="R849">
            <v>8478.4692295578043</v>
          </cell>
          <cell r="S849">
            <v>8009.4552815427232</v>
          </cell>
          <cell r="T849">
            <v>7540.4643852492227</v>
          </cell>
          <cell r="U849">
            <v>7071.4972322289468</v>
          </cell>
          <cell r="V849">
            <v>9930.2637679341133</v>
          </cell>
          <cell r="W849">
            <v>9461.3462597238195</v>
          </cell>
          <cell r="X849">
            <v>8992.4546964292422</v>
          </cell>
          <cell r="Y849">
            <v>8523.5898563978626</v>
          </cell>
          <cell r="Z849">
            <v>8054.7525413275634</v>
          </cell>
        </row>
        <row r="850">
          <cell r="A850">
            <v>-115825.83619708497</v>
          </cell>
          <cell r="B850">
            <v>15979.241587500645</v>
          </cell>
          <cell r="C850">
            <v>24951.892391318448</v>
          </cell>
          <cell r="D850">
            <v>23534.778543067478</v>
          </cell>
          <cell r="E850">
            <v>21880.48553007271</v>
          </cell>
          <cell r="F850">
            <v>20719.556258463581</v>
          </cell>
          <cell r="G850">
            <v>19260.923156383757</v>
          </cell>
          <cell r="H850">
            <v>18106.71822692981</v>
          </cell>
          <cell r="I850">
            <v>17317.384363909568</v>
          </cell>
          <cell r="J850">
            <v>16627.885559360075</v>
          </cell>
          <cell r="K850">
            <v>15751.493912506736</v>
          </cell>
          <cell r="L850">
            <v>14986.196939002308</v>
          </cell>
          <cell r="M850">
            <v>14185.697105532905</v>
          </cell>
          <cell r="N850">
            <v>13485.340889337422</v>
          </cell>
          <cell r="O850">
            <v>14595.298089472341</v>
          </cell>
          <cell r="P850">
            <v>15980.364722711758</v>
          </cell>
          <cell r="Q850">
            <v>14331.736906520426</v>
          </cell>
          <cell r="R850">
            <v>10407.254265237432</v>
          </cell>
          <cell r="S850">
            <v>9803.9904374903253</v>
          </cell>
          <cell r="T850">
            <v>9200.7562597565102</v>
          </cell>
          <cell r="U850">
            <v>8597.5526215363952</v>
          </cell>
          <cell r="V850">
            <v>12274.608389842459</v>
          </cell>
          <cell r="W850">
            <v>11671.46860669152</v>
          </cell>
          <cell r="X850">
            <v>11068.362194891761</v>
          </cell>
          <cell r="Y850">
            <v>10465.290155583722</v>
          </cell>
          <cell r="Z850">
            <v>9862.2535199421436</v>
          </cell>
        </row>
        <row r="851">
          <cell r="A851">
            <v>-112714.13799229037</v>
          </cell>
          <cell r="B851">
            <v>15608.166028068626</v>
          </cell>
          <cell r="C851">
            <v>24426.611426223091</v>
          </cell>
          <cell r="D851">
            <v>22988.496921505954</v>
          </cell>
          <cell r="E851">
            <v>21339.40725363142</v>
          </cell>
          <cell r="F851">
            <v>20209.8357160343</v>
          </cell>
          <cell r="G851">
            <v>18790.220262527066</v>
          </cell>
          <cell r="H851">
            <v>17667.023418357621</v>
          </cell>
          <cell r="I851">
            <v>16898.895262502447</v>
          </cell>
          <cell r="J851">
            <v>16228.094197280774</v>
          </cell>
          <cell r="K851">
            <v>15375.072959852216</v>
          </cell>
          <cell r="L851">
            <v>14630.335934773597</v>
          </cell>
          <cell r="M851">
            <v>13851.341785843415</v>
          </cell>
          <cell r="N851">
            <v>13169.980777295979</v>
          </cell>
          <cell r="O851">
            <v>14249.938708096321</v>
          </cell>
          <cell r="P851">
            <v>15597.795082401462</v>
          </cell>
          <cell r="Q851">
            <v>13993.458180780257</v>
          </cell>
          <cell r="R851">
            <v>10174.408023220914</v>
          </cell>
          <cell r="S851">
            <v>9587.3510715167686</v>
          </cell>
          <cell r="T851">
            <v>9000.3229732688033</v>
          </cell>
          <cell r="U851">
            <v>8413.3245940807174</v>
          </cell>
          <cell r="V851">
            <v>11991.595080891388</v>
          </cell>
          <cell r="W851">
            <v>11404.658841285587</v>
          </cell>
          <cell r="X851">
            <v>10817.755076498921</v>
          </cell>
          <cell r="Y851">
            <v>10230.884760775967</v>
          </cell>
          <cell r="Z851">
            <v>9644.0488975886328</v>
          </cell>
        </row>
        <row r="852">
          <cell r="A852">
            <v>-89141.156863268698</v>
          </cell>
          <cell r="B852">
            <v>12736.370822209887</v>
          </cell>
          <cell r="C852">
            <v>19675.411827552438</v>
          </cell>
          <cell r="D852">
            <v>18564.989670073908</v>
          </cell>
          <cell r="E852">
            <v>17240.414626318805</v>
          </cell>
          <cell r="F852">
            <v>16348.396740607197</v>
          </cell>
          <cell r="G852">
            <v>15224.363388244496</v>
          </cell>
          <cell r="H852">
            <v>14336.071397036718</v>
          </cell>
          <cell r="I852">
            <v>13728.589197803998</v>
          </cell>
          <cell r="J852">
            <v>13199.434727888984</v>
          </cell>
          <cell r="K852">
            <v>12523.458365666658</v>
          </cell>
          <cell r="L852">
            <v>11934.475287262067</v>
          </cell>
          <cell r="M852">
            <v>11318.399603570084</v>
          </cell>
          <cell r="N852">
            <v>10780.938691355652</v>
          </cell>
          <cell r="O852">
            <v>11633.634155372201</v>
          </cell>
          <cell r="P852">
            <v>12699.600489598264</v>
          </cell>
          <cell r="Q852">
            <v>11430.793843366097</v>
          </cell>
          <cell r="R852">
            <v>8410.4580165776788</v>
          </cell>
          <cell r="S852">
            <v>7946.1778761119767</v>
          </cell>
          <cell r="T852">
            <v>7481.9205547043675</v>
          </cell>
          <cell r="U852">
            <v>7017.6867369266074</v>
          </cell>
          <cell r="V852">
            <v>9847.5994386128223</v>
          </cell>
          <cell r="W852">
            <v>9383.4147645747162</v>
          </cell>
          <cell r="X852">
            <v>8919.2557735875398</v>
          </cell>
          <cell r="Y852">
            <v>8455.1232361428156</v>
          </cell>
          <cell r="Z852">
            <v>7991.0179458468328</v>
          </cell>
        </row>
        <row r="853">
          <cell r="A853">
            <v>-89292.251376080152</v>
          </cell>
          <cell r="B853">
            <v>12795.083237377181</v>
          </cell>
          <cell r="C853">
            <v>19786.083927762553</v>
          </cell>
          <cell r="D853">
            <v>18604.172007222762</v>
          </cell>
          <cell r="E853">
            <v>17266.68772646899</v>
          </cell>
          <cell r="F853">
            <v>16373.147205452959</v>
          </cell>
          <cell r="G853">
            <v>15247.219275848438</v>
          </cell>
          <cell r="H853">
            <v>14357.421627205142</v>
          </cell>
          <cell r="I853">
            <v>13748.909743927834</v>
          </cell>
          <cell r="J853">
            <v>13218.847369187708</v>
          </cell>
          <cell r="K853">
            <v>12541.736211624135</v>
          </cell>
          <cell r="L853">
            <v>11951.754805237077</v>
          </cell>
          <cell r="M853">
            <v>11334.63487152008</v>
          </cell>
          <cell r="N853">
            <v>10796.25161033207</v>
          </cell>
          <cell r="O853">
            <v>11650.403746778426</v>
          </cell>
          <cell r="P853">
            <v>12718.176896953601</v>
          </cell>
          <cell r="Q853">
            <v>11447.219619870211</v>
          </cell>
          <cell r="R853">
            <v>8421.7643153193967</v>
          </cell>
          <cell r="S853">
            <v>7956.6972187034662</v>
          </cell>
          <cell r="T853">
            <v>7491.6529798240044</v>
          </cell>
          <cell r="U853">
            <v>7026.6322844131064</v>
          </cell>
          <cell r="V853">
            <v>9861.3416961265048</v>
          </cell>
          <cell r="W853">
            <v>9396.3702277540287</v>
          </cell>
          <cell r="X853">
            <v>8931.4244859653372</v>
          </cell>
          <cell r="Y853">
            <v>8466.5052425579306</v>
          </cell>
          <cell r="Z853">
            <v>8001.6132924832518</v>
          </cell>
        </row>
        <row r="854">
          <cell r="A854">
            <v>-112657.08669555637</v>
          </cell>
          <cell r="B854">
            <v>15549.298325382719</v>
          </cell>
          <cell r="C854">
            <v>24311.422966886232</v>
          </cell>
          <cell r="D854">
            <v>22972.396260219521</v>
          </cell>
          <cell r="E854">
            <v>21329.486877272939</v>
          </cell>
          <cell r="F854">
            <v>20200.490266699657</v>
          </cell>
          <cell r="G854">
            <v>18781.590180589956</v>
          </cell>
          <cell r="H854">
            <v>17658.96185282481</v>
          </cell>
          <cell r="I854">
            <v>16891.22249209445</v>
          </cell>
          <cell r="J854">
            <v>16220.764239769342</v>
          </cell>
          <cell r="K854">
            <v>15368.171486105926</v>
          </cell>
          <cell r="L854">
            <v>14623.811416516295</v>
          </cell>
          <cell r="M854">
            <v>13845.211562633202</v>
          </cell>
          <cell r="N854">
            <v>13164.198820902373</v>
          </cell>
          <cell r="O854">
            <v>14243.606731390984</v>
          </cell>
          <cell r="P854">
            <v>15590.7808758061</v>
          </cell>
          <cell r="Q854">
            <v>13987.256024050741</v>
          </cell>
          <cell r="R854">
            <v>10170.138913823899</v>
          </cell>
          <cell r="S854">
            <v>9583.3791063906247</v>
          </cell>
          <cell r="T854">
            <v>8996.6481378090957</v>
          </cell>
          <cell r="U854">
            <v>8409.946873244864</v>
          </cell>
          <cell r="V854">
            <v>11986.406185566055</v>
          </cell>
          <cell r="W854">
            <v>11399.767029131588</v>
          </cell>
          <cell r="X854">
            <v>10813.160331078832</v>
          </cell>
          <cell r="Y854">
            <v>10226.587065159241</v>
          </cell>
          <cell r="Z854">
            <v>9640.0482343368058</v>
          </cell>
        </row>
        <row r="855">
          <cell r="A855">
            <v>-114942.52702967267</v>
          </cell>
          <cell r="B855">
            <v>15896.346072827837</v>
          </cell>
          <cell r="C855">
            <v>24840.009841817213</v>
          </cell>
          <cell r="D855">
            <v>23534.089804237999</v>
          </cell>
          <cell r="E855">
            <v>21726.891135496873</v>
          </cell>
          <cell r="F855">
            <v>20574.863297156357</v>
          </cell>
          <cell r="G855">
            <v>19127.306027116363</v>
          </cell>
          <cell r="H855">
            <v>17981.903277113353</v>
          </cell>
          <cell r="I855">
            <v>17198.589019564992</v>
          </cell>
          <cell r="J855">
            <v>16514.397890590422</v>
          </cell>
          <cell r="K855">
            <v>15644.640337255278</v>
          </cell>
          <cell r="L855">
            <v>14885.179659474525</v>
          </cell>
          <cell r="M855">
            <v>14090.784585224948</v>
          </cell>
          <cell r="N855">
            <v>13395.820486114149</v>
          </cell>
          <cell r="O855">
            <v>14497.261876593071</v>
          </cell>
          <cell r="P855">
            <v>15871.7657364929</v>
          </cell>
          <cell r="Q855">
            <v>14235.710659782737</v>
          </cell>
          <cell r="R855">
            <v>10341.156846196664</v>
          </cell>
          <cell r="S855">
            <v>9742.4936195495666</v>
          </cell>
          <cell r="T855">
            <v>9143.8598167992968</v>
          </cell>
          <cell r="U855">
            <v>8545.2563206627583</v>
          </cell>
          <cell r="V855">
            <v>12194.27018419289</v>
          </cell>
          <cell r="W855">
            <v>11595.730056155011</v>
          </cell>
          <cell r="X855">
            <v>10997.223044972246</v>
          </cell>
          <cell r="Y855">
            <v>10398.750144150237</v>
          </cell>
          <cell r="Z855">
            <v>9800.3123769998092</v>
          </cell>
        </row>
        <row r="856">
          <cell r="A856">
            <v>-114558.26670580798</v>
          </cell>
          <cell r="B856">
            <v>15866.091836024083</v>
          </cell>
          <cell r="C856">
            <v>24796.506059221239</v>
          </cell>
          <cell r="D856">
            <v>23310.424086201368</v>
          </cell>
          <cell r="E856">
            <v>21660.07395077723</v>
          </cell>
          <cell r="F856">
            <v>20511.9184458811</v>
          </cell>
          <cell r="G856">
            <v>19069.17942404194</v>
          </cell>
          <cell r="H856">
            <v>17927.605829731339</v>
          </cell>
          <cell r="I856">
            <v>17146.910242557355</v>
          </cell>
          <cell r="J856">
            <v>16465.028077658651</v>
          </cell>
          <cell r="K856">
            <v>15598.156511492969</v>
          </cell>
          <cell r="L856">
            <v>14841.234760022209</v>
          </cell>
          <cell r="M856">
            <v>14049.495400036038</v>
          </cell>
          <cell r="N856">
            <v>13356.876999049658</v>
          </cell>
          <cell r="O856">
            <v>14454.613811452058</v>
          </cell>
          <cell r="P856">
            <v>15824.522615787984</v>
          </cell>
          <cell r="Q856">
            <v>14193.936977325629</v>
          </cell>
          <cell r="R856">
            <v>10312.402909767348</v>
          </cell>
          <cell r="S856">
            <v>9715.7410531205514</v>
          </cell>
          <cell r="T856">
            <v>9119.1085220046025</v>
          </cell>
          <cell r="U856">
            <v>8522.5061961854044</v>
          </cell>
          <cell r="V856">
            <v>12159.321169668296</v>
          </cell>
          <cell r="W856">
            <v>11562.782000104093</v>
          </cell>
          <cell r="X856">
            <v>10966.275836683208</v>
          </cell>
          <cell r="Y856">
            <v>10369.803669589932</v>
          </cell>
          <cell r="Z856">
            <v>9773.3665187140996</v>
          </cell>
        </row>
        <row r="857">
          <cell r="A857">
            <v>-107283.36928477087</v>
          </cell>
          <cell r="B857">
            <v>15005.629693933704</v>
          </cell>
          <cell r="C857">
            <v>23300.027259861319</v>
          </cell>
          <cell r="D857">
            <v>21908.854263382753</v>
          </cell>
          <cell r="E857">
            <v>20395.07693024453</v>
          </cell>
          <cell r="F857">
            <v>19320.233258077536</v>
          </cell>
          <cell r="G857">
            <v>17968.714326457481</v>
          </cell>
          <cell r="H857">
            <v>16899.635114577621</v>
          </cell>
          <cell r="I857">
            <v>16168.516746726746</v>
          </cell>
          <cell r="J857">
            <v>15530.348376246082</v>
          </cell>
          <cell r="K857">
            <v>14718.114927295905</v>
          </cell>
          <cell r="L857">
            <v>14009.260663716188</v>
          </cell>
          <cell r="M857">
            <v>13267.799845765632</v>
          </cell>
          <cell r="N857">
            <v>12619.59069594567</v>
          </cell>
          <cell r="O857">
            <v>13647.191655591258</v>
          </cell>
          <cell r="P857">
            <v>14930.105899741378</v>
          </cell>
          <cell r="Q857">
            <v>13403.068818682514</v>
          </cell>
          <cell r="R857">
            <v>9768.0273263852032</v>
          </cell>
          <cell r="S857">
            <v>9209.2558283041235</v>
          </cell>
          <cell r="T857">
            <v>8650.511793468133</v>
          </cell>
          <cell r="U857">
            <v>8091.7960457745739</v>
          </cell>
          <cell r="V857">
            <v>11497.65906238714</v>
          </cell>
          <cell r="W857">
            <v>10939.002460279677</v>
          </cell>
          <cell r="X857">
            <v>10380.376768296512</v>
          </cell>
          <cell r="Y857">
            <v>9821.7829137413464</v>
          </cell>
          <cell r="Z857">
            <v>9263.2218517370384</v>
          </cell>
        </row>
        <row r="858">
          <cell r="A858">
            <v>-100658.41452739853</v>
          </cell>
          <cell r="B858">
            <v>14127.53482019138</v>
          </cell>
          <cell r="C858">
            <v>21976.779183575345</v>
          </cell>
          <cell r="D858">
            <v>20773.807005064875</v>
          </cell>
          <cell r="E858">
            <v>19243.09532222819</v>
          </cell>
          <cell r="F858">
            <v>18235.013770116217</v>
          </cell>
          <cell r="G858">
            <v>16966.565284124339</v>
          </cell>
          <cell r="H858">
            <v>15963.503773384582</v>
          </cell>
          <cell r="I858">
            <v>15277.53337340225</v>
          </cell>
          <cell r="J858">
            <v>14679.173386948434</v>
          </cell>
          <cell r="K858">
            <v>13916.696660826285</v>
          </cell>
          <cell r="L858">
            <v>13251.615513779816</v>
          </cell>
          <cell r="M858">
            <v>12555.941329918383</v>
          </cell>
          <cell r="N858">
            <v>11948.173888449568</v>
          </cell>
          <cell r="O858">
            <v>12911.904964508954</v>
          </cell>
          <cell r="P858">
            <v>14115.59678227792</v>
          </cell>
          <cell r="Q858">
            <v>12682.857183133445</v>
          </cell>
          <cell r="R858">
            <v>9272.2865066595696</v>
          </cell>
          <cell r="S858">
            <v>8748.0202251761584</v>
          </cell>
          <cell r="T858">
            <v>8223.7797110295141</v>
          </cell>
          <cell r="U858">
            <v>7699.5657372397545</v>
          </cell>
          <cell r="V858">
            <v>10895.110150463064</v>
          </cell>
          <cell r="W858">
            <v>10370.951669905513</v>
          </cell>
          <cell r="X858">
            <v>9846.8221907125153</v>
          </cell>
          <cell r="Y858">
            <v>9322.7225829250056</v>
          </cell>
          <cell r="Z858">
            <v>8798.6537426851573</v>
          </cell>
        </row>
        <row r="859">
          <cell r="A859">
            <v>-110837.99403400224</v>
          </cell>
          <cell r="B859">
            <v>15444.275936570626</v>
          </cell>
          <cell r="C859">
            <v>24054.951378156242</v>
          </cell>
          <cell r="D859">
            <v>22592.569487659399</v>
          </cell>
          <cell r="E859">
            <v>21013.173579124625</v>
          </cell>
          <cell r="F859">
            <v>19902.508638292442</v>
          </cell>
          <cell r="G859">
            <v>18506.418192937785</v>
          </cell>
          <cell r="H859">
            <v>17401.917130954069</v>
          </cell>
          <cell r="I859">
            <v>16646.574585000806</v>
          </cell>
          <cell r="J859">
            <v>15987.046994378798</v>
          </cell>
          <cell r="K859">
            <v>15148.116536183745</v>
          </cell>
          <cell r="L859">
            <v>14415.775772080007</v>
          </cell>
          <cell r="M859">
            <v>13649.748099158005</v>
          </cell>
          <cell r="N859">
            <v>12979.839918526322</v>
          </cell>
          <cell r="O859">
            <v>14041.710315057302</v>
          </cell>
          <cell r="P859">
            <v>15367.131415151634</v>
          </cell>
          <cell r="Q859">
            <v>13789.498945100855</v>
          </cell>
          <cell r="R859">
            <v>10034.017457870998</v>
          </cell>
          <cell r="S859">
            <v>9456.7321583546745</v>
          </cell>
          <cell r="T859">
            <v>8879.4752320243751</v>
          </cell>
          <cell r="U859">
            <v>8302.2475300756632</v>
          </cell>
          <cell r="V859">
            <v>11820.957160772541</v>
          </cell>
          <cell r="W859">
            <v>11243.79056408334</v>
          </cell>
          <cell r="X859">
            <v>10666.655901664968</v>
          </cell>
          <cell r="Y859">
            <v>10089.554131545559</v>
          </cell>
          <cell r="Z859">
            <v>9512.4862404940814</v>
          </cell>
        </row>
        <row r="860">
          <cell r="A860">
            <v>-111769.0074980225</v>
          </cell>
          <cell r="B860">
            <v>15508.733809315108</v>
          </cell>
          <cell r="C860">
            <v>24200.570254400052</v>
          </cell>
          <cell r="D860">
            <v>22797.944431495147</v>
          </cell>
          <cell r="E860">
            <v>21175.063045037317</v>
          </cell>
          <cell r="F860">
            <v>20055.015937090953</v>
          </cell>
          <cell r="G860">
            <v>18647.2514945281</v>
          </cell>
          <cell r="H860">
            <v>17533.472879583474</v>
          </cell>
          <cell r="I860">
            <v>16771.785631289124</v>
          </cell>
          <cell r="J860">
            <v>16106.663716952153</v>
          </cell>
          <cell r="K860">
            <v>15260.740882118287</v>
          </cell>
          <cell r="L860">
            <v>14522.248625310509</v>
          </cell>
          <cell r="M860">
            <v>13749.786497457051</v>
          </cell>
          <cell r="N860">
            <v>13074.194991223645</v>
          </cell>
          <cell r="O860">
            <v>14145.041105135642</v>
          </cell>
          <cell r="P860">
            <v>15481.595435314473</v>
          </cell>
          <cell r="Q860">
            <v>13890.711218119632</v>
          </cell>
          <cell r="R860">
            <v>10103.684556701435</v>
          </cell>
          <cell r="S860">
            <v>9521.5501944506632</v>
          </cell>
          <cell r="T860">
            <v>8939.4444437141137</v>
          </cell>
          <cell r="U860">
            <v>8357.3681628371851</v>
          </cell>
          <cell r="V860">
            <v>11905.634138997613</v>
          </cell>
          <cell r="W860">
            <v>11323.619476650199</v>
          </cell>
          <cell r="X860">
            <v>10741.637016814107</v>
          </cell>
          <cell r="Y860">
            <v>10159.687725564658</v>
          </cell>
          <cell r="Z860">
            <v>9577.7725979594579</v>
          </cell>
        </row>
        <row r="861">
          <cell r="A861">
            <v>-111119.55458680488</v>
          </cell>
          <cell r="B861">
            <v>15435.422065464834</v>
          </cell>
          <cell r="C861">
            <v>24060.452113574247</v>
          </cell>
          <cell r="D861">
            <v>22651.207382619417</v>
          </cell>
          <cell r="E861">
            <v>21062.132793225002</v>
          </cell>
          <cell r="F861">
            <v>19948.630462536221</v>
          </cell>
          <cell r="G861">
            <v>18549.009523548149</v>
          </cell>
          <cell r="H861">
            <v>17441.702709508969</v>
          </cell>
          <cell r="I861">
            <v>16684.44137508751</v>
          </cell>
          <cell r="J861">
            <v>16023.221928290899</v>
          </cell>
          <cell r="K861">
            <v>15182.176809558769</v>
          </cell>
          <cell r="L861">
            <v>14447.975688163504</v>
          </cell>
          <cell r="M861">
            <v>13680.002083461251</v>
          </cell>
          <cell r="N861">
            <v>13008.375130373512</v>
          </cell>
          <cell r="O861">
            <v>14072.95999672182</v>
          </cell>
          <cell r="P861">
            <v>15401.748049645728</v>
          </cell>
          <cell r="Q861">
            <v>13820.107936960696</v>
          </cell>
          <cell r="R861">
            <v>10055.086440884594</v>
          </cell>
          <cell r="S861">
            <v>9476.3346697898705</v>
          </cell>
          <cell r="T861">
            <v>8897.61134395728</v>
          </cell>
          <cell r="U861">
            <v>8318.9173167446661</v>
          </cell>
          <cell r="V861">
            <v>11846.565487311413</v>
          </cell>
          <cell r="W861">
            <v>11267.932720583323</v>
          </cell>
          <cell r="X861">
            <v>10689.331969248349</v>
          </cell>
          <cell r="Y861">
            <v>10110.764193768286</v>
          </cell>
          <cell r="Z861">
            <v>9532.2303834187805</v>
          </cell>
        </row>
        <row r="862">
          <cell r="A862">
            <v>-110757.79563795379</v>
          </cell>
          <cell r="B862">
            <v>15407.580023170114</v>
          </cell>
          <cell r="C862">
            <v>23970.926996459559</v>
          </cell>
          <cell r="D862">
            <v>22672.77175510547</v>
          </cell>
          <cell r="E862">
            <v>20999.22826468492</v>
          </cell>
          <cell r="F862">
            <v>19889.37151275991</v>
          </cell>
          <cell r="G862">
            <v>18494.286676762949</v>
          </cell>
          <cell r="H862">
            <v>17390.584792122529</v>
          </cell>
          <cell r="I862">
            <v>16635.788784936747</v>
          </cell>
          <cell r="J862">
            <v>15976.743094745056</v>
          </cell>
          <cell r="K862">
            <v>15138.414966604989</v>
          </cell>
          <cell r="L862">
            <v>14406.604098004631</v>
          </cell>
          <cell r="M862">
            <v>13641.130695224681</v>
          </cell>
          <cell r="N862">
            <v>12971.712081731483</v>
          </cell>
          <cell r="O862">
            <v>14032.809301326637</v>
          </cell>
          <cell r="P862">
            <v>15357.271374263863</v>
          </cell>
          <cell r="Q862">
            <v>13780.780422469117</v>
          </cell>
          <cell r="R862">
            <v>10028.016266911412</v>
          </cell>
          <cell r="S862">
            <v>9451.1486703270712</v>
          </cell>
          <cell r="T862">
            <v>8874.3094263989351</v>
          </cell>
          <cell r="U862">
            <v>8297.4993857066893</v>
          </cell>
          <cell r="V862">
            <v>11813.663004352347</v>
          </cell>
          <cell r="W862">
            <v>11236.914024706026</v>
          </cell>
          <cell r="X862">
            <v>10660.196956224048</v>
          </cell>
          <cell r="Y862">
            <v>10083.512756241336</v>
          </cell>
          <cell r="Z862">
            <v>9506.8624108128824</v>
          </cell>
        </row>
        <row r="863">
          <cell r="A863">
            <v>-110806.41219286849</v>
          </cell>
          <cell r="B863">
            <v>15378.3833394863</v>
          </cell>
          <cell r="C863">
            <v>23995.248129223124</v>
          </cell>
          <cell r="D863">
            <v>22643.159224377148</v>
          </cell>
          <cell r="E863">
            <v>21007.68196424334</v>
          </cell>
          <cell r="F863">
            <v>19897.335285308276</v>
          </cell>
          <cell r="G863">
            <v>18501.640845317092</v>
          </cell>
          <cell r="H863">
            <v>17397.454496508901</v>
          </cell>
          <cell r="I863">
            <v>16642.327175564864</v>
          </cell>
          <cell r="J863">
            <v>15982.989355606405</v>
          </cell>
          <cell r="K863">
            <v>15144.296092829718</v>
          </cell>
          <cell r="L863">
            <v>14412.163999677432</v>
          </cell>
          <cell r="M863">
            <v>13646.354596352219</v>
          </cell>
          <cell r="N863">
            <v>12976.639205506333</v>
          </cell>
          <cell r="O863">
            <v>14038.205127729092</v>
          </cell>
          <cell r="P863">
            <v>15363.248566363716</v>
          </cell>
          <cell r="Q863">
            <v>13786.06562211382</v>
          </cell>
          <cell r="R863">
            <v>10031.654210364346</v>
          </cell>
          <cell r="S863">
            <v>9454.5334007666424</v>
          </cell>
          <cell r="T863">
            <v>8877.4409562703804</v>
          </cell>
          <cell r="U863">
            <v>8300.3777278286216</v>
          </cell>
          <cell r="V863">
            <v>11818.084748098248</v>
          </cell>
          <cell r="W863">
            <v>11241.082607504837</v>
          </cell>
          <cell r="X863">
            <v>10664.112392083007</v>
          </cell>
          <cell r="Y863">
            <v>10087.175059587909</v>
          </cell>
          <cell r="Z863">
            <v>9510.2715965073421</v>
          </cell>
        </row>
        <row r="864">
          <cell r="A864">
            <v>-93385.489755593022</v>
          </cell>
          <cell r="B864">
            <v>13265.912186967747</v>
          </cell>
          <cell r="C864">
            <v>20501.137517324492</v>
          </cell>
          <cell r="D864">
            <v>19344.25618809072</v>
          </cell>
          <cell r="E864">
            <v>17978.441316209086</v>
          </cell>
          <cell r="F864">
            <v>17043.651717710251</v>
          </cell>
          <cell r="G864">
            <v>15866.398586847579</v>
          </cell>
          <cell r="H864">
            <v>14935.811801080948</v>
          </cell>
          <cell r="I864">
            <v>14299.405177144385</v>
          </cell>
          <cell r="J864">
            <v>13744.747131747976</v>
          </cell>
          <cell r="K864">
            <v>13036.893707259205</v>
          </cell>
          <cell r="L864">
            <v>12419.867014202733</v>
          </cell>
          <cell r="M864">
            <v>11774.45773893009</v>
          </cell>
          <cell r="N864">
            <v>11211.087506688142</v>
          </cell>
          <cell r="O864">
            <v>12104.701747913288</v>
          </cell>
          <cell r="P864">
            <v>13221.422594798474</v>
          </cell>
          <cell r="Q864">
            <v>11892.203475000795</v>
          </cell>
          <cell r="R864">
            <v>8728.0585352661838</v>
          </cell>
          <cell r="S864">
            <v>8241.6723380611202</v>
          </cell>
          <cell r="T864">
            <v>7755.3100464120362</v>
          </cell>
          <cell r="U864">
            <v>7268.9723774856393</v>
          </cell>
          <cell r="V864">
            <v>10233.627458391782</v>
          </cell>
          <cell r="W864">
            <v>9747.3412731162171</v>
          </cell>
          <cell r="X864">
            <v>9261.0819937545384</v>
          </cell>
          <cell r="Y864">
            <v>8774.8504274841525</v>
          </cell>
          <cell r="Z864">
            <v>8288.6474056978059</v>
          </cell>
        </row>
        <row r="865">
          <cell r="A865">
            <v>-98944.785773376003</v>
          </cell>
          <cell r="B865">
            <v>14044.662882177043</v>
          </cell>
          <cell r="C865">
            <v>21668.299039182846</v>
          </cell>
          <cell r="D865">
            <v>20422.837393083006</v>
          </cell>
          <cell r="E865">
            <v>18945.120637132393</v>
          </cell>
          <cell r="F865">
            <v>17954.307955947981</v>
          </cell>
          <cell r="G865">
            <v>16707.346696578901</v>
          </cell>
          <cell r="H865">
            <v>15721.361503352513</v>
          </cell>
          <cell r="I865">
            <v>15047.069199109454</v>
          </cell>
          <cell r="J865">
            <v>14459.00615716591</v>
          </cell>
          <cell r="K865">
            <v>13709.399639832583</v>
          </cell>
          <cell r="L865">
            <v>13055.640965752635</v>
          </cell>
          <cell r="M865">
            <v>12371.810076766171</v>
          </cell>
          <cell r="N865">
            <v>11774.503397193923</v>
          </cell>
          <cell r="O865">
            <v>12721.713716049988</v>
          </cell>
          <cell r="P865">
            <v>13904.913646284342</v>
          </cell>
          <cell r="Q865">
            <v>12496.565289398617</v>
          </cell>
          <cell r="R865">
            <v>9144.0568425582242</v>
          </cell>
          <cell r="S865">
            <v>8628.7157739239556</v>
          </cell>
          <cell r="T865">
            <v>8113.4000339582199</v>
          </cell>
          <cell r="U865">
            <v>7598.1103825210812</v>
          </cell>
          <cell r="V865">
            <v>10739.253215737732</v>
          </cell>
          <cell r="W865">
            <v>10224.018112805048</v>
          </cell>
          <cell r="X865">
            <v>9708.8115175119474</v>
          </cell>
          <cell r="Y865">
            <v>9193.6342850876244</v>
          </cell>
          <cell r="Z865">
            <v>8678.4872964181486</v>
          </cell>
        </row>
        <row r="866">
          <cell r="A866">
            <v>-118064.43530824159</v>
          </cell>
          <cell r="B866">
            <v>16315.418103218159</v>
          </cell>
          <cell r="C866">
            <v>25497.790660638078</v>
          </cell>
          <cell r="D866">
            <v>24078.292229229744</v>
          </cell>
          <cell r="E866">
            <v>22269.744792697042</v>
          </cell>
          <cell r="F866">
            <v>21086.256329653737</v>
          </cell>
          <cell r="G866">
            <v>19599.553386713571</v>
          </cell>
          <cell r="H866">
            <v>18423.040807999285</v>
          </cell>
          <cell r="I866">
            <v>17618.451263326522</v>
          </cell>
          <cell r="J866">
            <v>16915.501044184337</v>
          </cell>
          <cell r="K866">
            <v>16022.296398665174</v>
          </cell>
          <cell r="L866">
            <v>15242.208311356539</v>
          </cell>
          <cell r="M866">
            <v>14426.236988325567</v>
          </cell>
          <cell r="N866">
            <v>13712.215354676788</v>
          </cell>
          <cell r="O866">
            <v>14843.754447799991</v>
          </cell>
          <cell r="P866">
            <v>16255.590660572496</v>
          </cell>
          <cell r="Q866">
            <v>14575.099342375652</v>
          </cell>
          <cell r="R866">
            <v>10574.767101029536</v>
          </cell>
          <cell r="S866">
            <v>9959.8438204960221</v>
          </cell>
          <cell r="T866">
            <v>9344.9507630300795</v>
          </cell>
          <cell r="U866">
            <v>8730.0888353237715</v>
          </cell>
          <cell r="V866">
            <v>12478.212113650625</v>
          </cell>
          <cell r="W866">
            <v>11863.41527515871</v>
          </cell>
          <cell r="X866">
            <v>11248.652452995633</v>
          </cell>
          <cell r="Y866">
            <v>10633.924667651267</v>
          </cell>
          <cell r="Z866">
            <v>10019.232970230169</v>
          </cell>
        </row>
        <row r="867">
          <cell r="A867">
            <v>-94966.505056417489</v>
          </cell>
          <cell r="B867">
            <v>13550.252639904571</v>
          </cell>
          <cell r="C867">
            <v>20909.539378073245</v>
          </cell>
          <cell r="D867">
            <v>19685.03508836911</v>
          </cell>
          <cell r="E867">
            <v>18253.356483971605</v>
          </cell>
          <cell r="F867">
            <v>17302.634409374739</v>
          </cell>
          <cell r="G867">
            <v>16105.556894739744</v>
          </cell>
          <cell r="H867">
            <v>15159.215285061033</v>
          </cell>
          <cell r="I867">
            <v>14512.034304073695</v>
          </cell>
          <cell r="J867">
            <v>13947.876169008345</v>
          </cell>
          <cell r="K867">
            <v>13228.148529073482</v>
          </cell>
          <cell r="L867">
            <v>12600.675580980031</v>
          </cell>
          <cell r="M867">
            <v>11944.339533869796</v>
          </cell>
          <cell r="N867">
            <v>11371.318071991362</v>
          </cell>
          <cell r="O867">
            <v>12280.174570244671</v>
          </cell>
          <cell r="P867">
            <v>13415.801488622274</v>
          </cell>
          <cell r="Q867">
            <v>12064.078703939938</v>
          </cell>
          <cell r="R867">
            <v>8846.3648256385459</v>
          </cell>
          <cell r="S867">
            <v>8351.7441155353408</v>
          </cell>
          <cell r="T867">
            <v>7857.1477157089248</v>
          </cell>
          <cell r="U867">
            <v>7362.5763554676159</v>
          </cell>
          <cell r="V867">
            <v>10377.423013853797</v>
          </cell>
          <cell r="W867">
            <v>9882.9040088809561</v>
          </cell>
          <cell r="X867">
            <v>9388.4123653388124</v>
          </cell>
          <cell r="Y867">
            <v>8893.9489040702938</v>
          </cell>
          <cell r="Z867">
            <v>8399.5144705436069</v>
          </cell>
        </row>
        <row r="868">
          <cell r="A868">
            <v>-107100.67616395472</v>
          </cell>
          <cell r="B868">
            <v>14938.870928517848</v>
          </cell>
          <cell r="C868">
            <v>23339.5057159508</v>
          </cell>
          <cell r="D868">
            <v>21915.961951944231</v>
          </cell>
          <cell r="E868">
            <v>20363.309299702265</v>
          </cell>
          <cell r="F868">
            <v>19290.306693702816</v>
          </cell>
          <cell r="G868">
            <v>17941.07855492819</v>
          </cell>
          <cell r="H868">
            <v>16873.819880741314</v>
          </cell>
          <cell r="I868">
            <v>16143.946536207677</v>
          </cell>
          <cell r="J868">
            <v>15506.875941965303</v>
          </cell>
          <cell r="K868">
            <v>14696.014609702419</v>
          </cell>
          <cell r="L868">
            <v>13988.36745584042</v>
          </cell>
          <cell r="M868">
            <v>13248.169273391515</v>
          </cell>
          <cell r="N868">
            <v>12601.075364683449</v>
          </cell>
          <cell r="O868">
            <v>13626.915015944931</v>
          </cell>
          <cell r="P868">
            <v>14907.644582184916</v>
          </cell>
          <cell r="Q868">
            <v>13383.207896432417</v>
          </cell>
          <cell r="R868">
            <v>9754.3565254833647</v>
          </cell>
          <cell r="S868">
            <v>9196.5365607992117</v>
          </cell>
          <cell r="T868">
            <v>8638.7440125929061</v>
          </cell>
          <cell r="U868">
            <v>8080.9797033587765</v>
          </cell>
          <cell r="V868">
            <v>11481.042867228778</v>
          </cell>
          <cell r="W868">
            <v>10923.337602861588</v>
          </cell>
          <cell r="X868">
            <v>10365.663195981753</v>
          </cell>
          <cell r="Y868">
            <v>9808.0205723138915</v>
          </cell>
          <cell r="Z868">
            <v>9250.4106853543653</v>
          </cell>
        </row>
        <row r="869">
          <cell r="A869">
            <v>-111242.67301747641</v>
          </cell>
          <cell r="B869">
            <v>15448.516433123455</v>
          </cell>
          <cell r="C869">
            <v>24122.133655951649</v>
          </cell>
          <cell r="D869">
            <v>22722.332151797302</v>
          </cell>
          <cell r="E869">
            <v>21083.541266631371</v>
          </cell>
          <cell r="F869">
            <v>19968.798225967883</v>
          </cell>
          <cell r="G869">
            <v>18567.633502414403</v>
          </cell>
          <cell r="H869">
            <v>17459.099812712098</v>
          </cell>
          <cell r="I869">
            <v>16700.999446605805</v>
          </cell>
          <cell r="J869">
            <v>16039.040199169289</v>
          </cell>
          <cell r="K869">
            <v>15197.070399461336</v>
          </cell>
          <cell r="L869">
            <v>14462.055796674769</v>
          </cell>
          <cell r="M869">
            <v>13693.231291288474</v>
          </cell>
          <cell r="N869">
            <v>13020.852767835622</v>
          </cell>
          <cell r="O869">
            <v>14086.624594717578</v>
          </cell>
          <cell r="P869">
            <v>15416.884920459554</v>
          </cell>
          <cell r="Q869">
            <v>13833.492379506733</v>
          </cell>
          <cell r="R869">
            <v>10064.299308591564</v>
          </cell>
          <cell r="S869">
            <v>9484.9062911377387</v>
          </cell>
          <cell r="T869">
            <v>8905.5417504628513</v>
          </cell>
          <cell r="U869">
            <v>8326.2065408702783</v>
          </cell>
          <cell r="V869">
            <v>11857.76328098032</v>
          </cell>
          <cell r="W869">
            <v>11278.489399747767</v>
          </cell>
          <cell r="X869">
            <v>10699.247569380805</v>
          </cell>
          <cell r="Y869">
            <v>10120.038751405398</v>
          </cell>
          <cell r="Z869">
            <v>9540.8639361932837</v>
          </cell>
        </row>
        <row r="870">
          <cell r="A870">
            <v>-100712.7230561238</v>
          </cell>
          <cell r="B870">
            <v>14192.640139973933</v>
          </cell>
          <cell r="C870">
            <v>21978.105400039316</v>
          </cell>
          <cell r="D870">
            <v>20718.718817390731</v>
          </cell>
          <cell r="E870">
            <v>19252.538771812542</v>
          </cell>
          <cell r="F870">
            <v>18243.909932564678</v>
          </cell>
          <cell r="G870">
            <v>16974.780470800426</v>
          </cell>
          <cell r="H870">
            <v>15971.177775350752</v>
          </cell>
          <cell r="I870">
            <v>15284.837271752658</v>
          </cell>
          <cell r="J870">
            <v>14686.150953294076</v>
          </cell>
          <cell r="K870">
            <v>13923.266342965922</v>
          </cell>
          <cell r="L870">
            <v>13257.826362743435</v>
          </cell>
          <cell r="M870">
            <v>12561.776839755352</v>
          </cell>
          <cell r="N870">
            <v>11953.677874561465</v>
          </cell>
          <cell r="O870">
            <v>12917.932528446552</v>
          </cell>
          <cell r="P870">
            <v>14122.273777581697</v>
          </cell>
          <cell r="Q870">
            <v>12688.761168251811</v>
          </cell>
          <cell r="R870">
            <v>9276.3503766080139</v>
          </cell>
          <cell r="S870">
            <v>8751.8012362047339</v>
          </cell>
          <cell r="T870">
            <v>8227.2778770405639</v>
          </cell>
          <cell r="U870">
            <v>7702.781072552667</v>
          </cell>
          <cell r="V870">
            <v>10900.049587197347</v>
          </cell>
          <cell r="W870">
            <v>10375.608305882088</v>
          </cell>
          <cell r="X870">
            <v>9851.1960415785707</v>
          </cell>
          <cell r="Y870">
            <v>9326.8136647971533</v>
          </cell>
          <cell r="Z870">
            <v>8802.4620721634965</v>
          </cell>
        </row>
        <row r="871">
          <cell r="A871">
            <v>-90959.37235708331</v>
          </cell>
          <cell r="B871">
            <v>12967.92899841908</v>
          </cell>
          <cell r="C871">
            <v>20069.878173861896</v>
          </cell>
          <cell r="D871">
            <v>18960.44444802219</v>
          </cell>
          <cell r="E871">
            <v>17556.575397976001</v>
          </cell>
          <cell r="F871">
            <v>16646.234682067108</v>
          </cell>
          <cell r="G871">
            <v>15499.402687773887</v>
          </cell>
          <cell r="H871">
            <v>14592.992171764803</v>
          </cell>
          <cell r="I871">
            <v>13973.119135507666</v>
          </cell>
          <cell r="J871">
            <v>13433.039274662118</v>
          </cell>
          <cell r="K871">
            <v>12743.407204939802</v>
          </cell>
          <cell r="L871">
            <v>12142.410616766752</v>
          </cell>
          <cell r="M871">
            <v>11513.768814428015</v>
          </cell>
          <cell r="N871">
            <v>10965.208695741483</v>
          </cell>
          <cell r="O871">
            <v>11835.433217114311</v>
          </cell>
          <cell r="P871">
            <v>12923.14210632814</v>
          </cell>
          <cell r="Q871">
            <v>11628.455563715761</v>
          </cell>
          <cell r="R871">
            <v>8546.5138346703861</v>
          </cell>
          <cell r="S871">
            <v>8072.763754902011</v>
          </cell>
          <cell r="T871">
            <v>7599.0369596329037</v>
          </cell>
          <cell r="U871">
            <v>7125.3341473980654</v>
          </cell>
          <cell r="V871">
            <v>10012.968683772177</v>
          </cell>
          <cell r="W871">
            <v>9539.3160176636666</v>
          </cell>
          <cell r="X871">
            <v>9065.6895584642371</v>
          </cell>
          <cell r="Y871">
            <v>8592.0900923811569</v>
          </cell>
          <cell r="Z871">
            <v>8118.5184292079184</v>
          </cell>
        </row>
        <row r="872">
          <cell r="A872">
            <v>-100186.24808931397</v>
          </cell>
          <cell r="B872">
            <v>14135.917549026897</v>
          </cell>
          <cell r="C872">
            <v>21912.079575558993</v>
          </cell>
          <cell r="D872">
            <v>20606.047800369655</v>
          </cell>
          <cell r="E872">
            <v>19160.992564923967</v>
          </cell>
          <cell r="F872">
            <v>18157.669208691063</v>
          </cell>
          <cell r="G872">
            <v>16895.141227496319</v>
          </cell>
          <cell r="H872">
            <v>15896.784857235216</v>
          </cell>
          <cell r="I872">
            <v>15214.032193215768</v>
          </cell>
          <cell r="J872">
            <v>14618.509385819059</v>
          </cell>
          <cell r="K872">
            <v>13859.57886573888</v>
          </cell>
          <cell r="L872">
            <v>13197.617467773627</v>
          </cell>
          <cell r="M872">
            <v>12505.206538186583</v>
          </cell>
          <cell r="N872">
            <v>11900.321413364709</v>
          </cell>
          <cell r="O872">
            <v>12859.500425819391</v>
          </cell>
          <cell r="P872">
            <v>14057.545990557104</v>
          </cell>
          <cell r="Q872">
            <v>12631.527057105661</v>
          </cell>
          <cell r="R872">
            <v>9236.9546160074206</v>
          </cell>
          <cell r="S872">
            <v>8715.1475521055418</v>
          </cell>
          <cell r="T872">
            <v>8193.3661346715417</v>
          </cell>
          <cell r="U872">
            <v>7671.6111330994663</v>
          </cell>
          <cell r="V872">
            <v>10852.165951757659</v>
          </cell>
          <cell r="W872">
            <v>10330.466183111264</v>
          </cell>
          <cell r="X872">
            <v>9808.79527979042</v>
          </cell>
          <cell r="Y872">
            <v>9287.1541077548754</v>
          </cell>
          <cell r="Z872">
            <v>8765.5435589432091</v>
          </cell>
        </row>
        <row r="873">
          <cell r="A873">
            <v>-105144.26335293942</v>
          </cell>
          <cell r="B873">
            <v>14698.766086082847</v>
          </cell>
          <cell r="C873">
            <v>22872.992586694767</v>
          </cell>
          <cell r="D873">
            <v>21579.733846422037</v>
          </cell>
          <cell r="E873">
            <v>20023.118059381872</v>
          </cell>
          <cell r="F873">
            <v>18969.830949072508</v>
          </cell>
          <cell r="G873">
            <v>17645.134311265894</v>
          </cell>
          <cell r="H873">
            <v>16597.371298709124</v>
          </cell>
          <cell r="I873">
            <v>15880.830582995473</v>
          </cell>
          <cell r="J873">
            <v>15255.515787146942</v>
          </cell>
          <cell r="K873">
            <v>14459.348093337467</v>
          </cell>
          <cell r="L873">
            <v>13764.627561482717</v>
          </cell>
          <cell r="M873">
            <v>13037.950612126853</v>
          </cell>
          <cell r="N873">
            <v>12402.799528572341</v>
          </cell>
          <cell r="O873">
            <v>13409.777789369677</v>
          </cell>
          <cell r="P873">
            <v>14667.112211707823</v>
          </cell>
          <cell r="Q873">
            <v>13170.522478639581</v>
          </cell>
          <cell r="R873">
            <v>9607.9594969489353</v>
          </cell>
          <cell r="S873">
            <v>9060.329254349057</v>
          </cell>
          <cell r="T873">
            <v>8512.7259274090029</v>
          </cell>
          <cell r="U873">
            <v>7965.1503235985674</v>
          </cell>
          <cell r="V873">
            <v>11303.104382556163</v>
          </cell>
          <cell r="W873">
            <v>10755.58674503745</v>
          </cell>
          <cell r="X873">
            <v>10208.099401331012</v>
          </cell>
          <cell r="Y873">
            <v>9660.6432602511959</v>
          </cell>
          <cell r="Z873">
            <v>9113.2192578768118</v>
          </cell>
        </row>
        <row r="874">
          <cell r="A874">
            <v>-99351.435821702049</v>
          </cell>
          <cell r="B874">
            <v>13995.652940414031</v>
          </cell>
          <cell r="C874">
            <v>21713.5719593389</v>
          </cell>
          <cell r="D874">
            <v>20504.917866207554</v>
          </cell>
          <cell r="E874">
            <v>19015.831063652575</v>
          </cell>
          <cell r="F874">
            <v>18020.920419487091</v>
          </cell>
          <cell r="G874">
            <v>16768.860166696006</v>
          </cell>
          <cell r="H874">
            <v>15778.822704081736</v>
          </cell>
          <cell r="I874">
            <v>15101.759147205648</v>
          </cell>
          <cell r="J874">
            <v>14511.252604607194</v>
          </cell>
          <cell r="K874">
            <v>13758.591942078376</v>
          </cell>
          <cell r="L874">
            <v>13102.146405883024</v>
          </cell>
          <cell r="M874">
            <v>12415.505061935466</v>
          </cell>
          <cell r="N874">
            <v>11815.71600727423</v>
          </cell>
          <cell r="O874">
            <v>12766.846759129181</v>
          </cell>
          <cell r="P874">
            <v>13954.909485366847</v>
          </cell>
          <cell r="Q874">
            <v>12540.773002073947</v>
          </cell>
          <cell r="R874">
            <v>9174.4861867094896</v>
          </cell>
          <cell r="S874">
            <v>8657.027134102369</v>
          </cell>
          <cell r="T874">
            <v>8139.5935142612834</v>
          </cell>
          <cell r="U874">
            <v>7622.1860901692198</v>
          </cell>
          <cell r="V874">
            <v>10776.238607053816</v>
          </cell>
          <cell r="W874">
            <v>10258.885955653373</v>
          </cell>
          <cell r="X874">
            <v>9741.5619290551622</v>
          </cell>
          <cell r="Y874">
            <v>9224.2673860032628</v>
          </cell>
          <cell r="Z874">
            <v>8707.0032110040502</v>
          </cell>
        </row>
        <row r="875">
          <cell r="A875">
            <v>-108945.96175023551</v>
          </cell>
          <cell r="B875">
            <v>15181.090338929855</v>
          </cell>
          <cell r="C875">
            <v>23650.922532402008</v>
          </cell>
          <cell r="D875">
            <v>22348.92917295012</v>
          </cell>
          <cell r="E875">
            <v>20684.177159904262</v>
          </cell>
          <cell r="F875">
            <v>19592.578928370931</v>
          </cell>
          <cell r="G875">
            <v>18220.212715212772</v>
          </cell>
          <cell r="H875">
            <v>17134.565762642898</v>
          </cell>
          <cell r="I875">
            <v>16392.117102894477</v>
          </cell>
          <cell r="J875">
            <v>15743.958457495792</v>
          </cell>
          <cell r="K875">
            <v>14919.238107802994</v>
          </cell>
          <cell r="L875">
            <v>14199.398583734117</v>
          </cell>
          <cell r="M875">
            <v>13446.447194807151</v>
          </cell>
          <cell r="N875">
            <v>12788.088831587582</v>
          </cell>
          <cell r="O875">
            <v>13831.718517633541</v>
          </cell>
          <cell r="P875">
            <v>15134.514348001372</v>
          </cell>
          <cell r="Q875">
            <v>13583.812458851746</v>
          </cell>
          <cell r="R875">
            <v>9892.4379800250481</v>
          </cell>
          <cell r="S875">
            <v>9325.0070849766998</v>
          </cell>
          <cell r="T875">
            <v>8757.6040787769743</v>
          </cell>
          <cell r="U875">
            <v>8190.2297980913481</v>
          </cell>
          <cell r="V875">
            <v>11648.87417520344</v>
          </cell>
          <cell r="W875">
            <v>11081.559956695251</v>
          </cell>
          <cell r="X875">
            <v>10514.277127331905</v>
          </cell>
          <cell r="Y875">
            <v>9947.0266287877457</v>
          </cell>
          <cell r="Z875">
            <v>9379.8094309873595</v>
          </cell>
        </row>
        <row r="876">
          <cell r="A876">
            <v>-101914.8902467616</v>
          </cell>
          <cell r="B876">
            <v>14315.188568450958</v>
          </cell>
          <cell r="C876">
            <v>22289.501965102485</v>
          </cell>
          <cell r="D876">
            <v>20948.069922296243</v>
          </cell>
          <cell r="E876">
            <v>19461.577858733774</v>
          </cell>
          <cell r="F876">
            <v>18440.834335952633</v>
          </cell>
          <cell r="G876">
            <v>17156.630874756964</v>
          </cell>
          <cell r="H876">
            <v>16141.048578356236</v>
          </cell>
          <cell r="I876">
            <v>15446.515504743264</v>
          </cell>
          <cell r="J876">
            <v>14840.605539491266</v>
          </cell>
          <cell r="K876">
            <v>14068.692052455572</v>
          </cell>
          <cell r="L876">
            <v>13395.308983343341</v>
          </cell>
          <cell r="M876">
            <v>12690.950997688356</v>
          </cell>
          <cell r="N876">
            <v>12075.513462391904</v>
          </cell>
          <cell r="O876">
            <v>13051.357973314418</v>
          </cell>
          <cell r="P876">
            <v>14270.07495862378</v>
          </cell>
          <cell r="Q876">
            <v>12819.451086942852</v>
          </cell>
          <cell r="R876">
            <v>9366.3077227877566</v>
          </cell>
          <cell r="S876">
            <v>8835.4972506745071</v>
          </cell>
          <cell r="T876">
            <v>8304.7128675406057</v>
          </cell>
          <cell r="U876">
            <v>7773.9553560554723</v>
          </cell>
          <cell r="V876">
            <v>11009.388376547362</v>
          </cell>
          <cell r="W876">
            <v>10478.687050992588</v>
          </cell>
          <cell r="X876">
            <v>9948.0150888139378</v>
          </cell>
          <cell r="Y876">
            <v>9417.3733709126936</v>
          </cell>
          <cell r="Z876">
            <v>8886.7628046171703</v>
          </cell>
        </row>
        <row r="877">
          <cell r="A877">
            <v>-103980.10605252424</v>
          </cell>
          <cell r="B877">
            <v>14582.495406068632</v>
          </cell>
          <cell r="C877">
            <v>22656.46373262407</v>
          </cell>
          <cell r="D877">
            <v>21371.873383520382</v>
          </cell>
          <cell r="E877">
            <v>19820.688329967641</v>
          </cell>
          <cell r="F877">
            <v>18779.132863465675</v>
          </cell>
          <cell r="G877">
            <v>17469.033618285637</v>
          </cell>
          <cell r="H877">
            <v>16432.871437969006</v>
          </cell>
          <cell r="I877">
            <v>15724.264261172681</v>
          </cell>
          <cell r="J877">
            <v>15105.944716247308</v>
          </cell>
          <cell r="K877">
            <v>14318.520425864222</v>
          </cell>
          <cell r="L877">
            <v>13631.491839847593</v>
          </cell>
          <cell r="M877">
            <v>12912.860657789588</v>
          </cell>
          <cell r="N877">
            <v>12284.816114844372</v>
          </cell>
          <cell r="O877">
            <v>13280.570964467355</v>
          </cell>
          <cell r="P877">
            <v>14523.984179883199</v>
          </cell>
          <cell r="Q877">
            <v>13043.964688575365</v>
          </cell>
          <cell r="R877">
            <v>9520.8464047794896</v>
          </cell>
          <cell r="S877">
            <v>8979.2795243119763</v>
          </cell>
          <cell r="T877">
            <v>8437.7392614941091</v>
          </cell>
          <cell r="U877">
            <v>7896.2264148553695</v>
          </cell>
          <cell r="V877">
            <v>11197.2226459461</v>
          </cell>
          <cell r="W877">
            <v>10655.767123796293</v>
          </cell>
          <cell r="X877">
            <v>10114.34156004565</v>
          </cell>
          <cell r="Y877">
            <v>9572.9468534461539</v>
          </cell>
          <cell r="Z877">
            <v>9031.5839297123384</v>
          </cell>
        </row>
        <row r="878">
          <cell r="A878">
            <v>-92041.25189390927</v>
          </cell>
          <cell r="B878">
            <v>13098.297984351804</v>
          </cell>
          <cell r="C878">
            <v>20319.385175070733</v>
          </cell>
          <cell r="D878">
            <v>19191.208673182278</v>
          </cell>
          <cell r="E878">
            <v>17744.698241701943</v>
          </cell>
          <cell r="F878">
            <v>16823.455025448871</v>
          </cell>
          <cell r="G878">
            <v>15663.057321119642</v>
          </cell>
          <cell r="H878">
            <v>14745.865871119702</v>
          </cell>
          <cell r="I878">
            <v>14118.62000525761</v>
          </cell>
          <cell r="J878">
            <v>13572.039288534575</v>
          </cell>
          <cell r="K878">
            <v>12874.28176253086</v>
          </cell>
          <cell r="L878">
            <v>12266.136863044794</v>
          </cell>
          <cell r="M878">
            <v>11630.017934552707</v>
          </cell>
          <cell r="N878">
            <v>11074.853535791535</v>
          </cell>
          <cell r="O878">
            <v>11955.508244630113</v>
          </cell>
          <cell r="P878">
            <v>13056.154448149999</v>
          </cell>
          <cell r="Q878">
            <v>11746.068779084133</v>
          </cell>
          <cell r="R878">
            <v>8627.4701382336298</v>
          </cell>
          <cell r="S878">
            <v>8148.0852293806911</v>
          </cell>
          <cell r="T878">
            <v>7668.7238819751037</v>
          </cell>
          <cell r="U878">
            <v>7189.3868028603029</v>
          </cell>
          <cell r="V878">
            <v>10111.367142572519</v>
          </cell>
          <cell r="W878">
            <v>9632.0808060269064</v>
          </cell>
          <cell r="X878">
            <v>9152.8209880978757</v>
          </cell>
          <cell r="Y878">
            <v>8673.5884843439126</v>
          </cell>
          <cell r="Z878">
            <v>8194.3841141902831</v>
          </cell>
        </row>
        <row r="879">
          <cell r="A879">
            <v>-90607.851849292754</v>
          </cell>
          <cell r="B879">
            <v>12962.98723197676</v>
          </cell>
          <cell r="C879">
            <v>20058.463693098172</v>
          </cell>
          <cell r="D879">
            <v>18898.726115445039</v>
          </cell>
          <cell r="E879">
            <v>17495.451182846111</v>
          </cell>
          <cell r="F879">
            <v>16588.652869142592</v>
          </cell>
          <cell r="G879">
            <v>15446.228597814916</v>
          </cell>
          <cell r="H879">
            <v>14543.320985097671</v>
          </cell>
          <cell r="I879">
            <v>13925.843502798551</v>
          </cell>
          <cell r="J879">
            <v>13387.87587726329</v>
          </cell>
          <cell r="K879">
            <v>12700.883902321242</v>
          </cell>
          <cell r="L879">
            <v>12102.209918409626</v>
          </cell>
          <cell r="M879">
            <v>11475.997557697967</v>
          </cell>
          <cell r="N879">
            <v>10929.583278549395</v>
          </cell>
          <cell r="O879">
            <v>11796.418859962167</v>
          </cell>
          <cell r="P879">
            <v>12879.924202348922</v>
          </cell>
          <cell r="Q879">
            <v>11590.241089939458</v>
          </cell>
          <cell r="R879">
            <v>8520.2097962181379</v>
          </cell>
          <cell r="S879">
            <v>8048.2905653693379</v>
          </cell>
          <cell r="T879">
            <v>7576.3945290348202</v>
          </cell>
          <cell r="U879">
            <v>7104.5223830500199</v>
          </cell>
          <cell r="V879">
            <v>9980.9974013641804</v>
          </cell>
          <cell r="W879">
            <v>9509.1752077115889</v>
          </cell>
          <cell r="X879">
            <v>9037.3791196891652</v>
          </cell>
          <cell r="Y879">
            <v>8565.6099204658094</v>
          </cell>
          <cell r="Z879">
            <v>8093.8684167055062</v>
          </cell>
        </row>
        <row r="880">
          <cell r="A880">
            <v>-98107.40087258628</v>
          </cell>
          <cell r="B880">
            <v>13877.989242994961</v>
          </cell>
          <cell r="C880">
            <v>21531.343095199474</v>
          </cell>
          <cell r="D880">
            <v>20310.658823966289</v>
          </cell>
          <cell r="E880">
            <v>18799.51179301662</v>
          </cell>
          <cell r="F880">
            <v>17817.137749275935</v>
          </cell>
          <cell r="G880">
            <v>16580.676476611494</v>
          </cell>
          <cell r="H880">
            <v>15603.035827332038</v>
          </cell>
          <cell r="I880">
            <v>14934.450162300745</v>
          </cell>
          <cell r="J880">
            <v>14351.418843731866</v>
          </cell>
          <cell r="K880">
            <v>13608.10150571146</v>
          </cell>
          <cell r="L880">
            <v>12959.875691581172</v>
          </cell>
          <cell r="M880">
            <v>12281.832168312412</v>
          </cell>
          <cell r="N880">
            <v>11689.637263412722</v>
          </cell>
          <cell r="O880">
            <v>12628.774519419414</v>
          </cell>
          <cell r="P880">
            <v>13801.960847133447</v>
          </cell>
          <cell r="Q880">
            <v>12405.531558442064</v>
          </cell>
          <cell r="R880">
            <v>9081.3959048844226</v>
          </cell>
          <cell r="S880">
            <v>8570.4162467707611</v>
          </cell>
          <cell r="T880">
            <v>8059.4617029652218</v>
          </cell>
          <cell r="U880">
            <v>7548.5330268970629</v>
          </cell>
          <cell r="V880">
            <v>10663.091886443966</v>
          </cell>
          <cell r="W880">
            <v>10152.21729722789</v>
          </cell>
          <cell r="X880">
            <v>9641.3709743868858</v>
          </cell>
          <cell r="Y880">
            <v>9130.5537659121874</v>
          </cell>
          <cell r="Z880">
            <v>8619.7665452347992</v>
          </cell>
        </row>
        <row r="881">
          <cell r="A881">
            <v>-93898.772832158225</v>
          </cell>
          <cell r="B881">
            <v>13382.697532879509</v>
          </cell>
          <cell r="C881">
            <v>20623.511628714117</v>
          </cell>
          <cell r="D881">
            <v>19458.875794922453</v>
          </cell>
          <cell r="E881">
            <v>18067.693648574219</v>
          </cell>
          <cell r="F881">
            <v>17127.731506618919</v>
          </cell>
          <cell r="G881">
            <v>15944.042308573116</v>
          </cell>
          <cell r="H881">
            <v>15008.340654857941</v>
          </cell>
          <cell r="I881">
            <v>14368.43609188679</v>
          </cell>
          <cell r="J881">
            <v>13810.693803567257</v>
          </cell>
          <cell r="K881">
            <v>13098.98536652244</v>
          </cell>
          <cell r="L881">
            <v>12478.567254090616</v>
          </cell>
          <cell r="M881">
            <v>11829.610557700154</v>
          </cell>
          <cell r="N881">
            <v>11263.107014327143</v>
          </cell>
          <cell r="O881">
            <v>12161.669716567911</v>
          </cell>
          <cell r="P881">
            <v>13284.528496802846</v>
          </cell>
          <cell r="Q881">
            <v>11948.003470262851</v>
          </cell>
          <cell r="R881">
            <v>8766.4671557695365</v>
          </cell>
          <cell r="S881">
            <v>8277.4075903104276</v>
          </cell>
          <cell r="T881">
            <v>7788.3720618015795</v>
          </cell>
          <cell r="U881">
            <v>7299.3612913514844</v>
          </cell>
          <cell r="V881">
            <v>10280.311272941501</v>
          </cell>
          <cell r="W881">
            <v>9791.3522691164799</v>
          </cell>
          <cell r="X881">
            <v>9302.4203190907319</v>
          </cell>
          <cell r="Y881">
            <v>8813.5162344782402</v>
          </cell>
          <cell r="Z881">
            <v>8324.6408512414055</v>
          </cell>
        </row>
        <row r="882">
          <cell r="A882">
            <v>-100921.12165001442</v>
          </cell>
          <cell r="B882">
            <v>14189.415522968113</v>
          </cell>
          <cell r="C882">
            <v>22051.225429266589</v>
          </cell>
          <cell r="D882">
            <v>20800.728772312832</v>
          </cell>
          <cell r="E882">
            <v>19288.776203778605</v>
          </cell>
          <cell r="F882">
            <v>18278.047254801062</v>
          </cell>
          <cell r="G882">
            <v>17006.304678729328</v>
          </cell>
          <cell r="H882">
            <v>16000.625290442727</v>
          </cell>
          <cell r="I882">
            <v>15312.864584991919</v>
          </cell>
          <cell r="J882">
            <v>14712.926029867558</v>
          </cell>
          <cell r="K882">
            <v>13948.476241896147</v>
          </cell>
          <cell r="L882">
            <v>13281.659307978123</v>
          </cell>
          <cell r="M882">
            <v>12584.1694928654</v>
          </cell>
          <cell r="N882">
            <v>11974.79836877179</v>
          </cell>
          <cell r="O882">
            <v>12941.062152442497</v>
          </cell>
          <cell r="P882">
            <v>14147.895470258394</v>
          </cell>
          <cell r="Q882">
            <v>12711.41658216012</v>
          </cell>
          <cell r="R882">
            <v>9291.9447004258545</v>
          </cell>
          <cell r="S882">
            <v>8766.3101430070419</v>
          </cell>
          <cell r="T882">
            <v>8240.7014201748352</v>
          </cell>
          <cell r="U882">
            <v>7715.1193069668661</v>
          </cell>
          <cell r="V882">
            <v>10919.003731126495</v>
          </cell>
          <cell r="W882">
            <v>10393.47725598181</v>
          </cell>
          <cell r="X882">
            <v>9867.9798578919836</v>
          </cell>
          <cell r="Y882">
            <v>9342.5124091686484</v>
          </cell>
          <cell r="Z882">
            <v>8817.0758082927987</v>
          </cell>
        </row>
        <row r="883">
          <cell r="A883">
            <v>-111201.98644854652</v>
          </cell>
          <cell r="B883">
            <v>15409.35600263641</v>
          </cell>
          <cell r="C883">
            <v>24076.024818073231</v>
          </cell>
          <cell r="D883">
            <v>22702.849162691607</v>
          </cell>
          <cell r="E883">
            <v>21076.466474301873</v>
          </cell>
          <cell r="F883">
            <v>19962.133447245891</v>
          </cell>
          <cell r="G883">
            <v>18561.478893427284</v>
          </cell>
          <cell r="H883">
            <v>17453.350645550116</v>
          </cell>
          <cell r="I883">
            <v>16695.527551662846</v>
          </cell>
          <cell r="J883">
            <v>16033.812783867346</v>
          </cell>
          <cell r="K883">
            <v>15192.148560636058</v>
          </cell>
          <cell r="L883">
            <v>14457.402786541697</v>
          </cell>
          <cell r="M883">
            <v>13688.859475686058</v>
          </cell>
          <cell r="N883">
            <v>13016.729321379109</v>
          </cell>
          <cell r="O883">
            <v>14082.108897065966</v>
          </cell>
          <cell r="P883">
            <v>15411.882685340148</v>
          </cell>
          <cell r="Q883">
            <v>13829.069263964502</v>
          </cell>
          <cell r="R883">
            <v>10061.254760549833</v>
          </cell>
          <cell r="S883">
            <v>9482.0736538070742</v>
          </cell>
          <cell r="T883">
            <v>8902.9210134280111</v>
          </cell>
          <cell r="U883">
            <v>8323.7976934035214</v>
          </cell>
          <cell r="V883">
            <v>11854.062780563861</v>
          </cell>
          <cell r="W883">
            <v>11275.000766468789</v>
          </cell>
          <cell r="X883">
            <v>10695.970791516831</v>
          </cell>
          <cell r="Y883">
            <v>10116.973816882273</v>
          </cell>
          <cell r="Z883">
            <v>9538.0108325746387</v>
          </cell>
        </row>
        <row r="884">
          <cell r="A884">
            <v>-103405.12053269372</v>
          </cell>
          <cell r="B884">
            <v>14479.208474355321</v>
          </cell>
          <cell r="C884">
            <v>22597.870462536714</v>
          </cell>
          <cell r="D884">
            <v>21294.590293027082</v>
          </cell>
          <cell r="E884">
            <v>19720.706855681594</v>
          </cell>
          <cell r="F884">
            <v>18684.945730984302</v>
          </cell>
          <cell r="G884">
            <v>17382.056241208102</v>
          </cell>
          <cell r="H884">
            <v>16351.623793938445</v>
          </cell>
          <cell r="I884">
            <v>15646.935048093736</v>
          </cell>
          <cell r="J884">
            <v>15032.070507047123</v>
          </cell>
          <cell r="K884">
            <v>14248.964645421333</v>
          </cell>
          <cell r="L884">
            <v>13565.735165826809</v>
          </cell>
          <cell r="M884">
            <v>12851.077845110769</v>
          </cell>
          <cell r="N884">
            <v>12226.543272806994</v>
          </cell>
          <cell r="O884">
            <v>13216.754800315281</v>
          </cell>
          <cell r="P884">
            <v>14453.292233226479</v>
          </cell>
          <cell r="Q884">
            <v>12981.456901455254</v>
          </cell>
          <cell r="R884">
            <v>9477.8206327749249</v>
          </cell>
          <cell r="S884">
            <v>8939.2484897250943</v>
          </cell>
          <cell r="T884">
            <v>8400.7028171355487</v>
          </cell>
          <cell r="U884">
            <v>7862.1844091201165</v>
          </cell>
          <cell r="V884">
            <v>11144.926907781171</v>
          </cell>
          <cell r="W884">
            <v>10606.465507263736</v>
          </cell>
          <cell r="X884">
            <v>10068.033899482572</v>
          </cell>
          <cell r="Y884">
            <v>9529.6329782197699</v>
          </cell>
          <cell r="Z884">
            <v>8991.2636640708697</v>
          </cell>
        </row>
        <row r="885">
          <cell r="A885">
            <v>-107450.63352268207</v>
          </cell>
          <cell r="B885">
            <v>15036.689392283202</v>
          </cell>
          <cell r="C885">
            <v>23401.181078391062</v>
          </cell>
          <cell r="D885">
            <v>21993.354223421669</v>
          </cell>
          <cell r="E885">
            <v>20424.161706338742</v>
          </cell>
          <cell r="F885">
            <v>19347.632450565354</v>
          </cell>
          <cell r="G885">
            <v>17994.016189183851</v>
          </cell>
          <cell r="H885">
            <v>16923.270188491901</v>
          </cell>
          <cell r="I885">
            <v>16191.011942601799</v>
          </cell>
          <cell r="J885">
            <v>15551.83850578326</v>
          </cell>
          <cell r="K885">
            <v>14738.348818771145</v>
          </cell>
          <cell r="L885">
            <v>14028.389388855041</v>
          </cell>
          <cell r="M885">
            <v>13285.772568073073</v>
          </cell>
          <cell r="N885">
            <v>12636.542361993132</v>
          </cell>
          <cell r="O885">
            <v>13665.755883202532</v>
          </cell>
          <cell r="P885">
            <v>14950.670303845829</v>
          </cell>
          <cell r="Q885">
            <v>13421.252437253024</v>
          </cell>
          <cell r="R885">
            <v>9780.5435945635782</v>
          </cell>
          <cell r="S885">
            <v>9220.9009224187594</v>
          </cell>
          <cell r="T885">
            <v>8661.2857563366269</v>
          </cell>
          <cell r="U885">
            <v>8101.698921499099</v>
          </cell>
          <cell r="V885">
            <v>11512.871979040658</v>
          </cell>
          <cell r="W885">
            <v>10953.3443820024</v>
          </cell>
          <cell r="X885">
            <v>10393.847743280046</v>
          </cell>
          <cell r="Y885">
            <v>9834.3829916230607</v>
          </cell>
          <cell r="Z885">
            <v>9274.9510836434129</v>
          </cell>
        </row>
        <row r="886">
          <cell r="A886">
            <v>-110267.44700938587</v>
          </cell>
          <cell r="B886">
            <v>15391.108155842419</v>
          </cell>
          <cell r="C886">
            <v>23829.419927239403</v>
          </cell>
          <cell r="D886">
            <v>22540.02960675368</v>
          </cell>
          <cell r="E886">
            <v>20913.963893483349</v>
          </cell>
          <cell r="F886">
            <v>19809.048566097543</v>
          </cell>
          <cell r="G886">
            <v>18420.112221762811</v>
          </cell>
          <cell r="H886">
            <v>17321.296663203175</v>
          </cell>
          <cell r="I886">
            <v>16569.842300592802</v>
          </cell>
          <cell r="J886">
            <v>15913.743043581104</v>
          </cell>
          <cell r="K886">
            <v>15079.097678824954</v>
          </cell>
          <cell r="L886">
            <v>14350.526694638374</v>
          </cell>
          <cell r="M886">
            <v>13588.442207564927</v>
          </cell>
          <cell r="N886">
            <v>12922.016903000374</v>
          </cell>
          <cell r="O886">
            <v>13978.386768074553</v>
          </cell>
          <cell r="P886">
            <v>15296.985162005603</v>
          </cell>
          <cell r="Q886">
            <v>13727.473675373651</v>
          </cell>
          <cell r="R886">
            <v>9991.323815418491</v>
          </cell>
          <cell r="S886">
            <v>9417.0101359938599</v>
          </cell>
          <cell r="T886">
            <v>8842.7246837020994</v>
          </cell>
          <cell r="U886">
            <v>8268.4683053572153</v>
          </cell>
          <cell r="V886">
            <v>11769.065109962456</v>
          </cell>
          <cell r="W886">
            <v>11194.869522333083</v>
          </cell>
          <cell r="X886">
            <v>10620.705704590458</v>
          </cell>
          <cell r="Y886">
            <v>10046.574609831174</v>
          </cell>
          <cell r="Z886">
            <v>9472.4772197447382</v>
          </cell>
        </row>
        <row r="887">
          <cell r="A887">
            <v>-114846.57447066762</v>
          </cell>
          <cell r="B887">
            <v>15860.659191000261</v>
          </cell>
          <cell r="C887">
            <v>24756.195077135388</v>
          </cell>
          <cell r="D887">
            <v>23411.355566236685</v>
          </cell>
          <cell r="E887">
            <v>21710.206405221052</v>
          </cell>
          <cell r="F887">
            <v>20559.145516316257</v>
          </cell>
          <cell r="G887">
            <v>19112.791397411245</v>
          </cell>
          <cell r="H887">
            <v>17968.344815049546</v>
          </cell>
          <cell r="I887">
            <v>17185.684458276235</v>
          </cell>
          <cell r="J887">
            <v>16502.069894192682</v>
          </cell>
          <cell r="K887">
            <v>15633.032992553701</v>
          </cell>
          <cell r="L887">
            <v>14874.206302883205</v>
          </cell>
          <cell r="M887">
            <v>14080.474379533487</v>
          </cell>
          <cell r="N887">
            <v>13386.096018069078</v>
          </cell>
          <cell r="O887">
            <v>14486.612348830906</v>
          </cell>
          <cell r="P887">
            <v>15859.96879039807</v>
          </cell>
          <cell r="Q887">
            <v>14225.279471648315</v>
          </cell>
          <cell r="R887">
            <v>10333.976782030504</v>
          </cell>
          <cell r="S887">
            <v>9735.8133118274509</v>
          </cell>
          <cell r="T887">
            <v>9137.6792409585414</v>
          </cell>
          <cell r="U887">
            <v>8539.5754514037944</v>
          </cell>
          <cell r="V887">
            <v>12185.543164591672</v>
          </cell>
          <cell r="W887">
            <v>11587.502690236695</v>
          </cell>
          <cell r="X887">
            <v>10989.495305091303</v>
          </cell>
          <cell r="Y887">
            <v>10391.522001831767</v>
          </cell>
          <cell r="Z887">
            <v>9793.5838029146798</v>
          </cell>
        </row>
        <row r="888">
          <cell r="A888">
            <v>-94030.844151936806</v>
          </cell>
          <cell r="B888">
            <v>13368.193057880882</v>
          </cell>
          <cell r="C888">
            <v>20758.174378278371</v>
          </cell>
          <cell r="D888">
            <v>19564.830559536593</v>
          </cell>
          <cell r="E888">
            <v>18090.658896927369</v>
          </cell>
          <cell r="F888">
            <v>17149.365823421584</v>
          </cell>
          <cell r="G888">
            <v>15964.020580347489</v>
          </cell>
          <cell r="H888">
            <v>15027.002835392843</v>
          </cell>
          <cell r="I888">
            <v>14386.198228282476</v>
          </cell>
          <cell r="J888">
            <v>13827.662342722018</v>
          </cell>
          <cell r="K888">
            <v>13114.961984027566</v>
          </cell>
          <cell r="L888">
            <v>12493.671235708687</v>
          </cell>
          <cell r="M888">
            <v>11843.801763093521</v>
          </cell>
          <cell r="N888">
            <v>11276.491996887038</v>
          </cell>
          <cell r="O888">
            <v>12176.327972701471</v>
          </cell>
          <cell r="P888">
            <v>13300.766086047552</v>
          </cell>
          <cell r="Q888">
            <v>11962.361198686707</v>
          </cell>
          <cell r="R888">
            <v>8776.3499620266393</v>
          </cell>
          <cell r="S888">
            <v>8286.6025202480341</v>
          </cell>
          <cell r="T888">
            <v>7796.8791492283526</v>
          </cell>
          <cell r="U888">
            <v>7307.1805710903536</v>
          </cell>
          <cell r="V888">
            <v>10292.323344411165</v>
          </cell>
          <cell r="W888">
            <v>9802.6766057094792</v>
          </cell>
          <cell r="X888">
            <v>9313.0569588590115</v>
          </cell>
          <cell r="Y888">
            <v>8823.4652166153028</v>
          </cell>
          <cell r="Z888">
            <v>8333.9022161165522</v>
          </cell>
        </row>
        <row r="889">
          <cell r="A889">
            <v>-98172.178059638652</v>
          </cell>
          <cell r="B889">
            <v>13893.312863840078</v>
          </cell>
          <cell r="C889">
            <v>21508.237058905175</v>
          </cell>
          <cell r="D889">
            <v>20330.910279444459</v>
          </cell>
          <cell r="E889">
            <v>18810.775587387518</v>
          </cell>
          <cell r="F889">
            <v>17827.748759967952</v>
          </cell>
          <cell r="G889">
            <v>16590.47524480641</v>
          </cell>
          <cell r="H889">
            <v>15612.189090594184</v>
          </cell>
          <cell r="I889">
            <v>14943.161979776949</v>
          </cell>
          <cell r="J889">
            <v>14359.741424566837</v>
          </cell>
          <cell r="K889">
            <v>13615.937577481833</v>
          </cell>
          <cell r="L889">
            <v>12967.283760525661</v>
          </cell>
          <cell r="M889">
            <v>12288.7925467489</v>
          </cell>
          <cell r="N889">
            <v>11696.202212717595</v>
          </cell>
          <cell r="O889">
            <v>12635.963972822461</v>
          </cell>
          <cell r="P889">
            <v>13809.924918042612</v>
          </cell>
          <cell r="Q889">
            <v>12412.573611639678</v>
          </cell>
          <cell r="R889">
            <v>9086.2431373539184</v>
          </cell>
          <cell r="S889">
            <v>8574.9260956728558</v>
          </cell>
          <cell r="T889">
            <v>8063.6341848821066</v>
          </cell>
          <cell r="U889">
            <v>7552.3681589083808</v>
          </cell>
          <cell r="V889">
            <v>10668.983462312082</v>
          </cell>
          <cell r="W889">
            <v>10157.771558902265</v>
          </cell>
          <cell r="X889">
            <v>9646.5879405308951</v>
          </cell>
          <cell r="Y889">
            <v>9135.4334557491238</v>
          </cell>
          <cell r="Z889">
            <v>8624.3089785646462</v>
          </cell>
        </row>
        <row r="890">
          <cell r="A890">
            <v>-100219.5025945948</v>
          </cell>
          <cell r="B890">
            <v>14126.324312284651</v>
          </cell>
          <cell r="C890">
            <v>21922.665453683527</v>
          </cell>
          <cell r="D890">
            <v>20675.855459259303</v>
          </cell>
          <cell r="E890">
            <v>19166.775031351335</v>
          </cell>
          <cell r="F890">
            <v>18163.116557165864</v>
          </cell>
          <cell r="G890">
            <v>16900.17159703709</v>
          </cell>
          <cell r="H890">
            <v>15901.483845495444</v>
          </cell>
          <cell r="I890">
            <v>15218.504557537988</v>
          </cell>
          <cell r="J890">
            <v>14622.781928683617</v>
          </cell>
          <cell r="K890">
            <v>13863.601650640881</v>
          </cell>
          <cell r="L890">
            <v>13201.420529917068</v>
          </cell>
          <cell r="M890">
            <v>12508.779770554433</v>
          </cell>
          <cell r="N890">
            <v>11903.691645251296</v>
          </cell>
          <cell r="O890">
            <v>12863.191257839673</v>
          </cell>
          <cell r="P890">
            <v>14061.634486062336</v>
          </cell>
          <cell r="Q890">
            <v>12635.142218644844</v>
          </cell>
          <cell r="R890">
            <v>9239.4430278247255</v>
          </cell>
          <cell r="S890">
            <v>8717.4627621502186</v>
          </cell>
          <cell r="T890">
            <v>8195.5081514563499</v>
          </cell>
          <cell r="U890">
            <v>7673.5799653925242</v>
          </cell>
          <cell r="V890">
            <v>10855.190495578314</v>
          </cell>
          <cell r="W890">
            <v>10333.317560773457</v>
          </cell>
          <cell r="X890">
            <v>9811.4735008753305</v>
          </cell>
          <cell r="Y890">
            <v>9289.6591821311249</v>
          </cell>
          <cell r="Z890">
            <v>8767.8754967754594</v>
          </cell>
        </row>
        <row r="891">
          <cell r="A891">
            <v>-105984.02321142283</v>
          </cell>
          <cell r="B891">
            <v>14858.410054199885</v>
          </cell>
          <cell r="C891">
            <v>23065.03507416838</v>
          </cell>
          <cell r="D891">
            <v>21724.727786282758</v>
          </cell>
          <cell r="E891">
            <v>20169.139873500135</v>
          </cell>
          <cell r="F891">
            <v>19107.3901924198</v>
          </cell>
          <cell r="G891">
            <v>17772.163788264574</v>
          </cell>
          <cell r="H891">
            <v>16716.032565297766</v>
          </cell>
          <cell r="I891">
            <v>15993.769025429574</v>
          </cell>
          <cell r="J891">
            <v>15363.408235433002</v>
          </cell>
          <cell r="K891">
            <v>14560.933525190791</v>
          </cell>
          <cell r="L891">
            <v>13860.664441309444</v>
          </cell>
          <cell r="M891">
            <v>13128.183712339785</v>
          </cell>
          <cell r="N891">
            <v>12487.906356301068</v>
          </cell>
          <cell r="O891">
            <v>13502.980576446967</v>
          </cell>
          <cell r="P891">
            <v>14770.357001485965</v>
          </cell>
          <cell r="Q891">
            <v>13261.814395837006</v>
          </cell>
          <cell r="R891">
            <v>9670.7981510777063</v>
          </cell>
          <cell r="S891">
            <v>9118.7941282984539</v>
          </cell>
          <cell r="T891">
            <v>8566.8172361474062</v>
          </cell>
          <cell r="U891">
            <v>8014.8682885433973</v>
          </cell>
          <cell r="V891">
            <v>11379.481717577746</v>
          </cell>
          <cell r="W891">
            <v>10827.591199227139</v>
          </cell>
          <cell r="X891">
            <v>10275.731216637594</v>
          </cell>
          <cell r="Y891">
            <v>9723.9026858819325</v>
          </cell>
          <cell r="Z891">
            <v>9172.106550515171</v>
          </cell>
        </row>
        <row r="892">
          <cell r="A892">
            <v>-103273.08253999878</v>
          </cell>
          <cell r="B892">
            <v>14472.650913134483</v>
          </cell>
          <cell r="C892">
            <v>22508.291688901176</v>
          </cell>
          <cell r="D892">
            <v>21260.683141136127</v>
          </cell>
          <cell r="E892">
            <v>19697.747402415185</v>
          </cell>
          <cell r="F892">
            <v>18663.316873418993</v>
          </cell>
          <cell r="G892">
            <v>17362.083010782098</v>
          </cell>
          <cell r="H892">
            <v>16332.966322647444</v>
          </cell>
          <cell r="I892">
            <v>15629.177393823338</v>
          </cell>
          <cell r="J892">
            <v>15015.106249760076</v>
          </cell>
          <cell r="K892">
            <v>14232.992059480868</v>
          </cell>
          <cell r="L892">
            <v>13550.634995571108</v>
          </cell>
          <cell r="M892">
            <v>12836.890220748413</v>
          </cell>
          <cell r="N892">
            <v>12213.161667834578</v>
          </cell>
          <cell r="O892">
            <v>13202.100243069024</v>
          </cell>
          <cell r="P892">
            <v>14437.058741400455</v>
          </cell>
          <cell r="Q892">
            <v>12967.102796083047</v>
          </cell>
          <cell r="R892">
            <v>9467.9403203606253</v>
          </cell>
          <cell r="S892">
            <v>8930.0558800504987</v>
          </cell>
          <cell r="T892">
            <v>8392.1978764005253</v>
          </cell>
          <cell r="U892">
            <v>7854.3671025105359</v>
          </cell>
          <cell r="V892">
            <v>11132.917867456423</v>
          </cell>
          <cell r="W892">
            <v>10595.144028271558</v>
          </cell>
          <cell r="X892">
            <v>10057.39994378062</v>
          </cell>
          <cell r="Y892">
            <v>9519.6865066244318</v>
          </cell>
          <cell r="Z892">
            <v>8982.004636223026</v>
          </cell>
        </row>
        <row r="893">
          <cell r="A893">
            <v>-111956.02510759677</v>
          </cell>
          <cell r="B893">
            <v>15527.469746488212</v>
          </cell>
          <cell r="C893">
            <v>24172.88791305841</v>
          </cell>
          <cell r="D893">
            <v>22830.853996014412</v>
          </cell>
          <cell r="E893">
            <v>21207.582640188502</v>
          </cell>
          <cell r="F893">
            <v>20085.650886601536</v>
          </cell>
          <cell r="G893">
            <v>18675.541426338677</v>
          </cell>
          <cell r="H893">
            <v>17559.899180152959</v>
          </cell>
          <cell r="I893">
            <v>16796.937437867735</v>
          </cell>
          <cell r="J893">
            <v>16130.691762072107</v>
          </cell>
          <cell r="K893">
            <v>15283.364331478064</v>
          </cell>
          <cell r="L893">
            <v>14543.636391723408</v>
          </cell>
          <cell r="M893">
            <v>13769.881740800523</v>
          </cell>
          <cell r="N893">
            <v>13093.148594827697</v>
          </cell>
          <cell r="O893">
            <v>14165.797708667924</v>
          </cell>
          <cell r="P893">
            <v>15504.588429788128</v>
          </cell>
          <cell r="Q893">
            <v>13911.042263900465</v>
          </cell>
          <cell r="R893">
            <v>10117.678956130405</v>
          </cell>
          <cell r="S893">
            <v>9534.5705369445714</v>
          </cell>
          <cell r="T893">
            <v>8951.4907771471881</v>
          </cell>
          <cell r="U893">
            <v>8368.4405365199182</v>
          </cell>
          <cell r="V893">
            <v>11922.64365246399</v>
          </cell>
          <cell r="W893">
            <v>11339.655133469501</v>
          </cell>
          <cell r="X893">
            <v>10756.698870869215</v>
          </cell>
          <cell r="Y893">
            <v>10173.775832354944</v>
          </cell>
          <cell r="Z893">
            <v>9590.8870146492773</v>
          </cell>
        </row>
        <row r="894">
          <cell r="A894">
            <v>-117908.94590510217</v>
          </cell>
          <cell r="B894">
            <v>16226.452941965734</v>
          </cell>
          <cell r="C894">
            <v>25439.773249183636</v>
          </cell>
          <cell r="D894">
            <v>23996.527454614785</v>
          </cell>
          <cell r="E894">
            <v>22242.707486146577</v>
          </cell>
          <cell r="F894">
            <v>21060.785947343502</v>
          </cell>
          <cell r="G894">
            <v>19576.032689266416</v>
          </cell>
          <cell r="H894">
            <v>18401.069563087731</v>
          </cell>
          <cell r="I894">
            <v>17597.539652908152</v>
          </cell>
          <cell r="J894">
            <v>16895.523746844177</v>
          </cell>
          <cell r="K894">
            <v>16003.486904490172</v>
          </cell>
          <cell r="L894">
            <v>15224.426183558011</v>
          </cell>
          <cell r="M894">
            <v>14409.529484681741</v>
          </cell>
          <cell r="N894">
            <v>13696.457028397032</v>
          </cell>
          <cell r="O894">
            <v>14826.497078818629</v>
          </cell>
          <cell r="P894">
            <v>16236.473920735862</v>
          </cell>
          <cell r="Q894">
            <v>14558.195788850098</v>
          </cell>
          <cell r="R894">
            <v>10563.131935659492</v>
          </cell>
          <cell r="S894">
            <v>9949.0185014917788</v>
          </cell>
          <cell r="T894">
            <v>9334.9352505882616</v>
          </cell>
          <cell r="U894">
            <v>8720.8830884468516</v>
          </cell>
          <cell r="V894">
            <v>12464.070134707566</v>
          </cell>
          <cell r="W894">
            <v>11850.082976058862</v>
          </cell>
          <cell r="X894">
            <v>11236.12978893991</v>
          </cell>
          <cell r="Y894">
            <v>10622.211592496613</v>
          </cell>
          <cell r="Z894">
            <v>10008.329436449234</v>
          </cell>
        </row>
        <row r="895">
          <cell r="A895">
            <v>-114582.63869599717</v>
          </cell>
          <cell r="B895">
            <v>15800.045402257827</v>
          </cell>
          <cell r="C895">
            <v>24725.286990365152</v>
          </cell>
          <cell r="D895">
            <v>23334.188815216228</v>
          </cell>
          <cell r="E895">
            <v>21664.311879257773</v>
          </cell>
          <cell r="F895">
            <v>20515.91076879984</v>
          </cell>
          <cell r="G895">
            <v>19072.866146068383</v>
          </cell>
          <cell r="H895">
            <v>17931.049684776182</v>
          </cell>
          <cell r="I895">
            <v>17150.188006531425</v>
          </cell>
          <cell r="J895">
            <v>16468.159393908809</v>
          </cell>
          <cell r="K895">
            <v>15601.104781910421</v>
          </cell>
          <cell r="L895">
            <v>14844.021997193962</v>
          </cell>
          <cell r="M895">
            <v>14052.114196601397</v>
          </cell>
          <cell r="N895">
            <v>13359.347018007418</v>
          </cell>
          <cell r="O895">
            <v>14457.318795965533</v>
          </cell>
          <cell r="P895">
            <v>15827.519045038702</v>
          </cell>
          <cell r="Q895">
            <v>14196.586503482184</v>
          </cell>
          <cell r="R895">
            <v>10314.226649073802</v>
          </cell>
          <cell r="S895">
            <v>9717.437854080843</v>
          </cell>
          <cell r="T895">
            <v>9120.6783908576381</v>
          </cell>
          <cell r="U895">
            <v>8523.9491393573007</v>
          </cell>
          <cell r="V895">
            <v>12161.537836303403</v>
          </cell>
          <cell r="W895">
            <v>11564.871754494407</v>
          </cell>
          <cell r="X895">
            <v>10968.238685850691</v>
          </cell>
          <cell r="Y895">
            <v>10371.639620767228</v>
          </cell>
          <cell r="Z895">
            <v>9775.0755793508215</v>
          </cell>
        </row>
        <row r="896">
          <cell r="A896">
            <v>-111862.20340158587</v>
          </cell>
          <cell r="B896">
            <v>15477.359859714205</v>
          </cell>
          <cell r="C896">
            <v>24195.388290761533</v>
          </cell>
          <cell r="D896">
            <v>22809.646321849475</v>
          </cell>
          <cell r="E896">
            <v>21191.268433719888</v>
          </cell>
          <cell r="F896">
            <v>20070.282156174588</v>
          </cell>
          <cell r="G896">
            <v>18661.349128236689</v>
          </cell>
          <cell r="H896">
            <v>17546.641815733467</v>
          </cell>
          <cell r="I896">
            <v>16784.319452813634</v>
          </cell>
          <cell r="J896">
            <v>16118.637537925024</v>
          </cell>
          <cell r="K896">
            <v>15272.014755255706</v>
          </cell>
          <cell r="L896">
            <v>14532.906724409237</v>
          </cell>
          <cell r="M896">
            <v>13759.800497555691</v>
          </cell>
          <cell r="N896">
            <v>13083.640081542595</v>
          </cell>
          <cell r="O896">
            <v>14155.384678799655</v>
          </cell>
          <cell r="P896">
            <v>15493.053462718843</v>
          </cell>
          <cell r="Q896">
            <v>13900.842724913298</v>
          </cell>
          <cell r="R896">
            <v>10110.658342232016</v>
          </cell>
          <cell r="S896">
            <v>9528.0385812191034</v>
          </cell>
          <cell r="T896">
            <v>8945.4474555774286</v>
          </cell>
          <cell r="U896">
            <v>8362.8858243681188</v>
          </cell>
          <cell r="V896">
            <v>11914.110436926359</v>
          </cell>
          <cell r="W896">
            <v>11331.610475625701</v>
          </cell>
          <cell r="X896">
            <v>10749.142743687644</v>
          </cell>
          <cell r="Y896">
            <v>10166.708207993066</v>
          </cell>
          <cell r="Z896">
            <v>9584.3078644292764</v>
          </cell>
        </row>
        <row r="897">
          <cell r="A897">
            <v>-111458.86815124506</v>
          </cell>
          <cell r="B897">
            <v>15479.437047712981</v>
          </cell>
          <cell r="C897">
            <v>24106.917586405281</v>
          </cell>
          <cell r="D897">
            <v>22727.195118612002</v>
          </cell>
          <cell r="E897">
            <v>21121.134401522864</v>
          </cell>
          <cell r="F897">
            <v>20004.212682512953</v>
          </cell>
          <cell r="G897">
            <v>18600.337083676168</v>
          </cell>
          <cell r="H897">
            <v>17489.649008585329</v>
          </cell>
          <cell r="I897">
            <v>16730.07530850012</v>
          </cell>
          <cell r="J897">
            <v>16066.816976130212</v>
          </cell>
          <cell r="K897">
            <v>15223.223442866059</v>
          </cell>
          <cell r="L897">
            <v>14486.780372243746</v>
          </cell>
          <cell r="M897">
            <v>13716.461690995984</v>
          </cell>
          <cell r="N897">
            <v>13042.76341505169</v>
          </cell>
          <cell r="O897">
            <v>14110.61953662417</v>
          </cell>
          <cell r="P897">
            <v>15443.465163503435</v>
          </cell>
          <cell r="Q897">
            <v>13856.995370333352</v>
          </cell>
          <cell r="R897">
            <v>10080.477042140003</v>
          </cell>
          <cell r="S897">
            <v>9499.9580004050567</v>
          </cell>
          <cell r="T897">
            <v>8919.4674907924164</v>
          </cell>
          <cell r="U897">
            <v>8339.0063692657095</v>
          </cell>
          <cell r="V897">
            <v>11877.426531128651</v>
          </cell>
          <cell r="W897">
            <v>11297.026857150882</v>
          </cell>
          <cell r="X897">
            <v>10716.659296328122</v>
          </cell>
          <cell r="Y897">
            <v>10136.324812055007</v>
          </cell>
          <cell r="Z897">
            <v>9556.0243966280359</v>
          </cell>
        </row>
        <row r="898">
          <cell r="A898">
            <v>-101113.99730395166</v>
          </cell>
          <cell r="B898">
            <v>14239.366193620004</v>
          </cell>
          <cell r="C898">
            <v>22152.752958377383</v>
          </cell>
          <cell r="D898">
            <v>20833.813581126233</v>
          </cell>
          <cell r="E898">
            <v>19322.314426167599</v>
          </cell>
          <cell r="F898">
            <v>18309.641797869146</v>
          </cell>
          <cell r="G898">
            <v>17035.480749957227</v>
          </cell>
          <cell r="H898">
            <v>16027.879354993558</v>
          </cell>
          <cell r="I898">
            <v>15338.804233951174</v>
          </cell>
          <cell r="J898">
            <v>14737.706717236495</v>
          </cell>
          <cell r="K898">
            <v>13971.808336662609</v>
          </cell>
          <cell r="L898">
            <v>13303.71701389434</v>
          </cell>
          <cell r="M898">
            <v>12604.894189377799</v>
          </cell>
          <cell r="N898">
            <v>11994.345665402932</v>
          </cell>
          <cell r="O898">
            <v>12962.468925253423</v>
          </cell>
          <cell r="P898">
            <v>14171.608685581698</v>
          </cell>
          <cell r="Q898">
            <v>12732.384467265321</v>
          </cell>
          <cell r="R898">
            <v>9306.3774532958341</v>
          </cell>
          <cell r="S898">
            <v>8779.7383280785598</v>
          </cell>
          <cell r="T898">
            <v>8253.1250868217394</v>
          </cell>
          <cell r="U898">
            <v>7726.5385060441968</v>
          </cell>
          <cell r="V898">
            <v>10936.546041930538</v>
          </cell>
          <cell r="W898">
            <v>10410.015205549103</v>
          </cell>
          <cell r="X898">
            <v>9883.5135017932116</v>
          </cell>
          <cell r="Y898">
            <v>9357.0418046416144</v>
          </cell>
          <cell r="Z898">
            <v>8830.6010142924515</v>
          </cell>
        </row>
        <row r="899">
          <cell r="A899">
            <v>-93696.876849645327</v>
          </cell>
          <cell r="B899">
            <v>13337.241725141379</v>
          </cell>
          <cell r="C899">
            <v>20633.810884243543</v>
          </cell>
          <cell r="D899">
            <v>19418.285118873384</v>
          </cell>
          <cell r="E899">
            <v>18032.586924512703</v>
          </cell>
          <cell r="F899">
            <v>17094.659363066487</v>
          </cell>
          <cell r="G899">
            <v>15913.50174294872</v>
          </cell>
          <cell r="H899">
            <v>14979.811983521595</v>
          </cell>
          <cell r="I899">
            <v>14341.283308185142</v>
          </cell>
          <cell r="J899">
            <v>13784.754183290846</v>
          </cell>
          <cell r="K899">
            <v>13074.562086026421</v>
          </cell>
          <cell r="L899">
            <v>12455.477962533976</v>
          </cell>
          <cell r="M899">
            <v>11807.916617178202</v>
          </cell>
          <cell r="N899">
            <v>11242.645537835651</v>
          </cell>
          <cell r="O899">
            <v>12139.261800685999</v>
          </cell>
          <cell r="P899">
            <v>13259.706271661915</v>
          </cell>
          <cell r="Q899">
            <v>11926.054967804852</v>
          </cell>
          <cell r="R899">
            <v>8751.3594179002575</v>
          </cell>
          <cell r="S899">
            <v>8263.351401449705</v>
          </cell>
          <cell r="T899">
            <v>7775.3673702664746</v>
          </cell>
          <cell r="U899">
            <v>7287.4080439085919</v>
          </cell>
          <cell r="V899">
            <v>10261.948550622597</v>
          </cell>
          <cell r="W899">
            <v>9774.0408795840194</v>
          </cell>
          <cell r="X899">
            <v>9286.1602041751357</v>
          </cell>
          <cell r="Y899">
            <v>8798.3073342648204</v>
          </cell>
          <cell r="Z899">
            <v>8310.4831040180361</v>
          </cell>
        </row>
        <row r="900">
          <cell r="A900">
            <v>-115562.54126958112</v>
          </cell>
          <cell r="B900">
            <v>15985.765044169813</v>
          </cell>
          <cell r="C900">
            <v>24966.027686710659</v>
          </cell>
          <cell r="D900">
            <v>23502.559925599751</v>
          </cell>
          <cell r="E900">
            <v>21834.702437949603</v>
          </cell>
          <cell r="F900">
            <v>20676.42648673337</v>
          </cell>
          <cell r="G900">
            <v>19221.094845231055</v>
          </cell>
          <cell r="H900">
            <v>18069.513650802048</v>
          </cell>
          <cell r="I900">
            <v>17281.97409904316</v>
          </cell>
          <cell r="J900">
            <v>16594.057395197793</v>
          </cell>
          <cell r="K900">
            <v>15719.643224902335</v>
          </cell>
          <cell r="L900">
            <v>14956.08592207736</v>
          </cell>
          <cell r="M900">
            <v>14157.40578231831</v>
          </cell>
          <cell r="N900">
            <v>13458.656836973478</v>
          </cell>
          <cell r="O900">
            <v>14566.075662585929</v>
          </cell>
          <cell r="P900">
            <v>15947.993766699561</v>
          </cell>
          <cell r="Q900">
            <v>14303.113606088344</v>
          </cell>
          <cell r="R900">
            <v>10387.552086434629</v>
          </cell>
          <cell r="S900">
            <v>9785.6595961283383</v>
          </cell>
          <cell r="T900">
            <v>9183.7966884350535</v>
          </cell>
          <cell r="U900">
            <v>8581.9642508331162</v>
          </cell>
          <cell r="V900">
            <v>12250.661347501384</v>
          </cell>
          <cell r="W900">
            <v>11648.892619813492</v>
          </cell>
          <cell r="X900">
            <v>11047.157187617127</v>
          </cell>
          <cell r="Y900">
            <v>10445.456049777033</v>
          </cell>
          <cell r="Z900">
            <v>9843.79023512391</v>
          </cell>
        </row>
        <row r="901">
          <cell r="A901">
            <v>-93442.691361745266</v>
          </cell>
          <cell r="B901">
            <v>13313.57567019471</v>
          </cell>
          <cell r="C901">
            <v>20545.222863433799</v>
          </cell>
          <cell r="D901">
            <v>19381.62988581352</v>
          </cell>
          <cell r="E901">
            <v>17988.38782915139</v>
          </cell>
          <cell r="F901">
            <v>17053.021788905055</v>
          </cell>
          <cell r="G901">
            <v>15875.051405911989</v>
          </cell>
          <cell r="H901">
            <v>14943.894605907051</v>
          </cell>
          <cell r="I901">
            <v>14307.098162511938</v>
          </cell>
          <cell r="J901">
            <v>13752.096401031678</v>
          </cell>
          <cell r="K901">
            <v>13043.813363878857</v>
          </cell>
          <cell r="L901">
            <v>12426.408722192777</v>
          </cell>
          <cell r="M901">
            <v>11780.604113048998</v>
          </cell>
          <cell r="N901">
            <v>11216.884696434023</v>
          </cell>
          <cell r="O901">
            <v>12111.050407074385</v>
          </cell>
          <cell r="P901">
            <v>13228.455281277245</v>
          </cell>
          <cell r="Q901">
            <v>11898.421972157637</v>
          </cell>
          <cell r="R901">
            <v>8732.3388922138256</v>
          </cell>
          <cell r="S901">
            <v>8245.6547678707866</v>
          </cell>
          <cell r="T901">
            <v>7758.9945637266756</v>
          </cell>
          <cell r="U901">
            <v>7272.3589973874314</v>
          </cell>
          <cell r="V901">
            <v>10238.830024569157</v>
          </cell>
          <cell r="W901">
            <v>9752.2459734161457</v>
          </cell>
          <cell r="X901">
            <v>9265.6888446577432</v>
          </cell>
          <cell r="Y901">
            <v>8779.1594459657972</v>
          </cell>
          <cell r="Z901">
            <v>8292.6586092422949</v>
          </cell>
        </row>
        <row r="902">
          <cell r="A902">
            <v>-116302.20266056522</v>
          </cell>
          <cell r="B902">
            <v>16060.244063860402</v>
          </cell>
          <cell r="C902">
            <v>25076.646683485626</v>
          </cell>
          <cell r="D902">
            <v>23627.299973485628</v>
          </cell>
          <cell r="E902">
            <v>21963.318609648752</v>
          </cell>
          <cell r="F902">
            <v>20797.588816950822</v>
          </cell>
          <cell r="G902">
            <v>19332.982545867926</v>
          </cell>
          <cell r="H902">
            <v>18174.030622665166</v>
          </cell>
          <cell r="I902">
            <v>17381.450401205639</v>
          </cell>
          <cell r="J902">
            <v>16689.089180260795</v>
          </cell>
          <cell r="K902">
            <v>15809.119783074646</v>
          </cell>
          <cell r="L902">
            <v>15040.675309627641</v>
          </cell>
          <cell r="M902">
            <v>14236.883194511851</v>
          </cell>
          <cell r="N902">
            <v>13533.619022822371</v>
          </cell>
          <cell r="O902">
            <v>14648.168778179337</v>
          </cell>
          <cell r="P902">
            <v>16038.931889125484</v>
          </cell>
          <cell r="Q902">
            <v>14383.523625426253</v>
          </cell>
          <cell r="R902">
            <v>10442.90044090869</v>
          </cell>
          <cell r="S902">
            <v>9837.155520293154</v>
          </cell>
          <cell r="T902">
            <v>9231.440371634948</v>
          </cell>
          <cell r="U902">
            <v>8625.7558880928191</v>
          </cell>
          <cell r="V902">
            <v>12317.93458673878</v>
          </cell>
          <cell r="W902">
            <v>11712.314220887836</v>
          </cell>
          <cell r="X902">
            <v>11106.72736363719</v>
          </cell>
          <cell r="Y902">
            <v>10501.175020244831</v>
          </cell>
          <cell r="Z902">
            <v>9895.6582261265212</v>
          </cell>
        </row>
        <row r="903">
          <cell r="A903">
            <v>-112453.4368873214</v>
          </cell>
          <cell r="B903">
            <v>15596.98814626177</v>
          </cell>
          <cell r="C903">
            <v>24308.456113209075</v>
          </cell>
          <cell r="D903">
            <v>22887.769142725097</v>
          </cell>
          <cell r="E903">
            <v>21294.075188868286</v>
          </cell>
          <cell r="F903">
            <v>20167.130832754843</v>
          </cell>
          <cell r="G903">
            <v>18750.784315830359</v>
          </cell>
          <cell r="H903">
            <v>17630.185359233736</v>
          </cell>
          <cell r="I903">
            <v>16863.833838169525</v>
          </cell>
          <cell r="J903">
            <v>16194.599287751837</v>
          </cell>
          <cell r="K903">
            <v>15343.536045976929</v>
          </cell>
          <cell r="L903">
            <v>14600.521553393406</v>
          </cell>
          <cell r="M903">
            <v>13823.329171650614</v>
          </cell>
          <cell r="N903">
            <v>13143.559600092591</v>
          </cell>
          <cell r="O903">
            <v>14221.004162902515</v>
          </cell>
          <cell r="P903">
            <v>15565.743025488355</v>
          </cell>
          <cell r="Q903">
            <v>13965.116859808943</v>
          </cell>
          <cell r="R903">
            <v>10154.899938378991</v>
          </cell>
          <cell r="S903">
            <v>9569.2008145278123</v>
          </cell>
          <cell r="T903">
            <v>8983.5304773964872</v>
          </cell>
          <cell r="U903">
            <v>8397.8897905866179</v>
          </cell>
          <cell r="V903">
            <v>11967.883950341911</v>
          </cell>
          <cell r="W903">
            <v>11382.305259389159</v>
          </cell>
          <cell r="X903">
            <v>10796.758968143226</v>
          </cell>
          <cell r="Y903">
            <v>10211.246048595294</v>
          </cell>
          <cell r="Z903">
            <v>9625.7675018963218</v>
          </cell>
        </row>
        <row r="904">
          <cell r="A904">
            <v>-111319.17578575607</v>
          </cell>
          <cell r="B904">
            <v>15469.132645781538</v>
          </cell>
          <cell r="C904">
            <v>24099.777902672307</v>
          </cell>
          <cell r="D904">
            <v>22717.389750735052</v>
          </cell>
          <cell r="E904">
            <v>21096.843966083354</v>
          </cell>
          <cell r="F904">
            <v>19981.329978721009</v>
          </cell>
          <cell r="G904">
            <v>18579.205985363362</v>
          </cell>
          <cell r="H904">
            <v>17469.909945263567</v>
          </cell>
          <cell r="I904">
            <v>16711.288225480061</v>
          </cell>
          <cell r="J904">
            <v>16048.869284099896</v>
          </cell>
          <cell r="K904">
            <v>15206.324910349336</v>
          </cell>
          <cell r="L904">
            <v>14470.804830210338</v>
          </cell>
          <cell r="M904">
            <v>13701.451596042258</v>
          </cell>
          <cell r="N904">
            <v>13028.606065227694</v>
          </cell>
          <cell r="O904">
            <v>14095.11544022628</v>
          </cell>
          <cell r="P904">
            <v>15426.290600129378</v>
          </cell>
          <cell r="Q904">
            <v>13841.809143301267</v>
          </cell>
          <cell r="R904">
            <v>10070.023958260455</v>
          </cell>
          <cell r="S904">
            <v>9490.2324860719909</v>
          </cell>
          <cell r="T904">
            <v>8910.4695102462538</v>
          </cell>
          <cell r="U904">
            <v>8330.7358856741321</v>
          </cell>
          <cell r="V904">
            <v>11864.72131488006</v>
          </cell>
          <cell r="W904">
            <v>11285.049060844118</v>
          </cell>
          <cell r="X904">
            <v>10705.408879715485</v>
          </cell>
          <cell r="Y904">
            <v>10125.801733681385</v>
          </cell>
          <cell r="Z904">
            <v>9546.2286137946467</v>
          </cell>
        </row>
        <row r="905">
          <cell r="A905">
            <v>-95282.4922937503</v>
          </cell>
          <cell r="B905">
            <v>13512.53321606043</v>
          </cell>
          <cell r="C905">
            <v>20933.952876597647</v>
          </cell>
          <cell r="D905">
            <v>19730.87886284522</v>
          </cell>
          <cell r="E905">
            <v>18308.301989126965</v>
          </cell>
          <cell r="F905">
            <v>17354.395594237008</v>
          </cell>
          <cell r="G905">
            <v>16153.355909054564</v>
          </cell>
          <cell r="H905">
            <v>15203.865485268834</v>
          </cell>
          <cell r="I905">
            <v>14554.531103668105</v>
          </cell>
          <cell r="J905">
            <v>13988.474247516839</v>
          </cell>
          <cell r="K905">
            <v>13266.373385430081</v>
          </cell>
          <cell r="L905">
            <v>12636.812612337184</v>
          </cell>
          <cell r="M905">
            <v>11978.292702462248</v>
          </cell>
          <cell r="N905">
            <v>11403.342312136287</v>
          </cell>
          <cell r="O905">
            <v>12315.245181089835</v>
          </cell>
          <cell r="P905">
            <v>13454.650732916853</v>
          </cell>
          <cell r="Q905">
            <v>12098.430287210576</v>
          </cell>
          <cell r="R905">
            <v>8870.009933838548</v>
          </cell>
          <cell r="S905">
            <v>8373.743445240907</v>
          </cell>
          <cell r="T905">
            <v>7877.5013478089822</v>
          </cell>
          <cell r="U905">
            <v>7381.2843732777183</v>
          </cell>
          <cell r="V905">
            <v>10406.162495557408</v>
          </cell>
          <cell r="W905">
            <v>9909.9980504991636</v>
          </cell>
          <cell r="X905">
            <v>9413.8610579128072</v>
          </cell>
          <cell r="Y905">
            <v>8917.7523413724921</v>
          </cell>
          <cell r="Z905">
            <v>8421.6727491595993</v>
          </cell>
        </row>
        <row r="906">
          <cell r="A906">
            <v>-112494.13234255512</v>
          </cell>
          <cell r="B906">
            <v>15590.536527374908</v>
          </cell>
          <cell r="C906">
            <v>24381.047892898452</v>
          </cell>
          <cell r="D906">
            <v>22924.133718383302</v>
          </cell>
          <cell r="E906">
            <v>21301.151526394558</v>
          </cell>
          <cell r="F906">
            <v>20173.797067122978</v>
          </cell>
          <cell r="G906">
            <v>18756.94026903811</v>
          </cell>
          <cell r="H906">
            <v>17635.93578206432</v>
          </cell>
          <cell r="I906">
            <v>16869.306928222366</v>
          </cell>
          <cell r="J906">
            <v>16199.827844767147</v>
          </cell>
          <cell r="K906">
            <v>15348.458959774998</v>
          </cell>
          <cell r="L906">
            <v>14605.17557978474</v>
          </cell>
          <cell r="M906">
            <v>13827.701942095911</v>
          </cell>
          <cell r="N906">
            <v>13147.683947146008</v>
          </cell>
          <cell r="O906">
            <v>14225.520846822135</v>
          </cell>
          <cell r="P906">
            <v>15570.74635313981</v>
          </cell>
          <cell r="Q906">
            <v>13969.54094139842</v>
          </cell>
          <cell r="R906">
            <v>10157.945151376734</v>
          </cell>
          <cell r="S906">
            <v>9572.0340705313156</v>
          </cell>
          <cell r="T906">
            <v>8986.1517868232913</v>
          </cell>
          <cell r="U906">
            <v>8400.2991641667904</v>
          </cell>
          <cell r="V906">
            <v>11971.585258980132</v>
          </cell>
          <cell r="W906">
            <v>11385.79465461626</v>
          </cell>
          <cell r="X906">
            <v>10800.036461684234</v>
          </cell>
          <cell r="Y906">
            <v>10214.311652527009</v>
          </cell>
          <cell r="Z906">
            <v>9628.6212286578339</v>
          </cell>
        </row>
        <row r="907">
          <cell r="A907">
            <v>-88791.961122776716</v>
          </cell>
          <cell r="B907">
            <v>12739.8487878218</v>
          </cell>
          <cell r="C907">
            <v>19687.434290248762</v>
          </cell>
          <cell r="D907">
            <v>18552.341662558145</v>
          </cell>
          <cell r="E907">
            <v>17179.694653824379</v>
          </cell>
          <cell r="F907">
            <v>16291.195742778</v>
          </cell>
          <cell r="G907">
            <v>15171.540963075251</v>
          </cell>
          <cell r="H907">
            <v>14286.728708843748</v>
          </cell>
          <cell r="I907">
            <v>13681.626220665494</v>
          </cell>
          <cell r="J907">
            <v>13154.570016874106</v>
          </cell>
          <cell r="K907">
            <v>12481.216289267231</v>
          </cell>
          <cell r="L907">
            <v>11894.540454670525</v>
          </cell>
          <cell r="M907">
            <v>11280.878145587256</v>
          </cell>
          <cell r="N907">
            <v>10745.54888148389</v>
          </cell>
          <cell r="O907">
            <v>11594.87781816391</v>
          </cell>
          <cell r="P907">
            <v>12656.668405557441</v>
          </cell>
          <cell r="Q907">
            <v>11392.832099535814</v>
          </cell>
          <cell r="R907">
            <v>8384.327938867551</v>
          </cell>
          <cell r="S907">
            <v>7921.8665390728129</v>
          </cell>
          <cell r="T907">
            <v>7459.4278689463099</v>
          </cell>
          <cell r="U907">
            <v>6997.012610378064</v>
          </cell>
          <cell r="V907">
            <v>9815.8395970459242</v>
          </cell>
          <cell r="W907">
            <v>9353.4732897048543</v>
          </cell>
          <cell r="X907">
            <v>8891.1325648056118</v>
          </cell>
          <cell r="Y907">
            <v>8428.8181898214498</v>
          </cell>
          <cell r="Z907">
            <v>7966.5309552498211</v>
          </cell>
        </row>
        <row r="908">
          <cell r="A908">
            <v>-115926.00148407812</v>
          </cell>
          <cell r="B908">
            <v>16016.243770803201</v>
          </cell>
          <cell r="C908">
            <v>25010.726010052793</v>
          </cell>
          <cell r="D908">
            <v>23575.916928023122</v>
          </cell>
          <cell r="E908">
            <v>21897.902791413169</v>
          </cell>
          <cell r="F908">
            <v>20735.964117149895</v>
          </cell>
          <cell r="G908">
            <v>19276.075040451135</v>
          </cell>
          <cell r="H908">
            <v>18120.87196350432</v>
          </cell>
          <cell r="I908">
            <v>17330.855490666472</v>
          </cell>
          <cell r="J908">
            <v>16640.754807559788</v>
          </cell>
          <cell r="K908">
            <v>15763.610869316617</v>
          </cell>
          <cell r="L908">
            <v>14997.652072910634</v>
          </cell>
          <cell r="M908">
            <v>14196.459973378762</v>
          </cell>
          <cell r="N908">
            <v>13495.492303147486</v>
          </cell>
          <cell r="O908">
            <v>14606.415177080009</v>
          </cell>
          <cell r="P908">
            <v>15992.679605227524</v>
          </cell>
          <cell r="Q908">
            <v>14342.626068456259</v>
          </cell>
          <cell r="R908">
            <v>10414.749564948992</v>
          </cell>
          <cell r="S908">
            <v>9810.9640393111331</v>
          </cell>
          <cell r="T908">
            <v>9207.2081893276772</v>
          </cell>
          <cell r="U908">
            <v>8603.4829052682362</v>
          </cell>
          <cell r="V908">
            <v>12283.71856295317</v>
          </cell>
          <cell r="W908">
            <v>11680.057189184288</v>
          </cell>
          <cell r="X908">
            <v>11076.429215625874</v>
          </cell>
          <cell r="Y908">
            <v>10472.835644284234</v>
          </cell>
          <cell r="Z908">
            <v>9869.2775072258792</v>
          </cell>
        </row>
        <row r="909">
          <cell r="A909">
            <v>-116594.16930936056</v>
          </cell>
          <cell r="B909">
            <v>16093.450523686086</v>
          </cell>
          <cell r="C909">
            <v>25144.156213745016</v>
          </cell>
          <cell r="D909">
            <v>23786.955518198847</v>
          </cell>
          <cell r="E909">
            <v>22014.08728987143</v>
          </cell>
          <cell r="F909">
            <v>20845.415241237704</v>
          </cell>
          <cell r="G909">
            <v>19377.147994267074</v>
          </cell>
          <cell r="H909">
            <v>18215.286622219923</v>
          </cell>
          <cell r="I909">
            <v>17420.716696473883</v>
          </cell>
          <cell r="J909">
            <v>16726.601090645854</v>
          </cell>
          <cell r="K909">
            <v>15844.438877938541</v>
          </cell>
          <cell r="L909">
            <v>15074.065290918676</v>
          </cell>
          <cell r="M909">
            <v>14268.255325024478</v>
          </cell>
          <cell r="N909">
            <v>13563.208857381069</v>
          </cell>
          <cell r="O909">
            <v>14680.573405676649</v>
          </cell>
          <cell r="P909">
            <v>16074.827907460472</v>
          </cell>
          <cell r="Q909">
            <v>14415.263884093034</v>
          </cell>
          <cell r="R909">
            <v>10464.748104946751</v>
          </cell>
          <cell r="S909">
            <v>9857.4825139530803</v>
          </cell>
          <cell r="T909">
            <v>9250.2467696566873</v>
          </cell>
          <cell r="U909">
            <v>8643.0417674584896</v>
          </cell>
          <cell r="V909">
            <v>12344.48936227955</v>
          </cell>
          <cell r="W909">
            <v>11737.348638734475</v>
          </cell>
          <cell r="X909">
            <v>11130.241507910141</v>
          </cell>
          <cell r="Y909">
            <v>10523.168977588162</v>
          </cell>
          <cell r="Z909">
            <v>9916.1320857836163</v>
          </cell>
        </row>
        <row r="910">
          <cell r="A910">
            <v>-109858.2396068137</v>
          </cell>
          <cell r="B910">
            <v>15296.502869602929</v>
          </cell>
          <cell r="C910">
            <v>23805.478540992066</v>
          </cell>
          <cell r="D910">
            <v>22466.159183190292</v>
          </cell>
          <cell r="E910">
            <v>20842.808780898973</v>
          </cell>
          <cell r="F910">
            <v>19742.017187899051</v>
          </cell>
          <cell r="G910">
            <v>18358.211903704454</v>
          </cell>
          <cell r="H910">
            <v>17263.474098578168</v>
          </cell>
          <cell r="I910">
            <v>16514.808416545915</v>
          </cell>
          <cell r="J910">
            <v>15861.168026956671</v>
          </cell>
          <cell r="K910">
            <v>15029.596014405131</v>
          </cell>
          <cell r="L910">
            <v>14303.72878956109</v>
          </cell>
          <cell r="M910">
            <v>13544.472431930662</v>
          </cell>
          <cell r="N910">
            <v>12880.545113697488</v>
          </cell>
          <cell r="O910">
            <v>13932.969890824344</v>
          </cell>
          <cell r="P910">
            <v>15246.674907440058</v>
          </cell>
          <cell r="Q910">
            <v>13682.987947775662</v>
          </cell>
          <cell r="R910">
            <v>9960.7031062033457</v>
          </cell>
          <cell r="S910">
            <v>9388.5207303990646</v>
          </cell>
          <cell r="T910">
            <v>8816.3664769755269</v>
          </cell>
          <cell r="U910">
            <v>8244.2411896041358</v>
          </cell>
          <cell r="V910">
            <v>11731.847123696689</v>
          </cell>
          <cell r="W910">
            <v>11159.782401443768</v>
          </cell>
          <cell r="X910">
            <v>10587.749331178129</v>
          </cell>
          <cell r="Y910">
            <v>10015.748862459393</v>
          </cell>
          <cell r="Z910">
            <v>9443.7819733339566</v>
          </cell>
        </row>
        <row r="911">
          <cell r="A911">
            <v>-111663.37929719922</v>
          </cell>
          <cell r="B911">
            <v>15533.677427035636</v>
          </cell>
          <cell r="C911">
            <v>24189.839028056827</v>
          </cell>
          <cell r="D911">
            <v>22813.389033959516</v>
          </cell>
          <cell r="E911">
            <v>21156.695863812318</v>
          </cell>
          <cell r="F911">
            <v>20037.713210323775</v>
          </cell>
          <cell r="G911">
            <v>18631.273241970121</v>
          </cell>
          <cell r="H911">
            <v>17518.547212476915</v>
          </cell>
          <cell r="I911">
            <v>16757.579802851869</v>
          </cell>
          <cell r="J911">
            <v>16093.092592922192</v>
          </cell>
          <cell r="K911">
            <v>15247.963078692534</v>
          </cell>
          <cell r="L911">
            <v>14510.168739940538</v>
          </cell>
          <cell r="M911">
            <v>13738.436633643112</v>
          </cell>
          <cell r="N911">
            <v>13063.489929532559</v>
          </cell>
          <cell r="O911">
            <v>14133.317702770993</v>
          </cell>
          <cell r="P911">
            <v>15468.608911514257</v>
          </cell>
          <cell r="Q911">
            <v>13879.228172263294</v>
          </cell>
          <cell r="R911">
            <v>10095.780470895554</v>
          </cell>
          <cell r="S911">
            <v>9514.196259412849</v>
          </cell>
          <cell r="T911">
            <v>8932.6406324048276</v>
          </cell>
          <cell r="U911">
            <v>8351.1144474057</v>
          </cell>
          <cell r="V911">
            <v>11896.02710622447</v>
          </cell>
          <cell r="W911">
            <v>11314.562481521778</v>
          </cell>
          <cell r="X911">
            <v>10733.130028897151</v>
          </cell>
          <cell r="Y911">
            <v>10151.730713512941</v>
          </cell>
          <cell r="Z911">
            <v>9570.3655294863493</v>
          </cell>
        </row>
        <row r="912">
          <cell r="A912">
            <v>-89003.08760528361</v>
          </cell>
          <cell r="B912">
            <v>12828.663291770303</v>
          </cell>
          <cell r="C912">
            <v>19748.125778723417</v>
          </cell>
          <cell r="D912">
            <v>18567.671476704614</v>
          </cell>
          <cell r="E912">
            <v>17216.40642525837</v>
          </cell>
          <cell r="F912">
            <v>16325.779914539507</v>
          </cell>
          <cell r="G912">
            <v>15203.477815477141</v>
          </cell>
          <cell r="H912">
            <v>14316.561684987541</v>
          </cell>
          <cell r="I912">
            <v>13710.020404848088</v>
          </cell>
          <cell r="J912">
            <v>13181.695572907272</v>
          </cell>
          <cell r="K912">
            <v>12506.75617984961</v>
          </cell>
          <cell r="L912">
            <v>11918.68536755714</v>
          </cell>
          <cell r="M912">
            <v>11303.563913263821</v>
          </cell>
          <cell r="N912">
            <v>10766.945837999698</v>
          </cell>
          <cell r="O912">
            <v>11618.310203502027</v>
          </cell>
          <cell r="P912">
            <v>12682.625480169701</v>
          </cell>
          <cell r="Q912">
            <v>11415.784067487741</v>
          </cell>
          <cell r="R912">
            <v>8400.1263887192126</v>
          </cell>
          <cell r="S912">
            <v>7936.5653640553064</v>
          </cell>
          <cell r="T912">
            <v>7473.027123105443</v>
          </cell>
          <cell r="U912">
            <v>7009.5123493810461</v>
          </cell>
          <cell r="V912">
            <v>9835.0418462645248</v>
          </cell>
          <cell r="W912">
            <v>9371.5761401618511</v>
          </cell>
          <cell r="X912">
            <v>8908.1360773300585</v>
          </cell>
          <cell r="Y912">
            <v>8444.7224270672741</v>
          </cell>
          <cell r="Z912">
            <v>7981.3359817505661</v>
          </cell>
        </row>
        <row r="913">
          <cell r="A913">
            <v>-100156.63804322451</v>
          </cell>
          <cell r="B913">
            <v>14137.543822774915</v>
          </cell>
          <cell r="C913">
            <v>21883.068466691075</v>
          </cell>
          <cell r="D913">
            <v>20640.703675961788</v>
          </cell>
          <cell r="E913">
            <v>19155.843816025776</v>
          </cell>
          <cell r="F913">
            <v>18152.81885118183</v>
          </cell>
          <cell r="G913">
            <v>16890.662150971471</v>
          </cell>
          <cell r="H913">
            <v>15892.600844940251</v>
          </cell>
          <cell r="I913">
            <v>15210.049968473813</v>
          </cell>
          <cell r="J913">
            <v>14614.705083512647</v>
          </cell>
          <cell r="K913">
            <v>13855.996949684184</v>
          </cell>
          <cell r="L913">
            <v>13194.231194413165</v>
          </cell>
          <cell r="M913">
            <v>12502.024906879611</v>
          </cell>
          <cell r="N913">
            <v>11897.320535118233</v>
          </cell>
          <cell r="O913">
            <v>12856.214082952261</v>
          </cell>
          <cell r="P913">
            <v>14053.905565317746</v>
          </cell>
          <cell r="Q913">
            <v>12628.308091768733</v>
          </cell>
          <cell r="R913">
            <v>9234.7389165712557</v>
          </cell>
          <cell r="S913">
            <v>8713.0860727495492</v>
          </cell>
          <cell r="T913">
            <v>8191.4588678159125</v>
          </cell>
          <cell r="U913">
            <v>7669.8580709369671</v>
          </cell>
          <cell r="V913">
            <v>10849.472876603697</v>
          </cell>
          <cell r="W913">
            <v>10327.927296326354</v>
          </cell>
          <cell r="X913">
            <v>9806.4105728434151</v>
          </cell>
          <cell r="Y913">
            <v>9284.923571858697</v>
          </cell>
          <cell r="Z913">
            <v>8763.4671850471605</v>
          </cell>
        </row>
        <row r="914">
          <cell r="A914">
            <v>-105187.48786401919</v>
          </cell>
          <cell r="B914">
            <v>14719.325895366834</v>
          </cell>
          <cell r="C914">
            <v>22902.199441831352</v>
          </cell>
          <cell r="D914">
            <v>21566.419638422121</v>
          </cell>
          <cell r="E914">
            <v>20030.634162299222</v>
          </cell>
          <cell r="F914">
            <v>18976.911462600452</v>
          </cell>
          <cell r="G914">
            <v>17651.672831749518</v>
          </cell>
          <cell r="H914">
            <v>16603.479086763749</v>
          </cell>
          <cell r="I914">
            <v>15886.643803176241</v>
          </cell>
          <cell r="J914">
            <v>15261.069277563573</v>
          </cell>
          <cell r="K914">
            <v>14464.576946062851</v>
          </cell>
          <cell r="L914">
            <v>13769.570816550455</v>
          </cell>
          <cell r="M914">
            <v>13042.595132343587</v>
          </cell>
          <cell r="N914">
            <v>12407.180186900965</v>
          </cell>
          <cell r="O914">
            <v>13414.575166693663</v>
          </cell>
          <cell r="P914">
            <v>14672.42647567817</v>
          </cell>
          <cell r="Q914">
            <v>13175.221498777912</v>
          </cell>
          <cell r="R914">
            <v>9611.1939574606822</v>
          </cell>
          <cell r="S914">
            <v>9063.3385856075802</v>
          </cell>
          <cell r="T914">
            <v>8515.5101404792586</v>
          </cell>
          <cell r="U914">
            <v>7967.70942987745</v>
          </cell>
          <cell r="V914">
            <v>11307.035712364939</v>
          </cell>
          <cell r="W914">
            <v>10759.292991884649</v>
          </cell>
          <cell r="X914">
            <v>10211.580577670313</v>
          </cell>
          <cell r="Y914">
            <v>9663.8993789099222</v>
          </cell>
          <cell r="Z914">
            <v>9116.2503320670949</v>
          </cell>
        </row>
        <row r="915">
          <cell r="A915">
            <v>-91511.638959671691</v>
          </cell>
          <cell r="B915">
            <v>13151.095442945334</v>
          </cell>
          <cell r="C915">
            <v>20131.262918329438</v>
          </cell>
          <cell r="D915">
            <v>19073.149426602511</v>
          </cell>
          <cell r="E915">
            <v>17652.606388707711</v>
          </cell>
          <cell r="F915">
            <v>16736.700277928321</v>
          </cell>
          <cell r="G915">
            <v>15582.943401207536</v>
          </cell>
          <cell r="H915">
            <v>14671.029546254333</v>
          </cell>
          <cell r="I915">
            <v>14047.39290469847</v>
          </cell>
          <cell r="J915">
            <v>13503.994554624493</v>
          </cell>
          <cell r="K915">
            <v>12810.214686573236</v>
          </cell>
          <cell r="L915">
            <v>12205.569102861657</v>
          </cell>
          <cell r="M915">
            <v>11573.110455007984</v>
          </cell>
          <cell r="N915">
            <v>11021.179052185635</v>
          </cell>
          <cell r="O915">
            <v>11896.727867068035</v>
          </cell>
          <cell r="P915">
            <v>12991.040861799362</v>
          </cell>
          <cell r="Q915">
            <v>11688.493533434215</v>
          </cell>
          <cell r="R915">
            <v>8587.8395656830544</v>
          </cell>
          <cell r="S915">
            <v>8111.213077027387</v>
          </cell>
          <cell r="T915">
            <v>7634.6100142445703</v>
          </cell>
          <cell r="U915">
            <v>7158.0310801107971</v>
          </cell>
          <cell r="V915">
            <v>10063.198104601239</v>
          </cell>
          <cell r="W915">
            <v>9586.6696210597402</v>
          </cell>
          <cell r="X915">
            <v>9110.1675035445169</v>
          </cell>
          <cell r="Y915">
            <v>8633.6925430363572</v>
          </cell>
          <cell r="Z915">
            <v>8157.2455542454763</v>
          </cell>
        </row>
        <row r="916">
          <cell r="A916">
            <v>-109823.39984003919</v>
          </cell>
          <cell r="B916">
            <v>15309.832290054706</v>
          </cell>
          <cell r="C916">
            <v>23795.58244461225</v>
          </cell>
          <cell r="D916">
            <v>22398.206576437231</v>
          </cell>
          <cell r="E916">
            <v>20836.750660953752</v>
          </cell>
          <cell r="F916">
            <v>19736.310161172929</v>
          </cell>
          <cell r="G916">
            <v>18352.94173353925</v>
          </cell>
          <cell r="H916">
            <v>17258.551106830742</v>
          </cell>
          <cell r="I916">
            <v>16510.122852030599</v>
          </cell>
          <cell r="J916">
            <v>15856.691809503522</v>
          </cell>
          <cell r="K916">
            <v>15025.381461020963</v>
          </cell>
          <cell r="L916">
            <v>14299.74443324644</v>
          </cell>
          <cell r="M916">
            <v>13540.728861509928</v>
          </cell>
          <cell r="N916">
            <v>12877.014220908284</v>
          </cell>
          <cell r="O916">
            <v>13929.103114707708</v>
          </cell>
          <cell r="P916">
            <v>15242.391510990212</v>
          </cell>
          <cell r="Q916">
            <v>13679.200449395714</v>
          </cell>
          <cell r="R916">
            <v>9958.0960703559595</v>
          </cell>
          <cell r="S916">
            <v>9386.0951529529411</v>
          </cell>
          <cell r="T916">
            <v>8814.1223490121156</v>
          </cell>
          <cell r="U916">
            <v>8242.1785019373347</v>
          </cell>
          <cell r="V916">
            <v>11728.678398123388</v>
          </cell>
          <cell r="W916">
            <v>11156.795096959821</v>
          </cell>
          <cell r="X916">
            <v>10584.943437745607</v>
          </cell>
          <cell r="Y916">
            <v>10013.124369739246</v>
          </cell>
          <cell r="Z916">
            <v>9441.338870676962</v>
          </cell>
        </row>
        <row r="917">
          <cell r="A917">
            <v>-104145.75363066825</v>
          </cell>
          <cell r="B917">
            <v>14565.327402366758</v>
          </cell>
          <cell r="C917">
            <v>22701.486015838753</v>
          </cell>
          <cell r="D917">
            <v>21399.347517378363</v>
          </cell>
          <cell r="E917">
            <v>19849.491992848809</v>
          </cell>
          <cell r="F917">
            <v>18806.267234418985</v>
          </cell>
          <cell r="G917">
            <v>17494.090930807964</v>
          </cell>
          <cell r="H917">
            <v>16456.278071700475</v>
          </cell>
          <cell r="I917">
            <v>15746.542034133108</v>
          </cell>
          <cell r="J917">
            <v>15127.227137141897</v>
          </cell>
          <cell r="K917">
            <v>14338.558750620043</v>
          </cell>
          <cell r="L917">
            <v>13650.435680036095</v>
          </cell>
          <cell r="M917">
            <v>12930.659668265838</v>
          </cell>
          <cell r="N917">
            <v>12301.60393788018</v>
          </cell>
          <cell r="O917">
            <v>13298.955763168626</v>
          </cell>
          <cell r="P917">
            <v>14544.349822763099</v>
          </cell>
          <cell r="Q917">
            <v>13061.972556938104</v>
          </cell>
          <cell r="R917">
            <v>9533.2416994165178</v>
          </cell>
          <cell r="S917">
            <v>8990.8120650477431</v>
          </cell>
          <cell r="T917">
            <v>8448.4090907323698</v>
          </cell>
          <cell r="U917">
            <v>7906.0335762719988</v>
          </cell>
          <cell r="V917">
            <v>11212.288525130027</v>
          </cell>
          <cell r="W917">
            <v>10669.970426480519</v>
          </cell>
          <cell r="X917">
            <v>10127.682333956011</v>
          </cell>
          <cell r="Y917">
            <v>9585.4251477402395</v>
          </cell>
          <cell r="Z917">
            <v>9043.1997950224795</v>
          </cell>
        </row>
        <row r="918">
          <cell r="A918">
            <v>-96020.635656051047</v>
          </cell>
          <cell r="B918">
            <v>13616.242140525988</v>
          </cell>
          <cell r="C918">
            <v>21083.053520391128</v>
          </cell>
          <cell r="D918">
            <v>19903.593641047046</v>
          </cell>
          <cell r="E918">
            <v>18436.654198099197</v>
          </cell>
          <cell r="F918">
            <v>17475.309259464186</v>
          </cell>
          <cell r="G918">
            <v>16265.013979294356</v>
          </cell>
          <cell r="H918">
            <v>15308.167953896944</v>
          </cell>
          <cell r="I918">
            <v>14653.803247709246</v>
          </cell>
          <cell r="J918">
            <v>14083.310996070828</v>
          </cell>
          <cell r="K918">
            <v>13355.666308247826</v>
          </cell>
          <cell r="L918">
            <v>12721.22839461594</v>
          </cell>
          <cell r="M918">
            <v>12057.607000840686</v>
          </cell>
          <cell r="N918">
            <v>11478.150650901014</v>
          </cell>
          <cell r="O918">
            <v>12397.169814583598</v>
          </cell>
          <cell r="P918">
            <v>13545.402220377226</v>
          </cell>
          <cell r="Q918">
            <v>12178.675278716488</v>
          </cell>
          <cell r="R918">
            <v>8925.2446952676582</v>
          </cell>
          <cell r="S918">
            <v>8425.1336828160311</v>
          </cell>
          <cell r="T918">
            <v>7925.0472504858881</v>
          </cell>
          <cell r="U918">
            <v>7424.9861356808651</v>
          </cell>
          <cell r="V918">
            <v>10473.297667960422</v>
          </cell>
          <cell r="W918">
            <v>9973.2894895686732</v>
          </cell>
          <cell r="X918">
            <v>9473.308976320197</v>
          </cell>
          <cell r="Y918">
            <v>8973.3569581692864</v>
          </cell>
          <cell r="Z918">
            <v>8473.4342899688781</v>
          </cell>
        </row>
        <row r="919">
          <cell r="A919">
            <v>-108470.86648285046</v>
          </cell>
          <cell r="B919">
            <v>15123.359559918041</v>
          </cell>
          <cell r="C919">
            <v>23541.794493475587</v>
          </cell>
          <cell r="D919">
            <v>22126.390799218621</v>
          </cell>
          <cell r="E919">
            <v>20601.565122520293</v>
          </cell>
          <cell r="F919">
            <v>19514.754601762408</v>
          </cell>
          <cell r="G919">
            <v>18148.345618053037</v>
          </cell>
          <cell r="H919">
            <v>17067.432991757694</v>
          </cell>
          <cell r="I919">
            <v>16328.222027458047</v>
          </cell>
          <cell r="J919">
            <v>15682.918160023306</v>
          </cell>
          <cell r="K919">
            <v>14861.766013344986</v>
          </cell>
          <cell r="L919">
            <v>14145.065590034599</v>
          </cell>
          <cell r="M919">
            <v>13395.397697216176</v>
          </cell>
          <cell r="N919">
            <v>12739.939529537005</v>
          </cell>
          <cell r="O919">
            <v>13778.988915711991</v>
          </cell>
          <cell r="P919">
            <v>15076.103469569593</v>
          </cell>
          <cell r="Q919">
            <v>13532.163934130233</v>
          </cell>
          <cell r="R919">
            <v>9856.8869270855321</v>
          </cell>
          <cell r="S919">
            <v>9291.9305040458057</v>
          </cell>
          <cell r="T919">
            <v>8727.0018482360902</v>
          </cell>
          <cell r="U919">
            <v>8162.1017926732638</v>
          </cell>
          <cell r="V919">
            <v>11605.663595371996</v>
          </cell>
          <cell r="W919">
            <v>11040.823340065401</v>
          </cell>
          <cell r="X919">
            <v>10476.014337020806</v>
          </cell>
          <cell r="Y919">
            <v>9911.2375238060631</v>
          </cell>
          <cell r="Z919">
            <v>9346.4938661160595</v>
          </cell>
        </row>
        <row r="920">
          <cell r="A920">
            <v>-96814.338766210189</v>
          </cell>
          <cell r="B920">
            <v>13733.840617443697</v>
          </cell>
          <cell r="C920">
            <v>21238.425241506724</v>
          </cell>
          <cell r="D920">
            <v>20037.234767192072</v>
          </cell>
          <cell r="E920">
            <v>18574.667425149724</v>
          </cell>
          <cell r="F920">
            <v>17605.324046635633</v>
          </cell>
          <cell r="G920">
            <v>16385.07650664336</v>
          </cell>
          <cell r="H920">
            <v>15420.321226520504</v>
          </cell>
          <cell r="I920">
            <v>14760.547565279241</v>
          </cell>
          <cell r="J920">
            <v>14185.286067756151</v>
          </cell>
          <cell r="K920">
            <v>13451.680272709651</v>
          </cell>
          <cell r="L920">
            <v>12811.998118172505</v>
          </cell>
          <cell r="M920">
            <v>12142.891253898048</v>
          </cell>
          <cell r="N920">
            <v>11558.589782614297</v>
          </cell>
          <cell r="O920">
            <v>12485.260881608829</v>
          </cell>
          <cell r="P920">
            <v>13642.984535043495</v>
          </cell>
          <cell r="Q920">
            <v>12264.960277790939</v>
          </cell>
          <cell r="R920">
            <v>8984.6369545145899</v>
          </cell>
          <cell r="S920">
            <v>8480.392042476753</v>
          </cell>
          <cell r="T920">
            <v>7976.1719137387754</v>
          </cell>
          <cell r="U920">
            <v>7471.9773117996665</v>
          </cell>
          <cell r="V920">
            <v>10545.486077229933</v>
          </cell>
          <cell r="W920">
            <v>10041.344849274585</v>
          </cell>
          <cell r="X920">
            <v>9537.2315151415878</v>
          </cell>
          <cell r="Y920">
            <v>9033.1469116456083</v>
          </cell>
          <cell r="Z920">
            <v>8529.0919007057564</v>
          </cell>
        </row>
        <row r="921">
          <cell r="A921">
            <v>-90312.305425331535</v>
          </cell>
          <cell r="B921">
            <v>12921.490733702241</v>
          </cell>
          <cell r="C921">
            <v>19947.10307262604</v>
          </cell>
          <cell r="D921">
            <v>18845.497838412859</v>
          </cell>
          <cell r="E921">
            <v>17444.060032689289</v>
          </cell>
          <cell r="F921">
            <v>16540.240049640208</v>
          </cell>
          <cell r="G921">
            <v>15401.521641075571</v>
          </cell>
          <cell r="H921">
            <v>14501.559149676876</v>
          </cell>
          <cell r="I921">
            <v>13886.09576723825</v>
          </cell>
          <cell r="J921">
            <v>13349.904036931512</v>
          </cell>
          <cell r="K921">
            <v>12665.13176341209</v>
          </cell>
          <cell r="L921">
            <v>12068.410545750343</v>
          </cell>
          <cell r="M921">
            <v>11444.240776492654</v>
          </cell>
          <cell r="N921">
            <v>10899.630645858244</v>
          </cell>
          <cell r="O921">
            <v>11763.616922425321</v>
          </cell>
          <cell r="P921">
            <v>12843.588066365162</v>
          </cell>
          <cell r="Q921">
            <v>11558.111666995845</v>
          </cell>
          <cell r="R921">
            <v>8498.0942600601666</v>
          </cell>
          <cell r="S921">
            <v>8027.7143443835957</v>
          </cell>
          <cell r="T921">
            <v>7557.357547565025</v>
          </cell>
          <cell r="U921">
            <v>7087.0245631701473</v>
          </cell>
          <cell r="V921">
            <v>9954.1170402594034</v>
          </cell>
          <cell r="W921">
            <v>9483.8338452612697</v>
          </cell>
          <cell r="X921">
            <v>9013.5766707414623</v>
          </cell>
          <cell r="Y921">
            <v>8543.3462973143251</v>
          </cell>
          <cell r="Z921">
            <v>8073.1435290126456</v>
          </cell>
        </row>
        <row r="922">
          <cell r="A922">
            <v>-104060.37226002605</v>
          </cell>
          <cell r="B922">
            <v>14562.425537379804</v>
          </cell>
          <cell r="C922">
            <v>22642.582975726164</v>
          </cell>
          <cell r="D922">
            <v>21347.41187021495</v>
          </cell>
          <cell r="E922">
            <v>19834.645435815717</v>
          </cell>
          <cell r="F922">
            <v>18792.281097045478</v>
          </cell>
          <cell r="G922">
            <v>17481.175392218542</v>
          </cell>
          <cell r="H922">
            <v>16444.213358817229</v>
          </cell>
          <cell r="I922">
            <v>15735.059181129582</v>
          </cell>
          <cell r="J922">
            <v>15116.25732830484</v>
          </cell>
          <cell r="K922">
            <v>14328.23019856877</v>
          </cell>
          <cell r="L922">
            <v>13640.67126899767</v>
          </cell>
          <cell r="M922">
            <v>12921.485348136539</v>
          </cell>
          <cell r="N922">
            <v>12292.950824101179</v>
          </cell>
          <cell r="O922">
            <v>13289.47950441686</v>
          </cell>
          <cell r="P922">
            <v>14533.852557891631</v>
          </cell>
          <cell r="Q922">
            <v>13052.690583121257</v>
          </cell>
          <cell r="R922">
            <v>9526.8526700236198</v>
          </cell>
          <cell r="S922">
            <v>8984.867733436975</v>
          </cell>
          <cell r="T922">
            <v>8442.9094350471478</v>
          </cell>
          <cell r="U922">
            <v>7900.9785740000389</v>
          </cell>
          <cell r="V922">
            <v>11204.522969912934</v>
          </cell>
          <cell r="W922">
            <v>10662.649477605722</v>
          </cell>
          <cell r="X922">
            <v>10120.805966823704</v>
          </cell>
          <cell r="Y922">
            <v>9578.9933370126455</v>
          </cell>
          <cell r="Z922">
            <v>9037.2125146016697</v>
          </cell>
        </row>
        <row r="923">
          <cell r="A923">
            <v>-115951.34888732867</v>
          </cell>
          <cell r="B923">
            <v>16025.098094840843</v>
          </cell>
          <cell r="C923">
            <v>25029.389040310372</v>
          </cell>
          <cell r="D923">
            <v>23524.376519398284</v>
          </cell>
          <cell r="E923">
            <v>21902.31032979269</v>
          </cell>
          <cell r="F923">
            <v>20740.116220369335</v>
          </cell>
          <cell r="G923">
            <v>19279.909312053474</v>
          </cell>
          <cell r="H923">
            <v>18124.453648130049</v>
          </cell>
          <cell r="I923">
            <v>17334.264436943136</v>
          </cell>
          <cell r="J923">
            <v>16644.011444998163</v>
          </cell>
          <cell r="K923">
            <v>15766.677135082424</v>
          </cell>
          <cell r="L923">
            <v>15000.550860576295</v>
          </cell>
          <cell r="M923">
            <v>14199.183579126919</v>
          </cell>
          <cell r="N923">
            <v>13498.061176927302</v>
          </cell>
          <cell r="O923">
            <v>14609.228420180694</v>
          </cell>
          <cell r="P923">
            <v>15995.795957234091</v>
          </cell>
          <cell r="Q923">
            <v>14345.381633651887</v>
          </cell>
          <cell r="R923">
            <v>10416.64629374572</v>
          </cell>
          <cell r="S923">
            <v>9812.7287494494085</v>
          </cell>
          <cell r="T923">
            <v>9208.8408872961281</v>
          </cell>
          <cell r="U923">
            <v>8604.9835977501625</v>
          </cell>
          <cell r="V923">
            <v>12286.023944772078</v>
          </cell>
          <cell r="W923">
            <v>11682.230579490741</v>
          </cell>
          <cell r="X923">
            <v>11078.470621722892</v>
          </cell>
          <cell r="Y923">
            <v>10474.74507369391</v>
          </cell>
          <cell r="Z923">
            <v>9871.0549676959818</v>
          </cell>
        </row>
        <row r="924">
          <cell r="A924">
            <v>-89569.961679427492</v>
          </cell>
          <cell r="B924">
            <v>12863.764396326515</v>
          </cell>
          <cell r="C924">
            <v>19809.816246378428</v>
          </cell>
          <cell r="D924">
            <v>18648.236017842693</v>
          </cell>
          <cell r="E924">
            <v>17314.977439158269</v>
          </cell>
          <cell r="F924">
            <v>16418.638328673776</v>
          </cell>
          <cell r="G924">
            <v>15289.228183793952</v>
          </cell>
          <cell r="H924">
            <v>14396.663150846667</v>
          </cell>
          <cell r="I924">
            <v>13786.25871791262</v>
          </cell>
          <cell r="J924">
            <v>13254.527622583624</v>
          </cell>
          <cell r="K924">
            <v>12575.330721781611</v>
          </cell>
          <cell r="L924">
            <v>11983.514397887026</v>
          </cell>
          <cell r="M924">
            <v>11364.475142377243</v>
          </cell>
          <cell r="N924">
            <v>10824.396612390345</v>
          </cell>
          <cell r="O924">
            <v>11681.226099157597</v>
          </cell>
          <cell r="P924">
            <v>12752.320160171841</v>
          </cell>
          <cell r="Q924">
            <v>11477.410043670465</v>
          </cell>
          <cell r="R924">
            <v>8442.5451868075324</v>
          </cell>
          <cell r="S924">
            <v>7976.0316721375311</v>
          </cell>
          <cell r="T924">
            <v>7509.5410862944918</v>
          </cell>
          <cell r="U924">
            <v>7043.0741171432019</v>
          </cell>
          <cell r="V924">
            <v>9886.5998370860034</v>
          </cell>
          <cell r="W924">
            <v>9420.1822480755181</v>
          </cell>
          <cell r="X924">
            <v>8953.7904656617684</v>
          </cell>
          <cell r="Y924">
            <v>8487.4252640426603</v>
          </cell>
          <cell r="Z924">
            <v>8021.0874406420298</v>
          </cell>
        </row>
        <row r="925">
          <cell r="A925">
            <v>-95342.734820626167</v>
          </cell>
          <cell r="B925">
            <v>13563.499485457294</v>
          </cell>
          <cell r="C925">
            <v>20965.302740205687</v>
          </cell>
          <cell r="D925">
            <v>19766.450428466582</v>
          </cell>
          <cell r="E925">
            <v>18318.777273188982</v>
          </cell>
          <cell r="F925">
            <v>17364.263792068406</v>
          </cell>
          <cell r="G925">
            <v>16162.468724587234</v>
          </cell>
          <cell r="H925">
            <v>15212.377983775878</v>
          </cell>
          <cell r="I925">
            <v>14562.633059346183</v>
          </cell>
          <cell r="J925">
            <v>13996.21421466329</v>
          </cell>
          <cell r="K925">
            <v>13273.660901077317</v>
          </cell>
          <cell r="L925">
            <v>12643.702087054993</v>
          </cell>
          <cell r="M925">
            <v>11984.765826784336</v>
          </cell>
          <cell r="N925">
            <v>11409.447688935357</v>
          </cell>
          <cell r="O925">
            <v>12321.931344221706</v>
          </cell>
          <cell r="P925">
            <v>13462.057287255186</v>
          </cell>
          <cell r="Q925">
            <v>12104.9793687364</v>
          </cell>
          <cell r="R925">
            <v>8874.5178407978492</v>
          </cell>
          <cell r="S925">
            <v>8377.937586821532</v>
          </cell>
          <cell r="T925">
            <v>7881.3817394322632</v>
          </cell>
          <cell r="U925">
            <v>7384.8510308276709</v>
          </cell>
          <cell r="V925">
            <v>10411.641637732715</v>
          </cell>
          <cell r="W925">
            <v>9915.1634918130003</v>
          </cell>
          <cell r="X925">
            <v>9418.7128157220395</v>
          </cell>
          <cell r="Y925">
            <v>8922.2904335547009</v>
          </cell>
          <cell r="Z925">
            <v>8425.8971941286982</v>
          </cell>
        </row>
        <row r="926">
          <cell r="A926">
            <v>-105432.84609723793</v>
          </cell>
          <cell r="B926">
            <v>14745.634452982351</v>
          </cell>
          <cell r="C926">
            <v>22949.056745318354</v>
          </cell>
          <cell r="D926">
            <v>21621.004117506793</v>
          </cell>
          <cell r="E926">
            <v>20073.298328681474</v>
          </cell>
          <cell r="F926">
            <v>19017.103063293915</v>
          </cell>
          <cell r="G926">
            <v>17688.787880448534</v>
          </cell>
          <cell r="H926">
            <v>16638.149139669444</v>
          </cell>
          <cell r="I926">
            <v>15919.641780417183</v>
          </cell>
          <cell r="J926">
            <v>15292.592933072585</v>
          </cell>
          <cell r="K926">
            <v>14494.257838556699</v>
          </cell>
          <cell r="L926">
            <v>13797.630551628405</v>
          </cell>
          <cell r="M926">
            <v>13068.959138460858</v>
          </cell>
          <cell r="N926">
            <v>12432.046415829918</v>
          </cell>
          <cell r="O926">
            <v>13441.806846009284</v>
          </cell>
          <cell r="P926">
            <v>14702.592193833323</v>
          </cell>
          <cell r="Q926">
            <v>13201.894866508519</v>
          </cell>
          <cell r="R926">
            <v>9629.5539457348732</v>
          </cell>
          <cell r="S926">
            <v>9080.4206573840329</v>
          </cell>
          <cell r="T926">
            <v>8531.3143585667167</v>
          </cell>
          <cell r="U926">
            <v>7982.2358589689156</v>
          </cell>
          <cell r="V926">
            <v>11329.351387244555</v>
          </cell>
          <cell r="W926">
            <v>10780.331013034865</v>
          </cell>
          <cell r="X926">
            <v>10231.341015782926</v>
          </cell>
          <cell r="Y926">
            <v>9682.3823067974772</v>
          </cell>
          <cell r="Z926">
            <v>9133.4558247265104</v>
          </cell>
        </row>
        <row r="927">
          <cell r="A927">
            <v>-105336.7970701718</v>
          </cell>
          <cell r="B927">
            <v>14714.179942809518</v>
          </cell>
          <cell r="C927">
            <v>22933.87175562383</v>
          </cell>
          <cell r="D927">
            <v>21628.327520772622</v>
          </cell>
          <cell r="E927">
            <v>20056.596824037249</v>
          </cell>
          <cell r="F927">
            <v>19001.3694802297</v>
          </cell>
          <cell r="G927">
            <v>17674.258658134306</v>
          </cell>
          <cell r="H927">
            <v>16624.577046301165</v>
          </cell>
          <cell r="I927">
            <v>15906.724245237856</v>
          </cell>
          <cell r="J927">
            <v>15280.252542446662</v>
          </cell>
          <cell r="K927">
            <v>14482.638824150305</v>
          </cell>
          <cell r="L927">
            <v>13786.64616272648</v>
          </cell>
          <cell r="M927">
            <v>13058.638567172427</v>
          </cell>
          <cell r="N927">
            <v>12422.312171072364</v>
          </cell>
          <cell r="O927">
            <v>13431.146611505101</v>
          </cell>
          <cell r="P927">
            <v>14690.78338741363</v>
          </cell>
          <cell r="Q927">
            <v>13191.453191144723</v>
          </cell>
          <cell r="R927">
            <v>9622.3666629298441</v>
          </cell>
          <cell r="S927">
            <v>9073.7336334644224</v>
          </cell>
          <cell r="T927">
            <v>8525.1275689451359</v>
          </cell>
          <cell r="U927">
            <v>7976.5492783203554</v>
          </cell>
          <cell r="V927">
            <v>11320.61559373807</v>
          </cell>
          <cell r="W927">
            <v>10772.095375549334</v>
          </cell>
          <cell r="X927">
            <v>10223.605506645034</v>
          </cell>
          <cell r="Y927">
            <v>9675.1468975036914</v>
          </cell>
          <cell r="Z927">
            <v>9126.7204859182038</v>
          </cell>
        </row>
        <row r="928">
          <cell r="A928">
            <v>-104724.97564418317</v>
          </cell>
          <cell r="B928">
            <v>14719.894853833255</v>
          </cell>
          <cell r="C928">
            <v>22757.431545952539</v>
          </cell>
          <cell r="D928">
            <v>21500.25746991501</v>
          </cell>
          <cell r="E928">
            <v>19950.210130702486</v>
          </cell>
          <cell r="F928">
            <v>18901.14833775377</v>
          </cell>
          <cell r="G928">
            <v>17581.709157256446</v>
          </cell>
          <cell r="H928">
            <v>16538.124348425099</v>
          </cell>
          <cell r="I928">
            <v>15824.441008904385</v>
          </cell>
          <cell r="J928">
            <v>15201.645651563551</v>
          </cell>
          <cell r="K928">
            <v>14408.627018098505</v>
          </cell>
          <cell r="L928">
            <v>13716.676849273881</v>
          </cell>
          <cell r="M928">
            <v>12992.897696748685</v>
          </cell>
          <cell r="N928">
            <v>12360.306134255577</v>
          </cell>
          <cell r="O928">
            <v>13363.242124859702</v>
          </cell>
          <cell r="P928">
            <v>14615.562627728803</v>
          </cell>
          <cell r="Q928">
            <v>13124.940901474387</v>
          </cell>
          <cell r="R928">
            <v>9576.5844853372091</v>
          </cell>
          <cell r="S928">
            <v>9031.1380483235062</v>
          </cell>
          <cell r="T928">
            <v>8485.7184196370526</v>
          </cell>
          <cell r="U928">
            <v>7940.3264035276588</v>
          </cell>
          <cell r="V928">
            <v>11264.969578327778</v>
          </cell>
          <cell r="W928">
            <v>10719.635297355762</v>
          </cell>
          <cell r="X928">
            <v>10174.331189392247</v>
          </cell>
          <cell r="Y928">
            <v>9629.0581596274787</v>
          </cell>
          <cell r="Z928">
            <v>9083.8171404074219</v>
          </cell>
        </row>
        <row r="929">
          <cell r="A929">
            <v>-103804.61906280452</v>
          </cell>
          <cell r="B929">
            <v>14596.886816046404</v>
          </cell>
          <cell r="C929">
            <v>22578.093067071208</v>
          </cell>
          <cell r="D929">
            <v>21341.01371012862</v>
          </cell>
          <cell r="E929">
            <v>19790.173738999558</v>
          </cell>
          <cell r="F929">
            <v>18750.386719816051</v>
          </cell>
          <cell r="G929">
            <v>17442.487909653624</v>
          </cell>
          <cell r="H929">
            <v>16408.074457904284</v>
          </cell>
          <cell r="I929">
            <v>15700.663195836947</v>
          </cell>
          <cell r="J929">
            <v>15083.398126562264</v>
          </cell>
          <cell r="K929">
            <v>14297.291831218659</v>
          </cell>
          <cell r="L929">
            <v>13611.422741792267</v>
          </cell>
          <cell r="M929">
            <v>12894.004391954189</v>
          </cell>
          <cell r="N929">
            <v>12267.031100650351</v>
          </cell>
          <cell r="O929">
            <v>13261.094114779367</v>
          </cell>
          <cell r="P929">
            <v>14502.408824524926</v>
          </cell>
          <cell r="Q929">
            <v>13024.887158763864</v>
          </cell>
          <cell r="R929">
            <v>9507.7148337241488</v>
          </cell>
          <cell r="S929">
            <v>8967.0619544554611</v>
          </cell>
          <cell r="T929">
            <v>8426.4356479138696</v>
          </cell>
          <cell r="U929">
            <v>7885.8367112811666</v>
          </cell>
          <cell r="V929">
            <v>11181.261858501513</v>
          </cell>
          <cell r="W929">
            <v>10640.720149611345</v>
          </cell>
          <cell r="X929">
            <v>10100.208348559616</v>
          </cell>
          <cell r="Y929">
            <v>9559.7273525814908</v>
          </cell>
          <cell r="Z929">
            <v>9019.2780858291735</v>
          </cell>
        </row>
        <row r="930">
          <cell r="A930">
            <v>-108907.88674889371</v>
          </cell>
          <cell r="B930">
            <v>15163.907170196435</v>
          </cell>
          <cell r="C930">
            <v>23654.088550588996</v>
          </cell>
          <cell r="D930">
            <v>22303.163897265451</v>
          </cell>
          <cell r="E930">
            <v>20677.556480537023</v>
          </cell>
          <cell r="F930">
            <v>19586.341944878426</v>
          </cell>
          <cell r="G930">
            <v>18214.453154954797</v>
          </cell>
          <cell r="H930">
            <v>17129.185619928357</v>
          </cell>
          <cell r="I930">
            <v>16386.996434999033</v>
          </cell>
          <cell r="J930">
            <v>15739.06657671374</v>
          </cell>
          <cell r="K930">
            <v>14914.6321893192</v>
          </cell>
          <cell r="L930">
            <v>14195.04423851112</v>
          </cell>
          <cell r="M930">
            <v>13442.355994951642</v>
          </cell>
          <cell r="N930">
            <v>12784.230058692876</v>
          </cell>
          <cell r="O930">
            <v>13827.492671152344</v>
          </cell>
          <cell r="P930">
            <v>15129.833193657498</v>
          </cell>
          <cell r="Q930">
            <v>13579.673251869324</v>
          </cell>
          <cell r="R930">
            <v>9889.588853794372</v>
          </cell>
          <cell r="S930">
            <v>9322.3562674464247</v>
          </cell>
          <cell r="T930">
            <v>8755.1515602003783</v>
          </cell>
          <cell r="U930">
            <v>8187.9755684292904</v>
          </cell>
          <cell r="V930">
            <v>11645.411200516028</v>
          </cell>
          <cell r="W930">
            <v>11078.295249931525</v>
          </cell>
          <cell r="X930">
            <v>10511.210677521831</v>
          </cell>
          <cell r="Y930">
            <v>9944.1584246321781</v>
          </cell>
          <cell r="Z930">
            <v>9377.1394608481787</v>
          </cell>
        </row>
        <row r="931">
          <cell r="A931">
            <v>-89017.90767304739</v>
          </cell>
          <cell r="B931">
            <v>12767.910593289147</v>
          </cell>
          <cell r="C931">
            <v>19683.441875637604</v>
          </cell>
          <cell r="D931">
            <v>18630.42274150547</v>
          </cell>
          <cell r="E931">
            <v>17218.983415761511</v>
          </cell>
          <cell r="F931">
            <v>16328.207557736965</v>
          </cell>
          <cell r="G931">
            <v>15205.719629536368</v>
          </cell>
          <cell r="H931">
            <v>14318.655817011164</v>
          </cell>
          <cell r="I931">
            <v>13712.013540567863</v>
          </cell>
          <cell r="J931">
            <v>13183.599657007835</v>
          </cell>
          <cell r="K931">
            <v>12508.548957830906</v>
          </cell>
          <cell r="L931">
            <v>11920.38022478624</v>
          </cell>
          <cell r="M931">
            <v>11305.156345488555</v>
          </cell>
          <cell r="N931">
            <v>10768.447801854432</v>
          </cell>
          <cell r="O931">
            <v>11619.955044710267</v>
          </cell>
          <cell r="P931">
            <v>12684.447542471567</v>
          </cell>
          <cell r="Q931">
            <v>11417.395185696696</v>
          </cell>
          <cell r="R931">
            <v>8401.2353642233011</v>
          </cell>
          <cell r="S931">
            <v>7937.5971511608441</v>
          </cell>
          <cell r="T931">
            <v>7473.9817256061906</v>
          </cell>
          <cell r="U931">
            <v>7010.3897711845693</v>
          </cell>
          <cell r="V931">
            <v>9836.3897521797699</v>
          </cell>
          <cell r="W931">
            <v>9372.8468735502174</v>
          </cell>
          <cell r="X931">
            <v>8909.3296424614527</v>
          </cell>
          <cell r="Y931">
            <v>8445.8388283397035</v>
          </cell>
          <cell r="Z931">
            <v>7982.3752236939754</v>
          </cell>
        </row>
        <row r="932">
          <cell r="A932">
            <v>-101300.97234193084</v>
          </cell>
          <cell r="B932">
            <v>14242.691715454937</v>
          </cell>
          <cell r="C932">
            <v>22080.94177437629</v>
          </cell>
          <cell r="D932">
            <v>20834.23503491532</v>
          </cell>
          <cell r="E932">
            <v>19354.826618748331</v>
          </cell>
          <cell r="F932">
            <v>18340.269773818931</v>
          </cell>
          <cell r="G932">
            <v>17063.764242013167</v>
          </cell>
          <cell r="H932">
            <v>16054.299640034496</v>
          </cell>
          <cell r="I932">
            <v>15363.950315119633</v>
          </cell>
          <cell r="J932">
            <v>14761.729292752734</v>
          </cell>
          <cell r="K932">
            <v>13994.426636152697</v>
          </cell>
          <cell r="L932">
            <v>13325.099911721132</v>
          </cell>
          <cell r="M932">
            <v>12624.984858357577</v>
          </cell>
          <cell r="N932">
            <v>12013.294954519472</v>
          </cell>
          <cell r="O932">
            <v>12983.220803873861</v>
          </cell>
          <cell r="P932">
            <v>14194.596446064541</v>
          </cell>
          <cell r="Q932">
            <v>12752.710885005778</v>
          </cell>
          <cell r="R932">
            <v>9320.3686671215619</v>
          </cell>
          <cell r="S932">
            <v>8792.7557066978407</v>
          </cell>
          <cell r="T932">
            <v>8265.1686780979253</v>
          </cell>
          <cell r="U932">
            <v>7737.608359276539</v>
          </cell>
          <cell r="V932">
            <v>10953.551683450731</v>
          </cell>
          <cell r="W932">
            <v>10426.047212105259</v>
          </cell>
          <cell r="X932">
            <v>9898.5719272559363</v>
          </cell>
          <cell r="Y932">
            <v>9371.1267044976557</v>
          </cell>
          <cell r="Z932">
            <v>8843.7124456931524</v>
          </cell>
        </row>
        <row r="933">
          <cell r="A933">
            <v>-99869.302274676811</v>
          </cell>
          <cell r="B933">
            <v>14094.931026663817</v>
          </cell>
          <cell r="C933">
            <v>21834.70906751039</v>
          </cell>
          <cell r="D933">
            <v>20563.277699947594</v>
          </cell>
          <cell r="E933">
            <v>19105.880377358699</v>
          </cell>
          <cell r="F933">
            <v>18105.751001356988</v>
          </cell>
          <cell r="G933">
            <v>16847.197210330545</v>
          </cell>
          <cell r="H933">
            <v>15851.999206403169</v>
          </cell>
          <cell r="I933">
            <v>15171.406475542422</v>
          </cell>
          <cell r="J933">
            <v>14577.788149182459</v>
          </cell>
          <cell r="K933">
            <v>13821.238050648994</v>
          </cell>
          <cell r="L933">
            <v>13161.370811298697</v>
          </cell>
          <cell r="M933">
            <v>12471.150369431543</v>
          </cell>
          <cell r="N933">
            <v>11868.20002464487</v>
          </cell>
          <cell r="O933">
            <v>12824.323424944389</v>
          </cell>
          <cell r="P933">
            <v>14018.578893389131</v>
          </cell>
          <cell r="Q933">
            <v>12597.071265043656</v>
          </cell>
          <cell r="R933">
            <v>9213.2377781253163</v>
          </cell>
          <cell r="S933">
            <v>8693.0814853432894</v>
          </cell>
          <cell r="T933">
            <v>8172.9507578948469</v>
          </cell>
          <cell r="U933">
            <v>7652.8463627399906</v>
          </cell>
          <cell r="V933">
            <v>10823.339286105951</v>
          </cell>
          <cell r="W933">
            <v>10303.289949143769</v>
          </cell>
          <cell r="X933">
            <v>9783.2693861897769</v>
          </cell>
          <cell r="Y933">
            <v>9263.2784604642056</v>
          </cell>
          <cell r="Z933">
            <v>8743.3180610839154</v>
          </cell>
        </row>
        <row r="934">
          <cell r="A934">
            <v>-92857.921029442994</v>
          </cell>
          <cell r="B934">
            <v>13211.528576514371</v>
          </cell>
          <cell r="C934">
            <v>20396.07261139396</v>
          </cell>
          <cell r="D934">
            <v>19250.898277842891</v>
          </cell>
          <cell r="E934">
            <v>17886.704920754761</v>
          </cell>
          <cell r="F934">
            <v>16957.231827488366</v>
          </cell>
          <cell r="G934">
            <v>15786.593891866392</v>
          </cell>
          <cell r="H934">
            <v>14861.264330604623</v>
          </cell>
          <cell r="I934">
            <v>14228.453000035166</v>
          </cell>
          <cell r="J934">
            <v>13676.965037940492</v>
          </cell>
          <cell r="K934">
            <v>12973.073918379239</v>
          </cell>
          <cell r="L934">
            <v>12359.533034384873</v>
          </cell>
          <cell r="M934">
            <v>11717.769911743548</v>
          </cell>
          <cell r="N934">
            <v>11157.620196673324</v>
          </cell>
          <cell r="O934">
            <v>12046.148251749764</v>
          </cell>
          <cell r="P934">
            <v>13156.560334862352</v>
          </cell>
          <cell r="Q934">
            <v>11834.850459162886</v>
          </cell>
          <cell r="R934">
            <v>8688.580929404472</v>
          </cell>
          <cell r="S934">
            <v>8204.9425054043095</v>
          </cell>
          <cell r="T934">
            <v>7721.3278519089145</v>
          </cell>
          <cell r="U934">
            <v>7237.7376820334466</v>
          </cell>
          <cell r="V934">
            <v>10185.64434400853</v>
          </cell>
          <cell r="W934">
            <v>9702.1053669339617</v>
          </cell>
          <cell r="X934">
            <v>9218.5931437719482</v>
          </cell>
          <cell r="Y934">
            <v>8735.1084771398528</v>
          </cell>
          <cell r="Z934">
            <v>8251.6521937335838</v>
          </cell>
        </row>
        <row r="935">
          <cell r="A935">
            <v>-101558.4116085299</v>
          </cell>
          <cell r="B935">
            <v>14271.57808058356</v>
          </cell>
          <cell r="C935">
            <v>22162.085836122907</v>
          </cell>
          <cell r="D935">
            <v>20887.744851422536</v>
          </cell>
          <cell r="E935">
            <v>19399.591498081776</v>
          </cell>
          <cell r="F935">
            <v>18382.440342420767</v>
          </cell>
          <cell r="G935">
            <v>17102.706774291437</v>
          </cell>
          <cell r="H935">
            <v>16090.676788972622</v>
          </cell>
          <cell r="I935">
            <v>15398.573058154238</v>
          </cell>
          <cell r="J935">
            <v>14794.805120893114</v>
          </cell>
          <cell r="K935">
            <v>14025.568966676434</v>
          </cell>
          <cell r="L935">
            <v>13354.541261720544</v>
          </cell>
          <cell r="M935">
            <v>12652.646984508403</v>
          </cell>
          <cell r="N935">
            <v>12039.385555411758</v>
          </cell>
          <cell r="O935">
            <v>13011.793326015482</v>
          </cell>
          <cell r="P935">
            <v>14226.24747426284</v>
          </cell>
          <cell r="Q935">
            <v>12780.697605223831</v>
          </cell>
          <cell r="R935">
            <v>9339.6326708358938</v>
          </cell>
          <cell r="S935">
            <v>8810.6788714208087</v>
          </cell>
          <cell r="T935">
            <v>8281.751069730868</v>
          </cell>
          <cell r="U935">
            <v>7752.8500456978218</v>
          </cell>
          <cell r="V935">
            <v>10976.966145233004</v>
          </cell>
          <cell r="W935">
            <v>10448.121110602779</v>
          </cell>
          <cell r="X935">
            <v>9919.3053366412478</v>
          </cell>
          <cell r="Y935">
            <v>9390.5197011684668</v>
          </cell>
          <cell r="Z935">
            <v>8861.7651083391065</v>
          </cell>
        </row>
        <row r="936">
          <cell r="A936">
            <v>-107382.11163342028</v>
          </cell>
          <cell r="B936">
            <v>14961.344115687247</v>
          </cell>
          <cell r="C936">
            <v>23412.970848258479</v>
          </cell>
          <cell r="D936">
            <v>22007.939130110659</v>
          </cell>
          <cell r="E936">
            <v>20412.246763661089</v>
          </cell>
          <cell r="F936">
            <v>19336.408028316135</v>
          </cell>
          <cell r="G936">
            <v>17983.65096433062</v>
          </cell>
          <cell r="H936">
            <v>16913.587784544266</v>
          </cell>
          <cell r="I936">
            <v>16181.796503964615</v>
          </cell>
          <cell r="J936">
            <v>15543.034805155083</v>
          </cell>
          <cell r="K936">
            <v>14730.059751793582</v>
          </cell>
          <cell r="L936">
            <v>14020.553067104171</v>
          </cell>
          <cell r="M936">
            <v>13278.409817355649</v>
          </cell>
          <cell r="N936">
            <v>12629.59789975654</v>
          </cell>
          <cell r="O936">
            <v>13658.150814931556</v>
          </cell>
          <cell r="P936">
            <v>14942.245838231589</v>
          </cell>
          <cell r="Q936">
            <v>13413.80329024094</v>
          </cell>
          <cell r="R936">
            <v>9775.4161485966652</v>
          </cell>
          <cell r="S936">
            <v>9216.1303638144364</v>
          </cell>
          <cell r="T936">
            <v>8656.8720675541335</v>
          </cell>
          <cell r="U936">
            <v>8097.6420844714121</v>
          </cell>
          <cell r="V936">
            <v>11506.639817263003</v>
          </cell>
          <cell r="W936">
            <v>10947.469034203285</v>
          </cell>
          <cell r="X936">
            <v>10388.329189717169</v>
          </cell>
          <cell r="Y936">
            <v>9829.2212119618525</v>
          </cell>
          <cell r="Z936">
            <v>9270.1460569392693</v>
          </cell>
        </row>
        <row r="937">
          <cell r="A937">
            <v>-110304.94869947014</v>
          </cell>
          <cell r="B937">
            <v>15406.45652563851</v>
          </cell>
          <cell r="C937">
            <v>23885.815216451352</v>
          </cell>
          <cell r="D937">
            <v>22544.776566942848</v>
          </cell>
          <cell r="E937">
            <v>20920.484882505763</v>
          </cell>
          <cell r="F937">
            <v>19815.191636714851</v>
          </cell>
          <cell r="G937">
            <v>18425.785057907375</v>
          </cell>
          <cell r="H937">
            <v>17326.595794853321</v>
          </cell>
          <cell r="I937">
            <v>16574.885864444987</v>
          </cell>
          <cell r="J937">
            <v>15918.561265263372</v>
          </cell>
          <cell r="K937">
            <v>15083.634244063156</v>
          </cell>
          <cell r="L937">
            <v>14354.815474659852</v>
          </cell>
          <cell r="M937">
            <v>13592.471804509038</v>
          </cell>
          <cell r="N937">
            <v>12925.817572733857</v>
          </cell>
          <cell r="O937">
            <v>13982.548984213681</v>
          </cell>
          <cell r="P937">
            <v>15301.595830245999</v>
          </cell>
          <cell r="Q937">
            <v>13731.550556581224</v>
          </cell>
          <cell r="R937">
            <v>9994.13004116105</v>
          </cell>
          <cell r="S937">
            <v>9419.6210390532324</v>
          </cell>
          <cell r="T937">
            <v>8845.1402736782838</v>
          </cell>
          <cell r="U937">
            <v>8270.688592138169</v>
          </cell>
          <cell r="V937">
            <v>11772.47594118819</v>
          </cell>
          <cell r="W937">
            <v>11198.085071038378</v>
          </cell>
          <cell r="X937">
            <v>10623.725981580166</v>
          </cell>
          <cell r="Y937">
            <v>10049.399626234303</v>
          </cell>
          <cell r="Z937">
            <v>9475.1069870241718</v>
          </cell>
        </row>
        <row r="938">
          <cell r="A938">
            <v>-102860.78555557877</v>
          </cell>
          <cell r="B938">
            <v>14480.616743863575</v>
          </cell>
          <cell r="C938">
            <v>22452.846301031263</v>
          </cell>
          <cell r="D938">
            <v>21163.921090600506</v>
          </cell>
          <cell r="E938">
            <v>19626.055057261583</v>
          </cell>
          <cell r="F938">
            <v>18595.779397510581</v>
          </cell>
          <cell r="G938">
            <v>17299.715335344968</v>
          </cell>
          <cell r="H938">
            <v>16274.707188339344</v>
          </cell>
          <cell r="I938">
            <v>15573.727995081183</v>
          </cell>
          <cell r="J938">
            <v>14962.134283285835</v>
          </cell>
          <cell r="K938">
            <v>14183.116649515719</v>
          </cell>
          <cell r="L938">
            <v>13503.483758767336</v>
          </cell>
          <cell r="M938">
            <v>12792.588466220819</v>
          </cell>
          <cell r="N938">
            <v>12171.376759837807</v>
          </cell>
          <cell r="O938">
            <v>13156.340461075037</v>
          </cell>
          <cell r="P938">
            <v>14386.368636303636</v>
          </cell>
          <cell r="Q938">
            <v>12922.281194071242</v>
          </cell>
          <cell r="R938">
            <v>9437.0884198553031</v>
          </cell>
          <cell r="S938">
            <v>8901.3513748513742</v>
          </cell>
          <cell r="T938">
            <v>8365.6406609646037</v>
          </cell>
          <cell r="U938">
            <v>7829.9570681284677</v>
          </cell>
          <cell r="V938">
            <v>11095.418879395344</v>
          </cell>
          <cell r="W938">
            <v>10559.791993963991</v>
          </cell>
          <cell r="X938">
            <v>10024.19474443694</v>
          </cell>
          <cell r="Y938">
            <v>9488.6280198913264</v>
          </cell>
          <cell r="Z938">
            <v>8953.0927360765836</v>
          </cell>
        </row>
        <row r="939">
          <cell r="A939">
            <v>-110617.31488510026</v>
          </cell>
          <cell r="B939">
            <v>15390.80126563779</v>
          </cell>
          <cell r="C939">
            <v>24005.98594769153</v>
          </cell>
          <cell r="D939">
            <v>22612.726873892192</v>
          </cell>
          <cell r="E939">
            <v>20974.800740347913</v>
          </cell>
          <cell r="F939">
            <v>19866.359664941538</v>
          </cell>
          <cell r="G939">
            <v>18473.036320029307</v>
          </cell>
          <cell r="H939">
            <v>17370.734326663231</v>
          </cell>
          <cell r="I939">
            <v>16616.89567250825</v>
          </cell>
          <cell r="J939">
            <v>15958.694110610712</v>
          </cell>
          <cell r="K939">
            <v>15121.421063167523</v>
          </cell>
          <cell r="L939">
            <v>14390.538394168612</v>
          </cell>
          <cell r="M939">
            <v>13626.035887200487</v>
          </cell>
          <cell r="N939">
            <v>12957.474831508654</v>
          </cell>
          <cell r="O939">
            <v>14017.217703842653</v>
          </cell>
          <cell r="P939">
            <v>15339.999882122709</v>
          </cell>
          <cell r="Q939">
            <v>13765.50848832295</v>
          </cell>
          <cell r="R939">
            <v>10017.504188546207</v>
          </cell>
          <cell r="S939">
            <v>9441.3682677215584</v>
          </cell>
          <cell r="T939">
            <v>8865.2606635917382</v>
          </cell>
          <cell r="U939">
            <v>8289.182225657587</v>
          </cell>
          <cell r="V939">
            <v>11800.886083168993</v>
          </cell>
          <cell r="W939">
            <v>11224.868628833376</v>
          </cell>
          <cell r="X939">
            <v>10648.883045187271</v>
          </cell>
          <cell r="Y939">
            <v>10072.930288351345</v>
          </cell>
          <cell r="Z939">
            <v>9497.0113431299123</v>
          </cell>
        </row>
        <row r="940">
          <cell r="A940">
            <v>-98930.334135902041</v>
          </cell>
          <cell r="B940">
            <v>14003.572929774575</v>
          </cell>
          <cell r="C940">
            <v>21676.821322167063</v>
          </cell>
          <cell r="D940">
            <v>20405.674933499951</v>
          </cell>
          <cell r="E940">
            <v>18942.60771120531</v>
          </cell>
          <cell r="F940">
            <v>17951.940664518203</v>
          </cell>
          <cell r="G940">
            <v>16705.160614532284</v>
          </cell>
          <cell r="H940">
            <v>15719.319431932181</v>
          </cell>
          <cell r="I940">
            <v>15045.12561320161</v>
          </cell>
          <cell r="J940">
            <v>14457.149409033624</v>
          </cell>
          <cell r="K940">
            <v>13707.651430723843</v>
          </cell>
          <cell r="L940">
            <v>13053.988243063672</v>
          </cell>
          <cell r="M940">
            <v>12370.257232772434</v>
          </cell>
          <cell r="N940">
            <v>11773.03877250573</v>
          </cell>
          <cell r="O940">
            <v>12720.109765972102</v>
          </cell>
          <cell r="P940">
            <v>13903.13688086993</v>
          </cell>
          <cell r="Q940">
            <v>12494.994223958496</v>
          </cell>
          <cell r="R940">
            <v>9142.9754364399596</v>
          </cell>
          <cell r="S940">
            <v>8627.7096372829092</v>
          </cell>
          <cell r="T940">
            <v>8112.4691630949583</v>
          </cell>
          <cell r="U940">
            <v>7597.254773625169</v>
          </cell>
          <cell r="V940">
            <v>10737.938819073232</v>
          </cell>
          <cell r="W940">
            <v>10222.778970140676</v>
          </cell>
          <cell r="X940">
            <v>9707.6476246839484</v>
          </cell>
          <cell r="Y940">
            <v>9192.5456378073286</v>
          </cell>
          <cell r="Z940">
            <v>8677.4738902682147</v>
          </cell>
        </row>
        <row r="941">
          <cell r="A941">
            <v>-107839.79914136746</v>
          </cell>
          <cell r="B941">
            <v>15053.253359637703</v>
          </cell>
          <cell r="C941">
            <v>23412.031823022851</v>
          </cell>
          <cell r="D941">
            <v>22073.392039474038</v>
          </cell>
          <cell r="E941">
            <v>20491.831849247861</v>
          </cell>
          <cell r="F941">
            <v>19411.380827559471</v>
          </cell>
          <cell r="G941">
            <v>18052.884810383199</v>
          </cell>
          <cell r="H941">
            <v>16978.260772716014</v>
          </cell>
          <cell r="I941">
            <v>16243.350427680904</v>
          </cell>
          <cell r="J941">
            <v>15601.838551587462</v>
          </cell>
          <cell r="K941">
            <v>14785.426036189052</v>
          </cell>
          <cell r="L941">
            <v>14072.895269169268</v>
          </cell>
          <cell r="M941">
            <v>13327.588832467634</v>
          </cell>
          <cell r="N941">
            <v>12675.982984133858</v>
          </cell>
          <cell r="O941">
            <v>13708.948374400701</v>
          </cell>
          <cell r="P941">
            <v>14998.516509024787</v>
          </cell>
          <cell r="Q941">
            <v>13463.559383790409</v>
          </cell>
          <cell r="R941">
            <v>9809.6645908392675</v>
          </cell>
          <cell r="S941">
            <v>9247.9950001030174</v>
          </cell>
          <cell r="T941">
            <v>8686.3530150511542</v>
          </cell>
          <cell r="U941">
            <v>8124.739463854221</v>
          </cell>
          <cell r="V941">
            <v>11548.267136997947</v>
          </cell>
          <cell r="W941">
            <v>10986.713038148268</v>
          </cell>
          <cell r="X941">
            <v>10425.19000973957</v>
          </cell>
          <cell r="Y941">
            <v>9863.6989838850914</v>
          </cell>
          <cell r="Z941">
            <v>9302.2409206614575</v>
          </cell>
        </row>
        <row r="942">
          <cell r="A942">
            <v>-91236.425046393095</v>
          </cell>
          <cell r="B942">
            <v>13000.193463516887</v>
          </cell>
          <cell r="C942">
            <v>20155.987013657323</v>
          </cell>
          <cell r="D942">
            <v>19046.031032137016</v>
          </cell>
          <cell r="E942">
            <v>17604.750761314324</v>
          </cell>
          <cell r="F942">
            <v>16691.618082956975</v>
          </cell>
          <cell r="G942">
            <v>15541.312119224531</v>
          </cell>
          <cell r="H942">
            <v>14632.140772038048</v>
          </cell>
          <cell r="I942">
            <v>14010.379667654714</v>
          </cell>
          <cell r="J942">
            <v>13468.635037726846</v>
          </cell>
          <cell r="K942">
            <v>12776.922163776362</v>
          </cell>
          <cell r="L942">
            <v>12174.095003154267</v>
          </cell>
          <cell r="M942">
            <v>11543.538423949358</v>
          </cell>
          <cell r="N942">
            <v>10993.28705083629</v>
          </cell>
          <cell r="O942">
            <v>11866.182582602625</v>
          </cell>
          <cell r="P942">
            <v>12957.204518786066</v>
          </cell>
          <cell r="Q942">
            <v>11658.574497023059</v>
          </cell>
          <cell r="R942">
            <v>8567.2454973512358</v>
          </cell>
          <cell r="S942">
            <v>8092.0524246261248</v>
          </cell>
          <cell r="T942">
            <v>7616.8827073224238</v>
          </cell>
          <cell r="U942">
            <v>7141.7370461027822</v>
          </cell>
          <cell r="V942">
            <v>10038.167013814129</v>
          </cell>
          <cell r="W942">
            <v>9563.0716514606647</v>
          </cell>
          <cell r="X942">
            <v>9088.0025758397533</v>
          </cell>
          <cell r="Y942">
            <v>8612.9605755533939</v>
          </cell>
          <cell r="Z942">
            <v>8137.9464628616188</v>
          </cell>
        </row>
        <row r="943">
          <cell r="A943">
            <v>-113134.62481475173</v>
          </cell>
          <cell r="B943">
            <v>15727.136053862494</v>
          </cell>
          <cell r="C943">
            <v>24494.961734619028</v>
          </cell>
          <cell r="D943">
            <v>23058.447067228215</v>
          </cell>
          <cell r="E943">
            <v>21412.523690441725</v>
          </cell>
          <cell r="F943">
            <v>20278.714751571595</v>
          </cell>
          <cell r="G943">
            <v>18853.826805043373</v>
          </cell>
          <cell r="H943">
            <v>17726.439807975468</v>
          </cell>
          <cell r="I943">
            <v>16955.446104166422</v>
          </cell>
          <cell r="J943">
            <v>16282.118395138154</v>
          </cell>
          <cell r="K943">
            <v>15425.9390914217</v>
          </cell>
          <cell r="L943">
            <v>14678.423780399316</v>
          </cell>
          <cell r="M943">
            <v>13896.523547279248</v>
          </cell>
          <cell r="N943">
            <v>13212.595697740086</v>
          </cell>
          <cell r="O943">
            <v>14296.60745915267</v>
          </cell>
          <cell r="P943">
            <v>15649.492092148877</v>
          </cell>
          <cell r="Q943">
            <v>14039.170115913828</v>
          </cell>
          <cell r="R943">
            <v>10205.872763688594</v>
          </cell>
          <cell r="S943">
            <v>9616.6257609702498</v>
          </cell>
          <cell r="T943">
            <v>9027.407719347606</v>
          </cell>
          <cell r="U943">
            <v>8438.2195076535827</v>
          </cell>
          <cell r="V943">
            <v>12029.838946190332</v>
          </cell>
          <cell r="W943">
            <v>11440.71310589401</v>
          </cell>
          <cell r="X943">
            <v>10851.619861566081</v>
          </cell>
          <cell r="Y943">
            <v>10262.560191085588</v>
          </cell>
          <cell r="Z943">
            <v>9673.5351016679597</v>
          </cell>
        </row>
        <row r="944">
          <cell r="A944">
            <v>-115681.50930038621</v>
          </cell>
          <cell r="B944">
            <v>15998.191965864327</v>
          </cell>
          <cell r="C944">
            <v>24937.996782654991</v>
          </cell>
          <cell r="D944">
            <v>23582.065587858669</v>
          </cell>
          <cell r="E944">
            <v>21855.389218229418</v>
          </cell>
          <cell r="F944">
            <v>20695.914382153387</v>
          </cell>
          <cell r="G944">
            <v>19239.090998036008</v>
          </cell>
          <cell r="H944">
            <v>18086.324286695508</v>
          </cell>
          <cell r="I944">
            <v>17297.97398753848</v>
          </cell>
          <cell r="J944">
            <v>16609.342422198843</v>
          </cell>
          <cell r="K944">
            <v>15734.034742505846</v>
          </cell>
          <cell r="L944">
            <v>14969.691381259789</v>
          </cell>
          <cell r="M944">
            <v>14170.189025214862</v>
          </cell>
          <cell r="N944">
            <v>13470.713845415437</v>
          </cell>
          <cell r="O944">
            <v>14579.279618374156</v>
          </cell>
          <cell r="P944">
            <v>15962.620364061531</v>
          </cell>
          <cell r="Q944">
            <v>14316.046850643539</v>
          </cell>
          <cell r="R944">
            <v>10396.454382566812</v>
          </cell>
          <cell r="S944">
            <v>9793.9422627201802</v>
          </cell>
          <cell r="T944">
            <v>9191.4597559409194</v>
          </cell>
          <cell r="U944">
            <v>8589.0077506210291</v>
          </cell>
          <cell r="V944">
            <v>12261.481656490749</v>
          </cell>
          <cell r="W944">
            <v>11659.093426672265</v>
          </cell>
          <cell r="X944">
            <v>11056.738526621983</v>
          </cell>
          <cell r="Y944">
            <v>10454.417956232935</v>
          </cell>
          <cell r="Z944">
            <v>9852.1327453949707</v>
          </cell>
        </row>
        <row r="945">
          <cell r="A945">
            <v>-98535.429080899572</v>
          </cell>
          <cell r="B945">
            <v>13871.46311620382</v>
          </cell>
          <cell r="C945">
            <v>21541.55041147954</v>
          </cell>
          <cell r="D945">
            <v>20361.894707211191</v>
          </cell>
          <cell r="E945">
            <v>18873.939565242606</v>
          </cell>
          <cell r="F945">
            <v>17887.252122893609</v>
          </cell>
          <cell r="G945">
            <v>16645.423795613999</v>
          </cell>
          <cell r="H945">
            <v>15663.517843495338</v>
          </cell>
          <cell r="I945">
            <v>14992.015237216416</v>
          </cell>
          <cell r="J945">
            <v>14406.411959756493</v>
          </cell>
          <cell r="K945">
            <v>13659.879915869642</v>
          </cell>
          <cell r="L945">
            <v>13008.825987536555</v>
          </cell>
          <cell r="M945">
            <v>12327.8242597711</v>
          </cell>
          <cell r="N945">
            <v>11733.016477863061</v>
          </cell>
          <cell r="O945">
            <v>12676.28026949726</v>
          </cell>
          <cell r="P945">
            <v>13854.585037180143</v>
          </cell>
          <cell r="Q945">
            <v>12452.063332206628</v>
          </cell>
          <cell r="R945">
            <v>9113.4249620819628</v>
          </cell>
          <cell r="S945">
            <v>8600.2159746251364</v>
          </cell>
          <cell r="T945">
            <v>8087.0322110464767</v>
          </cell>
          <cell r="U945">
            <v>7573.8744280623523</v>
          </cell>
          <cell r="V945">
            <v>10702.02165134614</v>
          </cell>
          <cell r="W945">
            <v>10188.918191187106</v>
          </cell>
          <cell r="X945">
            <v>9675.8431207251815</v>
          </cell>
          <cell r="Y945">
            <v>9162.7972916512845</v>
          </cell>
          <cell r="Z945">
            <v>8649.7815812070548</v>
          </cell>
        </row>
        <row r="946">
          <cell r="A946">
            <v>-93070.035875593559</v>
          </cell>
          <cell r="B946">
            <v>13236.580559145335</v>
          </cell>
          <cell r="C946">
            <v>20532.478034083393</v>
          </cell>
          <cell r="D946">
            <v>19330.08446642783</v>
          </cell>
          <cell r="E946">
            <v>17923.588554002316</v>
          </cell>
          <cell r="F946">
            <v>16991.977900957372</v>
          </cell>
          <cell r="G946">
            <v>15818.680252863509</v>
          </cell>
          <cell r="H946">
            <v>14891.236966295874</v>
          </cell>
          <cell r="I946">
            <v>14256.980108230895</v>
          </cell>
          <cell r="J946">
            <v>13704.217579054224</v>
          </cell>
          <cell r="K946">
            <v>12998.733370937065</v>
          </cell>
          <cell r="L946">
            <v>12383.790978823909</v>
          </cell>
          <cell r="M946">
            <v>11740.561880156911</v>
          </cell>
          <cell r="N946">
            <v>11179.117320508994</v>
          </cell>
          <cell r="O946">
            <v>12069.690333026916</v>
          </cell>
          <cell r="P946">
            <v>13182.638924447703</v>
          </cell>
          <cell r="Q946">
            <v>11857.909874036679</v>
          </cell>
          <cell r="R946">
            <v>8704.4533378295546</v>
          </cell>
          <cell r="S946">
            <v>8219.7101411965123</v>
          </cell>
          <cell r="T946">
            <v>7734.9907693670684</v>
          </cell>
          <cell r="U946">
            <v>7250.2959370853623</v>
          </cell>
          <cell r="V946">
            <v>10204.936486284478</v>
          </cell>
          <cell r="W946">
            <v>9720.2929637431134</v>
          </cell>
          <cell r="X946">
            <v>9235.6762562281074</v>
          </cell>
          <cell r="Y946">
            <v>8751.0871681902572</v>
          </cell>
          <cell r="Z946">
            <v>8266.5265282138826</v>
          </cell>
        </row>
        <row r="947">
          <cell r="A947">
            <v>-111056.9147969239</v>
          </cell>
          <cell r="B947">
            <v>15413.083913580987</v>
          </cell>
          <cell r="C947">
            <v>24022.388948618587</v>
          </cell>
          <cell r="D947">
            <v>22679.938739481971</v>
          </cell>
          <cell r="E947">
            <v>21051.240660596839</v>
          </cell>
          <cell r="F947">
            <v>19938.369574244887</v>
          </cell>
          <cell r="G947">
            <v>18539.534076886222</v>
          </cell>
          <cell r="H947">
            <v>17432.851468608354</v>
          </cell>
          <cell r="I947">
            <v>16676.017013965575</v>
          </cell>
          <cell r="J947">
            <v>16015.173960503314</v>
          </cell>
          <cell r="K947">
            <v>15174.599297914243</v>
          </cell>
          <cell r="L947">
            <v>14440.812056903473</v>
          </cell>
          <cell r="M947">
            <v>13673.271370650244</v>
          </cell>
          <cell r="N947">
            <v>13002.02679905888</v>
          </cell>
          <cell r="O947">
            <v>14066.007767534054</v>
          </cell>
          <cell r="P947">
            <v>15394.046762339971</v>
          </cell>
          <cell r="Q947">
            <v>13813.298244340447</v>
          </cell>
          <cell r="R947">
            <v>10050.399148379136</v>
          </cell>
          <cell r="S947">
            <v>9471.9736284961837</v>
          </cell>
          <cell r="T947">
            <v>8893.576537840323</v>
          </cell>
          <cell r="U947">
            <v>8315.2087292883625</v>
          </cell>
          <cell r="V947">
            <v>11840.868310708956</v>
          </cell>
          <cell r="W947">
            <v>11262.561728108041</v>
          </cell>
          <cell r="X947">
            <v>10684.287142852691</v>
          </cell>
          <cell r="Y947">
            <v>10106.04551486325</v>
          </cell>
          <cell r="Z947">
            <v>9527.8378328577128</v>
          </cell>
        </row>
        <row r="948">
          <cell r="A948">
            <v>-101613.85969205882</v>
          </cell>
          <cell r="B948">
            <v>14329.923815548304</v>
          </cell>
          <cell r="C948">
            <v>22211.508130128572</v>
          </cell>
          <cell r="D948">
            <v>20901.960578240418</v>
          </cell>
          <cell r="E948">
            <v>19409.233099385376</v>
          </cell>
          <cell r="F948">
            <v>18391.523172873105</v>
          </cell>
          <cell r="G948">
            <v>17111.094340070067</v>
          </cell>
          <cell r="H948">
            <v>16098.511814373007</v>
          </cell>
          <cell r="I948">
            <v>15406.030214061924</v>
          </cell>
          <cell r="J948">
            <v>14801.929097377862</v>
          </cell>
          <cell r="K948">
            <v>14032.276500328866</v>
          </cell>
          <cell r="L948">
            <v>13360.882432807364</v>
          </cell>
          <cell r="M948">
            <v>12658.604940734996</v>
          </cell>
          <cell r="N948">
            <v>12045.005031557364</v>
          </cell>
          <cell r="O948">
            <v>13017.947366210166</v>
          </cell>
          <cell r="P948">
            <v>14233.064572829433</v>
          </cell>
          <cell r="Q948">
            <v>12786.7254735473</v>
          </cell>
          <cell r="R948">
            <v>9343.7818128885665</v>
          </cell>
          <cell r="S948">
            <v>8814.5392193304033</v>
          </cell>
          <cell r="T948">
            <v>8285.3226376914208</v>
          </cell>
          <cell r="U948">
            <v>7756.1328483291945</v>
          </cell>
          <cell r="V948">
            <v>10982.009226072383</v>
          </cell>
          <cell r="W948">
            <v>10452.875456681639</v>
          </cell>
          <cell r="X948">
            <v>9923.7709639351087</v>
          </cell>
          <cell r="Y948">
            <v>9394.696626132114</v>
          </cell>
          <cell r="Z948">
            <v>8865.6533479209593</v>
          </cell>
        </row>
        <row r="949">
          <cell r="A949">
            <v>-90431.670281267026</v>
          </cell>
          <cell r="B949">
            <v>12947.254403119663</v>
          </cell>
          <cell r="C949">
            <v>19967.795026047974</v>
          </cell>
          <cell r="D949">
            <v>18854.586263643854</v>
          </cell>
          <cell r="E949">
            <v>17464.815814987742</v>
          </cell>
          <cell r="F949">
            <v>16559.792948125283</v>
          </cell>
          <cell r="G949">
            <v>15419.577821146981</v>
          </cell>
          <cell r="H949">
            <v>14518.425858472725</v>
          </cell>
          <cell r="I949">
            <v>13902.149024338534</v>
          </cell>
          <cell r="J949">
            <v>13365.240048073356</v>
          </cell>
          <cell r="K949">
            <v>12679.571284801259</v>
          </cell>
          <cell r="L949">
            <v>12082.061386772573</v>
          </cell>
          <cell r="M949">
            <v>11457.066658676369</v>
          </cell>
          <cell r="N949">
            <v>10911.727871188014</v>
          </cell>
          <cell r="O949">
            <v>11776.864920814252</v>
          </cell>
          <cell r="P949">
            <v>12858.263451635681</v>
          </cell>
          <cell r="Q949">
            <v>11571.0880511779</v>
          </cell>
          <cell r="R949">
            <v>8507.0262503446284</v>
          </cell>
          <cell r="S949">
            <v>8036.0246383155645</v>
          </cell>
          <cell r="T949">
            <v>7565.0461757004286</v>
          </cell>
          <cell r="U949">
            <v>7094.0915569816425</v>
          </cell>
          <cell r="V949">
            <v>9964.9734410500459</v>
          </cell>
          <cell r="W949">
            <v>9494.0686775341419</v>
          </cell>
          <cell r="X949">
            <v>9023.1899688875601</v>
          </cell>
          <cell r="Y949">
            <v>8552.3380967563826</v>
          </cell>
          <cell r="Z949">
            <v>8081.5138662360787</v>
          </cell>
        </row>
        <row r="950">
          <cell r="A950">
            <v>-99306.609516470344</v>
          </cell>
          <cell r="B950">
            <v>14030.380462155656</v>
          </cell>
          <cell r="C950">
            <v>21781.469475266611</v>
          </cell>
          <cell r="D950">
            <v>20482.005375282366</v>
          </cell>
          <cell r="E950">
            <v>19008.036432432658</v>
          </cell>
          <cell r="F950">
            <v>18013.577519528939</v>
          </cell>
          <cell r="G950">
            <v>16762.079344712365</v>
          </cell>
          <cell r="H950">
            <v>15772.488576412346</v>
          </cell>
          <cell r="I950">
            <v>15095.730503371538</v>
          </cell>
          <cell r="J950">
            <v>14505.493315483971</v>
          </cell>
          <cell r="K950">
            <v>13753.169320921454</v>
          </cell>
          <cell r="L950">
            <v>13097.019965931031</v>
          </cell>
          <cell r="M950">
            <v>12410.688427213896</v>
          </cell>
          <cell r="N950">
            <v>11811.173012513838</v>
          </cell>
          <cell r="O950">
            <v>12761.871602791587</v>
          </cell>
          <cell r="P950">
            <v>13949.398287834094</v>
          </cell>
          <cell r="Q950">
            <v>12535.899847797584</v>
          </cell>
          <cell r="R950">
            <v>9171.1318650401663</v>
          </cell>
          <cell r="S950">
            <v>8653.9062844231121</v>
          </cell>
          <cell r="T950">
            <v>8136.7061250970983</v>
          </cell>
          <cell r="U950">
            <v>7619.5321497008663</v>
          </cell>
          <cell r="V950">
            <v>10772.161591823944</v>
          </cell>
          <cell r="W950">
            <v>10255.042364406472</v>
          </cell>
          <cell r="X950">
            <v>9737.9517488760393</v>
          </cell>
          <cell r="Y950">
            <v>9220.8906035892505</v>
          </cell>
          <cell r="Z950">
            <v>8703.8598126534107</v>
          </cell>
        </row>
        <row r="951">
          <cell r="A951">
            <v>-102974.38890409839</v>
          </cell>
          <cell r="B951">
            <v>14404.836968582807</v>
          </cell>
          <cell r="C951">
            <v>22387.100964957262</v>
          </cell>
          <cell r="D951">
            <v>21155.714652038445</v>
          </cell>
          <cell r="E951">
            <v>19645.80899866897</v>
          </cell>
          <cell r="F951">
            <v>18614.388515946303</v>
          </cell>
          <cell r="G951">
            <v>17316.899979028483</v>
          </cell>
          <cell r="H951">
            <v>16290.759774192142</v>
          </cell>
          <cell r="I951">
            <v>15589.006392955896</v>
          </cell>
          <cell r="J951">
            <v>14976.730055257372</v>
          </cell>
          <cell r="K951">
            <v>14196.8592035361</v>
          </cell>
          <cell r="L951">
            <v>13516.47570047481</v>
          </cell>
          <cell r="M951">
            <v>12804.79526823444</v>
          </cell>
          <cell r="N951">
            <v>12182.890075834261</v>
          </cell>
          <cell r="O951">
            <v>13168.949004572783</v>
          </cell>
          <cell r="P951">
            <v>14400.335669518561</v>
          </cell>
          <cell r="Q951">
            <v>12934.631233647015</v>
          </cell>
          <cell r="R951">
            <v>9445.5892804922678</v>
          </cell>
          <cell r="S951">
            <v>8909.2605471990973</v>
          </cell>
          <cell r="T951">
            <v>8372.9581741041256</v>
          </cell>
          <cell r="U951">
            <v>7836.6829520133178</v>
          </cell>
          <cell r="V951">
            <v>11105.751263018843</v>
          </cell>
          <cell r="W951">
            <v>10569.532810962624</v>
          </cell>
          <cell r="X951">
            <v>10033.344027541723</v>
          </cell>
          <cell r="Y951">
            <v>9497.1858028152019</v>
          </cell>
          <cell r="Z951">
            <v>8961.0590535438896</v>
          </cell>
        </row>
        <row r="952">
          <cell r="A952">
            <v>-94492.791175295075</v>
          </cell>
          <cell r="B952">
            <v>13492.8908043927</v>
          </cell>
          <cell r="C952">
            <v>20757.896907597478</v>
          </cell>
          <cell r="D952">
            <v>19574.823941116058</v>
          </cell>
          <cell r="E952">
            <v>18170.984649219405</v>
          </cell>
          <cell r="F952">
            <v>17225.036364657575</v>
          </cell>
          <cell r="G952">
            <v>16033.898758240241</v>
          </cell>
          <cell r="H952">
            <v>15092.277709316353</v>
          </cell>
          <cell r="I952">
            <v>14448.325009859502</v>
          </cell>
          <cell r="J952">
            <v>13887.013352210121</v>
          </cell>
          <cell r="K952">
            <v>13170.843540388163</v>
          </cell>
          <cell r="L952">
            <v>12546.500565808707</v>
          </cell>
          <cell r="M952">
            <v>11893.43846771885</v>
          </cell>
          <cell r="N952">
            <v>11323.308768776726</v>
          </cell>
          <cell r="O952">
            <v>12227.598284831896</v>
          </cell>
          <cell r="P952">
            <v>13357.560445570045</v>
          </cell>
          <cell r="Q952">
            <v>12012.58035238881</v>
          </cell>
          <cell r="R952">
            <v>8810.9171408854236</v>
          </cell>
          <cell r="S952">
            <v>8318.7637080198801</v>
          </cell>
          <cell r="T952">
            <v>7826.6344641661162</v>
          </cell>
          <cell r="U952">
            <v>7334.5301349944602</v>
          </cell>
          <cell r="V952">
            <v>10334.338073037252</v>
          </cell>
          <cell r="W952">
            <v>9842.285837974443</v>
          </cell>
          <cell r="X952">
            <v>9350.2608278574917</v>
          </cell>
          <cell r="Y952">
            <v>8858.2638594347518</v>
          </cell>
          <cell r="Z952">
            <v>8366.2957739570666</v>
          </cell>
        </row>
        <row r="953">
          <cell r="A953">
            <v>-116964.23872954957</v>
          </cell>
          <cell r="B953">
            <v>16108.266378341679</v>
          </cell>
          <cell r="C953">
            <v>25229.527069493146</v>
          </cell>
          <cell r="D953">
            <v>23790.362831976112</v>
          </cell>
          <cell r="E953">
            <v>22078.436886413576</v>
          </cell>
          <cell r="F953">
            <v>20906.035511321912</v>
          </cell>
          <cell r="G953">
            <v>19433.127956187051</v>
          </cell>
          <cell r="H953">
            <v>18267.578840860439</v>
          </cell>
          <cell r="I953">
            <v>17470.486953394862</v>
          </cell>
          <cell r="J953">
            <v>16774.147654555294</v>
          </cell>
          <cell r="K953">
            <v>15889.206035460818</v>
          </cell>
          <cell r="L953">
            <v>15116.387285802346</v>
          </cell>
          <cell r="M953">
            <v>14308.019682346767</v>
          </cell>
          <cell r="N953">
            <v>13600.714144247926</v>
          </cell>
          <cell r="O953">
            <v>14721.646458913514</v>
          </cell>
          <cell r="P953">
            <v>16120.32631882741</v>
          </cell>
          <cell r="Q953">
            <v>14455.494845985158</v>
          </cell>
          <cell r="R953">
            <v>10492.440145789091</v>
          </cell>
          <cell r="S953">
            <v>9883.2470962741918</v>
          </cell>
          <cell r="T953">
            <v>9274.0839881898828</v>
          </cell>
          <cell r="U953">
            <v>8664.9517197790519</v>
          </cell>
          <cell r="V953">
            <v>12378.147694243708</v>
          </cell>
          <cell r="W953">
            <v>11769.079908506194</v>
          </cell>
          <cell r="X953">
            <v>11160.045822112568</v>
          </cell>
          <cell r="Y953">
            <v>10551.046446043165</v>
          </cell>
          <cell r="Z953">
            <v>9942.0828216077025</v>
          </cell>
        </row>
        <row r="954">
          <cell r="A954">
            <v>-110926.53909413301</v>
          </cell>
          <cell r="B954">
            <v>15437.803802401373</v>
          </cell>
          <cell r="C954">
            <v>24036.727966344952</v>
          </cell>
          <cell r="D954">
            <v>22650.230622784893</v>
          </cell>
          <cell r="E954">
            <v>21028.570254949147</v>
          </cell>
          <cell r="F954">
            <v>19917.013012787917</v>
          </cell>
          <cell r="G954">
            <v>18519.812299080881</v>
          </cell>
          <cell r="H954">
            <v>17414.428885212314</v>
          </cell>
          <cell r="I954">
            <v>16658.482919360198</v>
          </cell>
          <cell r="J954">
            <v>15998.423274424396</v>
          </cell>
          <cell r="K954">
            <v>15158.827798553575</v>
          </cell>
          <cell r="L954">
            <v>14425.901989966143</v>
          </cell>
          <cell r="M954">
            <v>13659.262361126359</v>
          </cell>
          <cell r="N954">
            <v>12988.813661558506</v>
          </cell>
          <cell r="O954">
            <v>14051.537703569324</v>
          </cell>
          <cell r="P954">
            <v>15378.017641763603</v>
          </cell>
          <cell r="Q954">
            <v>13799.124849716354</v>
          </cell>
          <cell r="R954">
            <v>10040.643223977999</v>
          </cell>
          <cell r="S954">
            <v>9462.896749013642</v>
          </cell>
          <cell r="T954">
            <v>8885.1786699017557</v>
          </cell>
          <cell r="U954">
            <v>8307.4898385179367</v>
          </cell>
          <cell r="V954">
            <v>11829.010457978624</v>
          </cell>
          <cell r="W954">
            <v>11251.382780669412</v>
          </cell>
          <cell r="X954">
            <v>10673.787063142347</v>
          </cell>
          <cell r="Y954">
            <v>10096.224264190882</v>
          </cell>
          <cell r="Z954">
            <v>9518.6953713722996</v>
          </cell>
        </row>
        <row r="955">
          <cell r="A955">
            <v>-117235.92544151563</v>
          </cell>
          <cell r="B955">
            <v>16152.074572623533</v>
          </cell>
          <cell r="C955">
            <v>25265.846665022895</v>
          </cell>
          <cell r="D955">
            <v>23866.396735886694</v>
          </cell>
          <cell r="E955">
            <v>22125.679185687986</v>
          </cell>
          <cell r="F955">
            <v>20950.539923086795</v>
          </cell>
          <cell r="G955">
            <v>19474.225682614284</v>
          </cell>
          <cell r="H955">
            <v>18305.969208096427</v>
          </cell>
          <cell r="I955">
            <v>17507.025820750216</v>
          </cell>
          <cell r="J955">
            <v>16809.053996201284</v>
          </cell>
          <cell r="K955">
            <v>15922.071874051559</v>
          </cell>
          <cell r="L955">
            <v>15147.458006609057</v>
          </cell>
          <cell r="M955">
            <v>14337.212711829754</v>
          </cell>
          <cell r="N955">
            <v>13628.248675647472</v>
          </cell>
          <cell r="O955">
            <v>14751.800268376184</v>
          </cell>
          <cell r="P955">
            <v>16153.729007916536</v>
          </cell>
          <cell r="Q955">
            <v>14485.030433524713</v>
          </cell>
          <cell r="R955">
            <v>10512.770276066391</v>
          </cell>
          <cell r="S955">
            <v>9902.1621815909748</v>
          </cell>
          <cell r="T955">
            <v>9291.5840980946559</v>
          </cell>
          <cell r="U955">
            <v>8681.0369259067847</v>
          </cell>
          <cell r="V955">
            <v>12402.857981132418</v>
          </cell>
          <cell r="W955">
            <v>11792.37544139941</v>
          </cell>
          <cell r="X955">
            <v>11181.926679287772</v>
          </cell>
          <cell r="Y955">
            <v>10571.512708126131</v>
          </cell>
          <cell r="Z955">
            <v>9961.1345716429933</v>
          </cell>
        </row>
        <row r="956">
          <cell r="A956">
            <v>-114722.37020255462</v>
          </cell>
          <cell r="B956">
            <v>15861.37549148019</v>
          </cell>
          <cell r="C956">
            <v>24868.823213093412</v>
          </cell>
          <cell r="D956">
            <v>23337.803887252885</v>
          </cell>
          <cell r="E956">
            <v>21688.609120749989</v>
          </cell>
          <cell r="F956">
            <v>20538.799884205437</v>
          </cell>
          <cell r="G956">
            <v>19094.003165204158</v>
          </cell>
          <cell r="H956">
            <v>17950.794278880028</v>
          </cell>
          <cell r="I956">
            <v>17168.980353593677</v>
          </cell>
          <cell r="J956">
            <v>16486.11211478832</v>
          </cell>
          <cell r="K956">
            <v>15618.008049307351</v>
          </cell>
          <cell r="L956">
            <v>14860.0020154905</v>
          </cell>
          <cell r="M956">
            <v>14067.128497305013</v>
          </cell>
          <cell r="N956">
            <v>13373.508334646605</v>
          </cell>
          <cell r="O956">
            <v>14472.827236529949</v>
          </cell>
          <cell r="P956">
            <v>15844.698420635385</v>
          </cell>
          <cell r="Q956">
            <v>14211.77698561543</v>
          </cell>
          <cell r="R956">
            <v>10324.682661852636</v>
          </cell>
          <cell r="S956">
            <v>9727.1660934520278</v>
          </cell>
          <cell r="T956">
            <v>9129.6788925907604</v>
          </cell>
          <cell r="U956">
            <v>8532.2219402950104</v>
          </cell>
          <cell r="V956">
            <v>12174.246612486968</v>
          </cell>
          <cell r="W956">
            <v>11576.85290691688</v>
          </cell>
          <cell r="X956">
            <v>10979.492254771063</v>
          </cell>
          <cell r="Y956">
            <v>10382.165647652226</v>
          </cell>
          <cell r="Z956">
            <v>9784.8741069111948</v>
          </cell>
        </row>
        <row r="957">
          <cell r="A957">
            <v>-115647.01846914197</v>
          </cell>
          <cell r="B957">
            <v>15944.692055660034</v>
          </cell>
          <cell r="C957">
            <v>24979.036012301563</v>
          </cell>
          <cell r="D957">
            <v>23451.188390100731</v>
          </cell>
          <cell r="E957">
            <v>21849.391773009975</v>
          </cell>
          <cell r="F957">
            <v>20690.264513800619</v>
          </cell>
          <cell r="G957">
            <v>19233.873610934294</v>
          </cell>
          <cell r="H957">
            <v>18081.450600867603</v>
          </cell>
          <cell r="I957">
            <v>17293.335351004909</v>
          </cell>
          <cell r="J957">
            <v>16604.911036024849</v>
          </cell>
          <cell r="K957">
            <v>15729.862399720521</v>
          </cell>
          <cell r="L957">
            <v>14965.746930019541</v>
          </cell>
          <cell r="M957">
            <v>14166.482948292218</v>
          </cell>
          <cell r="N957">
            <v>13467.218316064678</v>
          </cell>
          <cell r="O957">
            <v>14575.451569714642</v>
          </cell>
          <cell r="P957">
            <v>15958.379867704021</v>
          </cell>
          <cell r="Q957">
            <v>14312.297285719451</v>
          </cell>
          <cell r="R957">
            <v>10393.873457325759</v>
          </cell>
          <cell r="S957">
            <v>9791.5409784950098</v>
          </cell>
          <cell r="T957">
            <v>9189.2381039023767</v>
          </cell>
          <cell r="U957">
            <v>8586.9657216750002</v>
          </cell>
          <cell r="V957">
            <v>12258.344667092528</v>
          </cell>
          <cell r="W957">
            <v>11656.136041351685</v>
          </cell>
          <cell r="X957">
            <v>11053.960735441655</v>
          </cell>
          <cell r="Y957">
            <v>10451.819748957361</v>
          </cell>
          <cell r="Z957">
            <v>9849.7141114815895</v>
          </cell>
        </row>
        <row r="958">
          <cell r="A958">
            <v>-101139.8329854873</v>
          </cell>
          <cell r="B958">
            <v>14253.481085389729</v>
          </cell>
          <cell r="C958">
            <v>22098.124937817447</v>
          </cell>
          <cell r="D958">
            <v>20857.359279672095</v>
          </cell>
          <cell r="E958">
            <v>19326.806868916232</v>
          </cell>
          <cell r="F958">
            <v>18313.873884896762</v>
          </cell>
          <cell r="G958">
            <v>17039.388882836225</v>
          </cell>
          <cell r="H958">
            <v>16031.530035200813</v>
          </cell>
          <cell r="I958">
            <v>15342.2788482738</v>
          </cell>
          <cell r="J958">
            <v>14741.026088728071</v>
          </cell>
          <cell r="K958">
            <v>13974.933669267542</v>
          </cell>
          <cell r="L958">
            <v>13306.671642194109</v>
          </cell>
          <cell r="M958">
            <v>12607.67026115298</v>
          </cell>
          <cell r="N958">
            <v>11996.964024539178</v>
          </cell>
          <cell r="O958">
            <v>12965.336361105296</v>
          </cell>
          <cell r="P958">
            <v>14174.785069260884</v>
          </cell>
          <cell r="Q958">
            <v>12735.193114137019</v>
          </cell>
          <cell r="R958">
            <v>9308.3107196216806</v>
          </cell>
          <cell r="S958">
            <v>8781.5370326119191</v>
          </cell>
          <cell r="T958">
            <v>8254.7892361762279</v>
          </cell>
          <cell r="U958">
            <v>7728.068107031846</v>
          </cell>
          <cell r="V958">
            <v>10938.895833343202</v>
          </cell>
          <cell r="W958">
            <v>10412.230462838204</v>
          </cell>
          <cell r="X958">
            <v>9885.5942324024327</v>
          </cell>
          <cell r="Y958">
            <v>9358.9880162379668</v>
          </cell>
          <cell r="Z958">
            <v>8832.4127147729378</v>
          </cell>
        </row>
        <row r="959">
          <cell r="A959">
            <v>-100625.66501216486</v>
          </cell>
          <cell r="B959">
            <v>14188.657694655332</v>
          </cell>
          <cell r="C959">
            <v>22048.892865342747</v>
          </cell>
          <cell r="D959">
            <v>20774.625387096308</v>
          </cell>
          <cell r="E959">
            <v>19237.400666098099</v>
          </cell>
          <cell r="F959">
            <v>18229.649142967166</v>
          </cell>
          <cell r="G959">
            <v>16961.611303828548</v>
          </cell>
          <cell r="H959">
            <v>15958.876142141518</v>
          </cell>
          <cell r="I959">
            <v>15273.128924673725</v>
          </cell>
          <cell r="J959">
            <v>14674.96572526628</v>
          </cell>
          <cell r="K959">
            <v>13912.734964378909</v>
          </cell>
          <cell r="L959">
            <v>13247.870203466253</v>
          </cell>
          <cell r="M959">
            <v>12552.422359274387</v>
          </cell>
          <cell r="N959">
            <v>11944.854835600068</v>
          </cell>
          <cell r="O959">
            <v>12908.270180035288</v>
          </cell>
          <cell r="P959">
            <v>14111.570373083097</v>
          </cell>
          <cell r="Q959">
            <v>12679.296920038243</v>
          </cell>
          <cell r="R959">
            <v>9269.8358829010394</v>
          </cell>
          <cell r="S959">
            <v>8745.740173015156</v>
          </cell>
          <cell r="T959">
            <v>8221.6702220825755</v>
          </cell>
          <cell r="U959">
            <v>7697.6268028718914</v>
          </cell>
          <cell r="V959">
            <v>10892.131536194309</v>
          </cell>
          <cell r="W959">
            <v>10368.143592160945</v>
          </cell>
          <cell r="X959">
            <v>9844.1846400564536</v>
          </cell>
          <cell r="Y959">
            <v>9320.2555496387031</v>
          </cell>
          <cell r="Z959">
            <v>8796.3572167582934</v>
          </cell>
        </row>
        <row r="960">
          <cell r="A960">
            <v>-116052.88478680218</v>
          </cell>
          <cell r="B960">
            <v>16063.130795442608</v>
          </cell>
          <cell r="C960">
            <v>25051.980875458794</v>
          </cell>
          <cell r="D960">
            <v>23628.158376425054</v>
          </cell>
          <cell r="E960">
            <v>21919.965920363604</v>
          </cell>
          <cell r="F960">
            <v>20756.748596117053</v>
          </cell>
          <cell r="G960">
            <v>19295.268527043845</v>
          </cell>
          <cell r="H960">
            <v>18138.801057468605</v>
          </cell>
          <cell r="I960">
            <v>17347.919895967309</v>
          </cell>
          <cell r="J960">
            <v>16657.056789655264</v>
          </cell>
          <cell r="K960">
            <v>15778.959894364685</v>
          </cell>
          <cell r="L960">
            <v>15012.162740898173</v>
          </cell>
          <cell r="M960">
            <v>14210.093720758297</v>
          </cell>
          <cell r="N960">
            <v>13508.351497686828</v>
          </cell>
          <cell r="O960">
            <v>14620.497628542718</v>
          </cell>
          <cell r="P960">
            <v>16008.279350540128</v>
          </cell>
          <cell r="Q960">
            <v>14356.419797519371</v>
          </cell>
          <cell r="R960">
            <v>10424.244155448918</v>
          </cell>
          <cell r="S960">
            <v>9819.7977746047309</v>
          </cell>
          <cell r="T960">
            <v>9215.3811018955239</v>
          </cell>
          <cell r="U960">
            <v>8610.9950285653522</v>
          </cell>
          <cell r="V960">
            <v>12295.258777007091</v>
          </cell>
          <cell r="W960">
            <v>11690.93668391855</v>
          </cell>
          <cell r="X960">
            <v>11086.64802759767</v>
          </cell>
          <cell r="Y960">
            <v>10482.393811147482</v>
          </cell>
          <cell r="Z960">
            <v>9878.1750677640994</v>
          </cell>
        </row>
        <row r="961">
          <cell r="A961">
            <v>-92325.387160249244</v>
          </cell>
          <cell r="B961">
            <v>13216.953526404504</v>
          </cell>
          <cell r="C961">
            <v>20333.055445749247</v>
          </cell>
          <cell r="D961">
            <v>19225.109432206758</v>
          </cell>
          <cell r="E961">
            <v>17794.105160390434</v>
          </cell>
          <cell r="F961">
            <v>16869.998607939913</v>
          </cell>
          <cell r="G961">
            <v>15706.038125590625</v>
          </cell>
          <cell r="H961">
            <v>14786.015266504324</v>
          </cell>
          <cell r="I961">
            <v>14156.833065928313</v>
          </cell>
          <cell r="J961">
            <v>13608.545021953643</v>
          </cell>
          <cell r="K961">
            <v>12908.65349802683</v>
          </cell>
          <cell r="L961">
            <v>12298.631229323866</v>
          </cell>
          <cell r="M961">
            <v>11660.548574595436</v>
          </cell>
          <cell r="N961">
            <v>11103.649686166875</v>
          </cell>
          <cell r="O961">
            <v>11987.043687128713</v>
          </cell>
          <cell r="P961">
            <v>13091.087632375773</v>
          </cell>
          <cell r="Q961">
            <v>11776.957673028672</v>
          </cell>
          <cell r="R961">
            <v>8648.7317852949036</v>
          </cell>
          <cell r="S961">
            <v>8167.866994802449</v>
          </cell>
          <cell r="T961">
            <v>7687.0258384925291</v>
          </cell>
          <cell r="U961">
            <v>7206.2090253906499</v>
          </cell>
          <cell r="V961">
            <v>10137.209642912891</v>
          </cell>
          <cell r="W961">
            <v>9656.4437290246678</v>
          </cell>
          <cell r="X961">
            <v>9175.7044156171214</v>
          </cell>
          <cell r="Y961">
            <v>8694.9925007046731</v>
          </cell>
          <cell r="Z961">
            <v>8214.3088062421812</v>
          </cell>
        </row>
        <row r="962">
          <cell r="A962">
            <v>-97553.950049462495</v>
          </cell>
          <cell r="B962">
            <v>13784.82175895229</v>
          </cell>
          <cell r="C962">
            <v>21426.829198871259</v>
          </cell>
          <cell r="D962">
            <v>20160.867529897045</v>
          </cell>
          <cell r="E962">
            <v>18703.274883855745</v>
          </cell>
          <cell r="F962">
            <v>17726.478168814101</v>
          </cell>
          <cell r="G962">
            <v>16496.956627543099</v>
          </cell>
          <cell r="H962">
            <v>15524.831117970243</v>
          </cell>
          <cell r="I962">
            <v>14860.017128504223</v>
          </cell>
          <cell r="J962">
            <v>14280.311414971678</v>
          </cell>
          <cell r="K962">
            <v>13541.150769368636</v>
          </cell>
          <cell r="L962">
            <v>12896.58177528665</v>
          </cell>
          <cell r="M962">
            <v>12222.363281961934</v>
          </cell>
          <cell r="N962">
            <v>11633.546890213649</v>
          </cell>
          <cell r="O962">
            <v>12567.348435873912</v>
          </cell>
          <cell r="P962">
            <v>13733.916496943664</v>
          </cell>
          <cell r="Q962">
            <v>12345.364849820475</v>
          </cell>
          <cell r="R962">
            <v>9039.9815594614556</v>
          </cell>
          <cell r="S962">
            <v>8531.8844780939689</v>
          </cell>
          <cell r="T962">
            <v>8023.8123693578782</v>
          </cell>
          <cell r="U962">
            <v>7515.7659824321508</v>
          </cell>
          <cell r="V962">
            <v>10612.754759098951</v>
          </cell>
          <cell r="W962">
            <v>10104.762153906508</v>
          </cell>
          <cell r="X962">
            <v>9596.7976556307403</v>
          </cell>
          <cell r="Y962">
            <v>9088.8621074791336</v>
          </cell>
          <cell r="Z962">
            <v>8580.9563779554228</v>
          </cell>
        </row>
        <row r="963">
          <cell r="A963">
            <v>-92041.920061293684</v>
          </cell>
          <cell r="B963">
            <v>13156.408337245928</v>
          </cell>
          <cell r="C963">
            <v>20306.594339886029</v>
          </cell>
          <cell r="D963">
            <v>19101.700784608205</v>
          </cell>
          <cell r="E963">
            <v>17744.814426123758</v>
          </cell>
          <cell r="F963">
            <v>16823.564476500731</v>
          </cell>
          <cell r="G963">
            <v>15663.158394006776</v>
          </cell>
          <cell r="H963">
            <v>14745.960285716079</v>
          </cell>
          <cell r="I963">
            <v>14118.709866404148</v>
          </cell>
          <cell r="J963">
            <v>13572.125134761009</v>
          </cell>
          <cell r="K963">
            <v>12874.362590486158</v>
          </cell>
          <cell r="L963">
            <v>12266.213276212391</v>
          </cell>
          <cell r="M963">
            <v>11630.089729856991</v>
          </cell>
          <cell r="N963">
            <v>11074.921252301094</v>
          </cell>
          <cell r="O963">
            <v>11955.582402809763</v>
          </cell>
          <cell r="P963">
            <v>13056.236596398026</v>
          </cell>
          <cell r="Q963">
            <v>11746.141416851835</v>
          </cell>
          <cell r="R963">
            <v>8627.5201367406335</v>
          </cell>
          <cell r="S963">
            <v>8148.1317478246237</v>
          </cell>
          <cell r="T963">
            <v>7668.7669205270267</v>
          </cell>
          <cell r="U963">
            <v>7189.4263616963781</v>
          </cell>
          <cell r="V963">
            <v>10111.42791333174</v>
          </cell>
          <cell r="W963">
            <v>9632.138097438652</v>
          </cell>
          <cell r="X963">
            <v>9152.8748003546443</v>
          </cell>
          <cell r="Y963">
            <v>8673.6388176439996</v>
          </cell>
          <cell r="Z963">
            <v>8194.4309687379209</v>
          </cell>
        </row>
        <row r="964">
          <cell r="A964">
            <v>-114998.21978276692</v>
          </cell>
          <cell r="B964">
            <v>15911.312763919639</v>
          </cell>
          <cell r="C964">
            <v>24791.82603537869</v>
          </cell>
          <cell r="D964">
            <v>23449.83091798333</v>
          </cell>
          <cell r="E964">
            <v>21736.575281217723</v>
          </cell>
          <cell r="F964">
            <v>20583.986206400168</v>
          </cell>
          <cell r="G964">
            <v>19135.73060376972</v>
          </cell>
          <cell r="H964">
            <v>17989.772875255258</v>
          </cell>
          <cell r="I964">
            <v>17206.079080831656</v>
          </cell>
          <cell r="J964">
            <v>16521.553302250577</v>
          </cell>
          <cell r="K964">
            <v>15651.377468492301</v>
          </cell>
          <cell r="L964">
            <v>14891.5488115388</v>
          </cell>
          <cell r="M964">
            <v>14096.768831459522</v>
          </cell>
          <cell r="N964">
            <v>13401.464758694503</v>
          </cell>
          <cell r="O964">
            <v>14503.443072033588</v>
          </cell>
          <cell r="P964">
            <v>15878.612916108941</v>
          </cell>
          <cell r="Q964">
            <v>14241.765126607512</v>
          </cell>
          <cell r="R964">
            <v>10345.324296705048</v>
          </cell>
          <cell r="S964">
            <v>9746.3710015852084</v>
          </cell>
          <cell r="T964">
            <v>9147.4471446188782</v>
          </cell>
          <cell r="U964">
            <v>8548.553608950635</v>
          </cell>
          <cell r="V964">
            <v>12199.33551807183</v>
          </cell>
          <cell r="W964">
            <v>11600.505381205807</v>
          </cell>
          <cell r="X964">
            <v>11001.708377240902</v>
          </cell>
          <cell r="Y964">
            <v>10402.945500164149</v>
          </cell>
          <cell r="Z964">
            <v>9804.2177737821912</v>
          </cell>
        </row>
        <row r="965">
          <cell r="A965">
            <v>-93905.506446103769</v>
          </cell>
          <cell r="B965">
            <v>13378.602408934337</v>
          </cell>
          <cell r="C965">
            <v>20665.781038342982</v>
          </cell>
          <cell r="D965">
            <v>19427.243868488928</v>
          </cell>
          <cell r="E965">
            <v>18068.864524407349</v>
          </cell>
          <cell r="F965">
            <v>17128.834525333114</v>
          </cell>
          <cell r="G965">
            <v>15945.060894361828</v>
          </cell>
          <cell r="H965">
            <v>15009.292140156307</v>
          </cell>
          <cell r="I965">
            <v>14369.341688722929</v>
          </cell>
          <cell r="J965">
            <v>13811.558939102193</v>
          </cell>
          <cell r="K965">
            <v>13099.799929249726</v>
          </cell>
          <cell r="L965">
            <v>12479.337325756664</v>
          </cell>
          <cell r="M965">
            <v>11830.334091762681</v>
          </cell>
          <cell r="N965">
            <v>11263.789443376663</v>
          </cell>
          <cell r="O965">
            <v>12162.417063062851</v>
          </cell>
          <cell r="P965">
            <v>13285.356365090691</v>
          </cell>
          <cell r="Q965">
            <v>11948.735494448745</v>
          </cell>
          <cell r="R965">
            <v>8766.9710274817735</v>
          </cell>
          <cell r="S965">
            <v>8277.8763908687924</v>
          </cell>
          <cell r="T965">
            <v>7788.8057929297975</v>
          </cell>
          <cell r="U965">
            <v>7299.759954825</v>
          </cell>
          <cell r="V965">
            <v>10280.923704558742</v>
          </cell>
          <cell r="W965">
            <v>9791.9296367912648</v>
          </cell>
          <cell r="X965">
            <v>9302.9626247631295</v>
          </cell>
          <cell r="Y965">
            <v>8814.0234801465231</v>
          </cell>
          <cell r="Z965">
            <v>8325.1130389637856</v>
          </cell>
        </row>
        <row r="966">
          <cell r="A966">
            <v>-97013.946739034785</v>
          </cell>
          <cell r="B966">
            <v>13754.539305455495</v>
          </cell>
          <cell r="C966">
            <v>21305.796211522829</v>
          </cell>
          <cell r="D966">
            <v>20157.676121261706</v>
          </cell>
          <cell r="E966">
            <v>18609.376298180374</v>
          </cell>
          <cell r="F966">
            <v>17638.02139627724</v>
          </cell>
          <cell r="G966">
            <v>16415.270967758086</v>
          </cell>
          <cell r="H966">
            <v>15448.526593373026</v>
          </cell>
          <cell r="I966">
            <v>14787.392636903583</v>
          </cell>
          <cell r="J966">
            <v>14210.931724270813</v>
          </cell>
          <cell r="K966">
            <v>13475.826773540699</v>
          </cell>
          <cell r="L966">
            <v>12834.825747648909</v>
          </cell>
          <cell r="M966">
            <v>12164.339345317552</v>
          </cell>
          <cell r="N966">
            <v>11578.819377045169</v>
          </cell>
          <cell r="O966">
            <v>12507.41485717953</v>
          </cell>
          <cell r="P966">
            <v>13667.525459432924</v>
          </cell>
          <cell r="Q966">
            <v>12286.66004629376</v>
          </cell>
          <cell r="R966">
            <v>8999.5734821884871</v>
          </cell>
          <cell r="S966">
            <v>8494.28893794346</v>
          </cell>
          <cell r="T966">
            <v>7989.0292280955255</v>
          </cell>
          <cell r="U966">
            <v>7483.7950976766024</v>
          </cell>
          <cell r="V966">
            <v>10563.640701863853</v>
          </cell>
          <cell r="W966">
            <v>10058.46005547306</v>
          </cell>
          <cell r="X966">
            <v>9553.3073604149904</v>
          </cell>
          <cell r="Y966">
            <v>9048.1834552296314</v>
          </cell>
          <cell r="Z966">
            <v>8543.0892036131627</v>
          </cell>
        </row>
        <row r="967">
          <cell r="A967">
            <v>-110551.08114329894</v>
          </cell>
          <cell r="B967">
            <v>15362.879809681297</v>
          </cell>
          <cell r="C967">
            <v>23930.169798362651</v>
          </cell>
          <cell r="D967">
            <v>22598.62133942638</v>
          </cell>
          <cell r="E967">
            <v>20963.283672657682</v>
          </cell>
          <cell r="F967">
            <v>19855.510059171284</v>
          </cell>
          <cell r="G967">
            <v>18463.017220526377</v>
          </cell>
          <cell r="H967">
            <v>17361.375246667118</v>
          </cell>
          <cell r="I967">
            <v>16607.987964477164</v>
          </cell>
          <cell r="J967">
            <v>15950.184391445269</v>
          </cell>
          <cell r="K967">
            <v>15113.408792521142</v>
          </cell>
          <cell r="L967">
            <v>14382.963750253948</v>
          </cell>
          <cell r="M967">
            <v>13618.919000389251</v>
          </cell>
          <cell r="N967">
            <v>12950.762265295416</v>
          </cell>
          <cell r="O967">
            <v>14009.866591173875</v>
          </cell>
          <cell r="P967">
            <v>15331.85673419846</v>
          </cell>
          <cell r="Q967">
            <v>13758.308090243554</v>
          </cell>
          <cell r="R967">
            <v>10012.547963084082</v>
          </cell>
          <cell r="S967">
            <v>9436.7570121030967</v>
          </cell>
          <cell r="T967">
            <v>8860.9943608619051</v>
          </cell>
          <cell r="U967">
            <v>8285.2608583526926</v>
          </cell>
          <cell r="V967">
            <v>11794.862031606903</v>
          </cell>
          <cell r="W967">
            <v>11219.189476181404</v>
          </cell>
          <cell r="X967">
            <v>10643.54877236237</v>
          </cell>
          <cell r="Y967">
            <v>10067.940875697983</v>
          </cell>
          <cell r="Z967">
            <v>9492.3667704028849</v>
          </cell>
        </row>
        <row r="968">
          <cell r="A968">
            <v>-91761.007809131072</v>
          </cell>
          <cell r="B968">
            <v>13153.643080926086</v>
          </cell>
          <cell r="C968">
            <v>20273.946403106464</v>
          </cell>
          <cell r="D968">
            <v>19111.158826991137</v>
          </cell>
          <cell r="E968">
            <v>17695.967941912259</v>
          </cell>
          <cell r="F968">
            <v>16777.548848980463</v>
          </cell>
          <cell r="G968">
            <v>15620.665131064663</v>
          </cell>
          <cell r="H968">
            <v>14706.266314510958</v>
          </cell>
          <cell r="I968">
            <v>14080.930265605901</v>
          </cell>
          <cell r="J968">
            <v>13536.033494593641</v>
          </cell>
          <cell r="K968">
            <v>12840.380741793899</v>
          </cell>
          <cell r="L968">
            <v>12234.087501289639</v>
          </cell>
          <cell r="M968">
            <v>11599.905406154965</v>
          </cell>
          <cell r="N968">
            <v>11046.45174353597</v>
          </cell>
          <cell r="O968">
            <v>11924.404674366073</v>
          </cell>
          <cell r="P968">
            <v>13021.699667622932</v>
          </cell>
          <cell r="Q968">
            <v>11715.602903007562</v>
          </cell>
          <cell r="R968">
            <v>8606.4996656192197</v>
          </cell>
          <cell r="S968">
            <v>8128.574371691906</v>
          </cell>
          <cell r="T968">
            <v>7650.6725674728605</v>
          </cell>
          <cell r="U968">
            <v>7172.7949576533192</v>
          </cell>
          <cell r="V968">
            <v>10085.878550643896</v>
          </cell>
          <cell r="W968">
            <v>9608.0515288942916</v>
          </cell>
          <cell r="X968">
            <v>9130.2509450182861</v>
          </cell>
          <cell r="Y968">
            <v>8652.4775921520741</v>
          </cell>
          <cell r="Z968">
            <v>8174.732287225962</v>
          </cell>
        </row>
        <row r="969">
          <cell r="A969">
            <v>-102635.84589930622</v>
          </cell>
          <cell r="B969">
            <v>14400.157975419759</v>
          </cell>
          <cell r="C969">
            <v>22373.732690021749</v>
          </cell>
          <cell r="D969">
            <v>21121.477518318978</v>
          </cell>
          <cell r="E969">
            <v>19586.94137929253</v>
          </cell>
          <cell r="F969">
            <v>18558.932519676317</v>
          </cell>
          <cell r="G969">
            <v>17265.688980543804</v>
          </cell>
          <cell r="H969">
            <v>16242.922358129028</v>
          </cell>
          <cell r="I969">
            <v>15543.476091320365</v>
          </cell>
          <cell r="J969">
            <v>14933.234009014886</v>
          </cell>
          <cell r="K969">
            <v>14155.905784537437</v>
          </cell>
          <cell r="L969">
            <v>13477.759139378235</v>
          </cell>
          <cell r="M969">
            <v>12768.418458162851</v>
          </cell>
          <cell r="N969">
            <v>12148.57988477602</v>
          </cell>
          <cell r="O969">
            <v>13131.374987104096</v>
          </cell>
          <cell r="P969">
            <v>14358.713292588414</v>
          </cell>
          <cell r="Q969">
            <v>12897.827569302932</v>
          </cell>
          <cell r="R969">
            <v>9420.2563396867063</v>
          </cell>
          <cell r="S969">
            <v>8885.6908636738881</v>
          </cell>
          <cell r="T969">
            <v>8351.1516611963671</v>
          </cell>
          <cell r="U969">
            <v>7816.6395204601904</v>
          </cell>
          <cell r="V969">
            <v>11074.960302680574</v>
          </cell>
          <cell r="W969">
            <v>10540.5047453394</v>
          </cell>
          <cell r="X969">
            <v>10006.078759093676</v>
          </cell>
          <cell r="Y969">
            <v>9471.6832310762547</v>
          </cell>
          <cell r="Z969">
            <v>8937.3190750339945</v>
          </cell>
        </row>
        <row r="970">
          <cell r="A970">
            <v>-115112.37446788578</v>
          </cell>
          <cell r="B970">
            <v>15896.846187356117</v>
          </cell>
          <cell r="C970">
            <v>24844.477127039732</v>
          </cell>
          <cell r="D970">
            <v>23527.041320941891</v>
          </cell>
          <cell r="E970">
            <v>21756.425091901994</v>
          </cell>
          <cell r="F970">
            <v>20602.685638089937</v>
          </cell>
          <cell r="G970">
            <v>19152.998647486129</v>
          </cell>
          <cell r="H970">
            <v>18005.903367069517</v>
          </cell>
          <cell r="I970">
            <v>17221.431627400343</v>
          </cell>
          <cell r="J970">
            <v>16536.219910015141</v>
          </cell>
          <cell r="K970">
            <v>15665.186717492168</v>
          </cell>
          <cell r="L970">
            <v>14904.603805375009</v>
          </cell>
          <cell r="M970">
            <v>14109.034875183886</v>
          </cell>
          <cell r="N970">
            <v>13413.033950794721</v>
          </cell>
          <cell r="O970">
            <v>14516.112806962607</v>
          </cell>
          <cell r="P970">
            <v>15892.647733739519</v>
          </cell>
          <cell r="Q970">
            <v>14254.17510305054</v>
          </cell>
          <cell r="R970">
            <v>10353.866413481532</v>
          </cell>
          <cell r="S970">
            <v>9754.3185585073425</v>
          </cell>
          <cell r="T970">
            <v>9154.8001709088621</v>
          </cell>
          <cell r="U970">
            <v>8555.3121347073738</v>
          </cell>
          <cell r="V970">
            <v>12209.71804653105</v>
          </cell>
          <cell r="W970">
            <v>11610.293472065532</v>
          </cell>
          <cell r="X970">
            <v>11010.902063390997</v>
          </cell>
          <cell r="Y970">
            <v>10411.54481548118</v>
          </cell>
          <cell r="Z970">
            <v>9812.222753159007</v>
          </cell>
        </row>
        <row r="971">
          <cell r="A971">
            <v>-97126.984546646272</v>
          </cell>
          <cell r="B971">
            <v>13777.637159656115</v>
          </cell>
          <cell r="C971">
            <v>21270.684701573977</v>
          </cell>
          <cell r="D971">
            <v>20060.227366148036</v>
          </cell>
          <cell r="E971">
            <v>18629.031900391692</v>
          </cell>
          <cell r="F971">
            <v>17656.537874681839</v>
          </cell>
          <cell r="G971">
            <v>16432.370062739712</v>
          </cell>
          <cell r="H971">
            <v>15464.4992661414</v>
          </cell>
          <cell r="I971">
            <v>14802.594975761349</v>
          </cell>
          <cell r="J971">
            <v>14225.454835477991</v>
          </cell>
          <cell r="K971">
            <v>13489.500914291722</v>
          </cell>
          <cell r="L971">
            <v>12847.753012790006</v>
          </cell>
          <cell r="M971">
            <v>12176.485379352187</v>
          </cell>
          <cell r="N971">
            <v>11590.275377379123</v>
          </cell>
          <cell r="O971">
            <v>12519.960632746275</v>
          </cell>
          <cell r="P971">
            <v>13681.422961874752</v>
          </cell>
          <cell r="Q971">
            <v>12298.948604824391</v>
          </cell>
          <cell r="R971">
            <v>9008.032023787282</v>
          </cell>
          <cell r="S971">
            <v>8502.1587367993634</v>
          </cell>
          <cell r="T971">
            <v>7996.3103131448479</v>
          </cell>
          <cell r="U971">
            <v>7490.4874987237508</v>
          </cell>
          <cell r="V971">
            <v>10573.921648749836</v>
          </cell>
          <cell r="W971">
            <v>10068.152380674886</v>
          </cell>
          <cell r="X971">
            <v>9562.4110965007458</v>
          </cell>
          <cell r="Y971">
            <v>9056.6986357444202</v>
          </cell>
          <cell r="Z971">
            <v>8551.0158631084632</v>
          </cell>
        </row>
        <row r="972">
          <cell r="A972">
            <v>-115500.86873665005</v>
          </cell>
          <cell r="B972">
            <v>16000.708336016098</v>
          </cell>
          <cell r="C972">
            <v>24964.24061018994</v>
          </cell>
          <cell r="D972">
            <v>23467.669059602616</v>
          </cell>
          <cell r="E972">
            <v>21823.978496993292</v>
          </cell>
          <cell r="F972">
            <v>20666.324042707711</v>
          </cell>
          <cell r="G972">
            <v>19211.765714379799</v>
          </cell>
          <cell r="H972">
            <v>18060.799086992673</v>
          </cell>
          <cell r="I972">
            <v>17273.679823316783</v>
          </cell>
          <cell r="J972">
            <v>16586.133700700208</v>
          </cell>
          <cell r="K972">
            <v>15712.182721964498</v>
          </cell>
          <cell r="L972">
            <v>14949.032908559409</v>
          </cell>
          <cell r="M972">
            <v>14150.779002307157</v>
          </cell>
          <cell r="N972">
            <v>13452.406533886566</v>
          </cell>
          <cell r="O972">
            <v>14559.230786759548</v>
          </cell>
          <cell r="P972">
            <v>15940.411399391538</v>
          </cell>
          <cell r="Q972">
            <v>14296.409065840522</v>
          </cell>
          <cell r="R972">
            <v>10382.937173103201</v>
          </cell>
          <cell r="S972">
            <v>9781.3658961764631</v>
          </cell>
          <cell r="T972">
            <v>9179.8241860752896</v>
          </cell>
          <cell r="U972">
            <v>8578.3129298044187</v>
          </cell>
          <cell r="V972">
            <v>12245.052144272951</v>
          </cell>
          <cell r="W972">
            <v>11643.604563915915</v>
          </cell>
          <cell r="X972">
            <v>11042.190261281517</v>
          </cell>
          <cell r="Y972">
            <v>10440.810234701443</v>
          </cell>
          <cell r="Z972">
            <v>9839.4655124573292</v>
          </cell>
        </row>
        <row r="973">
          <cell r="A973">
            <v>-89019.462225128314</v>
          </cell>
          <cell r="B973">
            <v>12770.358921314175</v>
          </cell>
          <cell r="C973">
            <v>19667.741667703165</v>
          </cell>
          <cell r="D973">
            <v>18577.614153860726</v>
          </cell>
          <cell r="E973">
            <v>17219.253729366861</v>
          </cell>
          <cell r="F973">
            <v>16328.462205545919</v>
          </cell>
          <cell r="G973">
            <v>15205.954784784368</v>
          </cell>
          <cell r="H973">
            <v>14318.875481141382</v>
          </cell>
          <cell r="I973">
            <v>13712.22261068349</v>
          </cell>
          <cell r="J973">
            <v>13183.799386047365</v>
          </cell>
          <cell r="K973">
            <v>12508.737011407062</v>
          </cell>
          <cell r="L973">
            <v>11920.558006957963</v>
          </cell>
          <cell r="M973">
            <v>11305.323383782041</v>
          </cell>
          <cell r="N973">
            <v>10768.605350461705</v>
          </cell>
          <cell r="O973">
            <v>11620.127580447883</v>
          </cell>
          <cell r="P973">
            <v>12684.638667828627</v>
          </cell>
          <cell r="Q973">
            <v>11417.564184057846</v>
          </cell>
          <cell r="R973">
            <v>8401.3516902890769</v>
          </cell>
          <cell r="S973">
            <v>7937.7053805439718</v>
          </cell>
          <cell r="T973">
            <v>7474.0818587046087</v>
          </cell>
          <cell r="U973">
            <v>7010.4818084081689</v>
          </cell>
          <cell r="V973">
            <v>9836.5311408683228</v>
          </cell>
          <cell r="W973">
            <v>9372.9801672209742</v>
          </cell>
          <cell r="X973">
            <v>8909.4548415623103</v>
          </cell>
          <cell r="Y973">
            <v>8445.9559333319849</v>
          </cell>
          <cell r="Z973">
            <v>7982.4842350528625</v>
          </cell>
        </row>
        <row r="974">
          <cell r="A974">
            <v>-99462.1697620505</v>
          </cell>
          <cell r="B974">
            <v>14046.479756754372</v>
          </cell>
          <cell r="C974">
            <v>21733.754543027713</v>
          </cell>
          <cell r="D974">
            <v>20453.52962013147</v>
          </cell>
          <cell r="E974">
            <v>19035.08605743535</v>
          </cell>
          <cell r="F974">
            <v>18039.059506385922</v>
          </cell>
          <cell r="G974">
            <v>16785.610758411432</v>
          </cell>
          <cell r="H974">
            <v>15794.469831630617</v>
          </cell>
          <cell r="I974">
            <v>15116.651641317116</v>
          </cell>
          <cell r="J974">
            <v>14525.479714669484</v>
          </cell>
          <cell r="K974">
            <v>13771.987384879638</v>
          </cell>
          <cell r="L974">
            <v>13114.81019543494</v>
          </cell>
          <cell r="M974">
            <v>12427.403542954147</v>
          </cell>
          <cell r="N974">
            <v>11826.938518435894</v>
          </cell>
          <cell r="O974">
            <v>12779.136834393252</v>
          </cell>
          <cell r="P974">
            <v>13968.523737437925</v>
          </cell>
          <cell r="Q974">
            <v>12552.81110274178</v>
          </cell>
          <cell r="R974">
            <v>9182.7723315014246</v>
          </cell>
          <cell r="S974">
            <v>8664.7365355448965</v>
          </cell>
          <cell r="T974">
            <v>8146.7262007009595</v>
          </cell>
          <cell r="U974">
            <v>7628.7420908029781</v>
          </cell>
          <cell r="V974">
            <v>10786.310013986165</v>
          </cell>
          <cell r="W974">
            <v>10268.380737827702</v>
          </cell>
          <cell r="X974">
            <v>9750.48011837577</v>
          </cell>
          <cell r="Y974">
            <v>9232.6090153315563</v>
          </cell>
          <cell r="Z974">
            <v>8714.7683141873022</v>
          </cell>
        </row>
        <row r="975">
          <cell r="A975">
            <v>-93806.605273717141</v>
          </cell>
          <cell r="B975">
            <v>13337.285985763599</v>
          </cell>
          <cell r="C975">
            <v>20680.652318707431</v>
          </cell>
          <cell r="D975">
            <v>19461.974184181068</v>
          </cell>
          <cell r="E975">
            <v>18051.66707389283</v>
          </cell>
          <cell r="F975">
            <v>17112.633738522192</v>
          </cell>
          <cell r="G975">
            <v>15930.100231410514</v>
          </cell>
          <cell r="H975">
            <v>14995.317027790636</v>
          </cell>
          <cell r="I975">
            <v>14356.040571443471</v>
          </cell>
          <cell r="J975">
            <v>13798.852104500202</v>
          </cell>
          <cell r="K975">
            <v>13087.83589190475</v>
          </cell>
          <cell r="L975">
            <v>12468.026758918691</v>
          </cell>
          <cell r="M975">
            <v>11819.707054391241</v>
          </cell>
          <cell r="N975">
            <v>11253.766143315988</v>
          </cell>
          <cell r="O975">
            <v>12151.440276284444</v>
          </cell>
          <cell r="P975">
            <v>13273.196899918945</v>
          </cell>
          <cell r="Q975">
            <v>11937.983756854919</v>
          </cell>
          <cell r="R975">
            <v>8759.5703205990303</v>
          </cell>
          <cell r="S975">
            <v>8270.9907979000345</v>
          </cell>
          <cell r="T975">
            <v>7782.4352885575063</v>
          </cell>
          <cell r="U975">
            <v>7293.904512972138</v>
          </cell>
          <cell r="V975">
            <v>10271.928504441603</v>
          </cell>
          <cell r="W975">
            <v>9783.4494446691097</v>
          </cell>
          <cell r="X975">
            <v>9294.997412140885</v>
          </cell>
          <cell r="Y975">
            <v>8806.5732176742531</v>
          </cell>
          <cell r="Z975">
            <v>8318.1776964110722</v>
          </cell>
        </row>
        <row r="976">
          <cell r="A976">
            <v>-91423.383400164632</v>
          </cell>
          <cell r="B976">
            <v>13055.960877605656</v>
          </cell>
          <cell r="C976">
            <v>20226.074381677561</v>
          </cell>
          <cell r="D976">
            <v>19030.499717124512</v>
          </cell>
          <cell r="E976">
            <v>17637.260052758167</v>
          </cell>
          <cell r="F976">
            <v>16722.243325902873</v>
          </cell>
          <cell r="G976">
            <v>15569.593087480174</v>
          </cell>
          <cell r="H976">
            <v>14658.558699536905</v>
          </cell>
          <cell r="I976">
            <v>14035.523504981174</v>
          </cell>
          <cell r="J976">
            <v>13492.655469654099</v>
          </cell>
          <cell r="K976">
            <v>12799.538444984155</v>
          </cell>
          <cell r="L976">
            <v>12195.475992936485</v>
          </cell>
          <cell r="M976">
            <v>11563.627300193082</v>
          </cell>
          <cell r="N976">
            <v>11012.234649064692</v>
          </cell>
          <cell r="O976">
            <v>11886.932609485735</v>
          </cell>
          <cell r="P976">
            <v>12980.190228018753</v>
          </cell>
          <cell r="Q976">
            <v>11678.899100991017</v>
          </cell>
          <cell r="R976">
            <v>8581.2354627091154</v>
          </cell>
          <cell r="S976">
            <v>8105.0686416750759</v>
          </cell>
          <cell r="T976">
            <v>7628.9252239215366</v>
          </cell>
          <cell r="U976">
            <v>7152.8059115469041</v>
          </cell>
          <cell r="V976">
            <v>10055.171137882257</v>
          </cell>
          <cell r="W976">
            <v>9579.1022274443967</v>
          </cell>
          <cell r="X976">
            <v>9103.0596576049156</v>
          </cell>
          <cell r="Y976">
            <v>8627.0442185817719</v>
          </cell>
          <cell r="Z976">
            <v>8151.0567242994503</v>
          </cell>
        </row>
        <row r="977">
          <cell r="A977">
            <v>-105401.91781964047</v>
          </cell>
          <cell r="B977">
            <v>14705.626522491497</v>
          </cell>
          <cell r="C977">
            <v>22924.752670303336</v>
          </cell>
          <cell r="D977">
            <v>21631.648748175452</v>
          </cell>
          <cell r="E977">
            <v>20067.920358828876</v>
          </cell>
          <cell r="F977">
            <v>19012.036769136896</v>
          </cell>
          <cell r="G977">
            <v>17684.109396608201</v>
          </cell>
          <cell r="H977">
            <v>16633.778856241319</v>
          </cell>
          <cell r="I977">
            <v>15915.482268071206</v>
          </cell>
          <cell r="J977">
            <v>15288.619264222427</v>
          </cell>
          <cell r="K977">
            <v>14490.516456536014</v>
          </cell>
          <cell r="L977">
            <v>13794.093522263538</v>
          </cell>
          <cell r="M977">
            <v>13065.635861760151</v>
          </cell>
          <cell r="N977">
            <v>12428.911939268728</v>
          </cell>
          <cell r="O977">
            <v>13438.374196017183</v>
          </cell>
          <cell r="P977">
            <v>14698.789697814376</v>
          </cell>
          <cell r="Q977">
            <v>13198.532593676617</v>
          </cell>
          <cell r="R977">
            <v>9627.239603939277</v>
          </cell>
          <cell r="S977">
            <v>9078.2674015062348</v>
          </cell>
          <cell r="T977">
            <v>8529.3221806894544</v>
          </cell>
          <cell r="U977">
            <v>7980.4047509374068</v>
          </cell>
          <cell r="V977">
            <v>11326.538417089041</v>
          </cell>
          <cell r="W977">
            <v>10777.679095674268</v>
          </cell>
          <cell r="X977">
            <v>10228.850142306299</v>
          </cell>
          <cell r="Y977">
            <v>9680.0524680265335</v>
          </cell>
          <cell r="Z977">
            <v>9131.2870112076234</v>
          </cell>
        </row>
        <row r="978">
          <cell r="A978">
            <v>-107014.80844383757</v>
          </cell>
          <cell r="B978">
            <v>14937.727802615569</v>
          </cell>
          <cell r="C978">
            <v>23256.095905013222</v>
          </cell>
          <cell r="D978">
            <v>21923.945917490189</v>
          </cell>
          <cell r="E978">
            <v>20348.378173691606</v>
          </cell>
          <cell r="F978">
            <v>19276.240888475386</v>
          </cell>
          <cell r="G978">
            <v>17928.08944683096</v>
          </cell>
          <cell r="H978">
            <v>16861.68644482478</v>
          </cell>
          <cell r="I978">
            <v>16132.398274561878</v>
          </cell>
          <cell r="J978">
            <v>15495.843646888814</v>
          </cell>
          <cell r="K978">
            <v>14685.627224139454</v>
          </cell>
          <cell r="L978">
            <v>13978.547424751072</v>
          </cell>
          <cell r="M978">
            <v>13238.942694487916</v>
          </cell>
          <cell r="N978">
            <v>12592.372961026442</v>
          </cell>
          <cell r="O978">
            <v>13617.384778515701</v>
          </cell>
          <cell r="P978">
            <v>14897.08752277958</v>
          </cell>
          <cell r="Q978">
            <v>13373.873050624192</v>
          </cell>
          <cell r="R978">
            <v>9747.9311028928987</v>
          </cell>
          <cell r="S978">
            <v>9190.5583690789608</v>
          </cell>
          <cell r="T978">
            <v>8633.2130297618023</v>
          </cell>
          <cell r="U978">
            <v>8075.8959067762662</v>
          </cell>
          <cell r="V978">
            <v>11473.233077845922</v>
          </cell>
          <cell r="W978">
            <v>10915.974952388249</v>
          </cell>
          <cell r="X978">
            <v>10358.747659678014</v>
          </cell>
          <cell r="Y978">
            <v>9801.5521246976314</v>
          </cell>
          <cell r="Z978">
            <v>9244.3893001790075</v>
          </cell>
        </row>
        <row r="979">
          <cell r="A979">
            <v>-100025.0555390424</v>
          </cell>
          <cell r="B979">
            <v>14104.870690992946</v>
          </cell>
          <cell r="C979">
            <v>21821.943857671064</v>
          </cell>
          <cell r="D979">
            <v>20664.021094409749</v>
          </cell>
          <cell r="E979">
            <v>19132.963565472266</v>
          </cell>
          <cell r="F979">
            <v>18131.26460620312</v>
          </cell>
          <cell r="G979">
            <v>16870.75782175214</v>
          </cell>
          <cell r="H979">
            <v>15874.007735911029</v>
          </cell>
          <cell r="I979">
            <v>15192.353572386528</v>
          </cell>
          <cell r="J979">
            <v>14597.799347444918</v>
          </cell>
          <cell r="K979">
            <v>13840.079464016511</v>
          </cell>
          <cell r="L979">
            <v>13179.183114877371</v>
          </cell>
          <cell r="M979">
            <v>12487.886225247959</v>
          </cell>
          <cell r="N979">
            <v>11883.98509236945</v>
          </cell>
          <cell r="O979">
            <v>12841.610079204645</v>
          </cell>
          <cell r="P979">
            <v>14037.728073805702</v>
          </cell>
          <cell r="Q979">
            <v>12614.003503433059</v>
          </cell>
          <cell r="R979">
            <v>9224.8926880498893</v>
          </cell>
          <cell r="S979">
            <v>8703.9251746151185</v>
          </cell>
          <cell r="T979">
            <v>8182.9832663848629</v>
          </cell>
          <cell r="U979">
            <v>7662.0677315152952</v>
          </cell>
          <cell r="V979">
            <v>10837.50526359699</v>
          </cell>
          <cell r="W979">
            <v>10316.644872787252</v>
          </cell>
          <cell r="X979">
            <v>9795.813300860802</v>
          </cell>
          <cell r="Y979">
            <v>9275.0114123841395</v>
          </cell>
          <cell r="Z979">
            <v>8754.240097860762</v>
          </cell>
        </row>
        <row r="980">
          <cell r="A980">
            <v>-95966.568834789854</v>
          </cell>
          <cell r="B980">
            <v>13618.978578832204</v>
          </cell>
          <cell r="C980">
            <v>21057.200088199483</v>
          </cell>
          <cell r="D980">
            <v>19881.654183679104</v>
          </cell>
          <cell r="E980">
            <v>18427.252777866481</v>
          </cell>
          <cell r="F980">
            <v>17466.452690591861</v>
          </cell>
          <cell r="G980">
            <v>16256.83535541944</v>
          </cell>
          <cell r="H980">
            <v>15300.528106116086</v>
          </cell>
          <cell r="I980">
            <v>14646.531856347887</v>
          </cell>
          <cell r="J980">
            <v>14076.364484329421</v>
          </cell>
          <cell r="K980">
            <v>13349.125865368533</v>
          </cell>
          <cell r="L980">
            <v>12715.045187876982</v>
          </cell>
          <cell r="M980">
            <v>12051.797462730763</v>
          </cell>
          <cell r="N980">
            <v>11472.6711610249</v>
          </cell>
          <cell r="O980">
            <v>12391.169077135823</v>
          </cell>
          <cell r="P980">
            <v>13538.754941945539</v>
          </cell>
          <cell r="Q980">
            <v>12172.797570083669</v>
          </cell>
          <cell r="R980">
            <v>8921.1989121229162</v>
          </cell>
          <cell r="S980">
            <v>8421.3694996892191</v>
          </cell>
          <cell r="T980">
            <v>7921.5646535365377</v>
          </cell>
          <cell r="U980">
            <v>7421.7851106533017</v>
          </cell>
          <cell r="V980">
            <v>10468.380214858444</v>
          </cell>
          <cell r="W980">
            <v>9968.6535785813176</v>
          </cell>
          <cell r="X980">
            <v>9468.954591869915</v>
          </cell>
          <cell r="Y980">
            <v>8969.2840842112037</v>
          </cell>
          <cell r="Z980">
            <v>8469.6429099767665</v>
          </cell>
        </row>
        <row r="981">
          <cell r="A981">
            <v>-91810.315759815057</v>
          </cell>
          <cell r="B981">
            <v>13151.637225109997</v>
          </cell>
          <cell r="C981">
            <v>20252.022725380986</v>
          </cell>
          <cell r="D981">
            <v>19120.342557753847</v>
          </cell>
          <cell r="E981">
            <v>17704.5418649649</v>
          </cell>
          <cell r="F981">
            <v>16785.625877572114</v>
          </cell>
          <cell r="G981">
            <v>15628.123886236179</v>
          </cell>
          <cell r="H981">
            <v>14713.233715753042</v>
          </cell>
          <cell r="I981">
            <v>14087.561641342218</v>
          </cell>
          <cell r="J981">
            <v>13542.368586067139</v>
          </cell>
          <cell r="K981">
            <v>12846.345505902882</v>
          </cell>
          <cell r="L981">
            <v>12239.72647258185</v>
          </cell>
          <cell r="M981">
            <v>11605.203598501757</v>
          </cell>
          <cell r="N981">
            <v>11051.4489379388</v>
          </cell>
          <cell r="O981">
            <v>11929.877237006916</v>
          </cell>
          <cell r="P981">
            <v>13027.761863798802</v>
          </cell>
          <cell r="Q981">
            <v>11720.963265622568</v>
          </cell>
          <cell r="R981">
            <v>8610.189345743267</v>
          </cell>
          <cell r="S981">
            <v>8132.0072377574943</v>
          </cell>
          <cell r="T981">
            <v>7653.8486321022174</v>
          </cell>
          <cell r="U981">
            <v>7175.7142338473677</v>
          </cell>
          <cell r="V981">
            <v>10090.363177803152</v>
          </cell>
          <cell r="W981">
            <v>9612.2793948018298</v>
          </cell>
          <cell r="X981">
            <v>9134.2220638805484</v>
          </cell>
          <cell r="Y981">
            <v>8656.1919786016879</v>
          </cell>
          <cell r="Z981">
            <v>8178.1899563345478</v>
          </cell>
        </row>
        <row r="982">
          <cell r="A982">
            <v>-106609.87283217521</v>
          </cell>
          <cell r="B982">
            <v>14922.626494277119</v>
          </cell>
          <cell r="C982">
            <v>23197.496451852428</v>
          </cell>
          <cell r="D982">
            <v>21829.11247455117</v>
          </cell>
          <cell r="E982">
            <v>20277.965862340061</v>
          </cell>
          <cell r="F982">
            <v>19209.909263092344</v>
          </cell>
          <cell r="G982">
            <v>17866.835317512967</v>
          </cell>
          <cell r="H982">
            <v>16804.467500526254</v>
          </cell>
          <cell r="I982">
            <v>16077.938899294968</v>
          </cell>
          <cell r="J982">
            <v>15443.817470477672</v>
          </cell>
          <cell r="K982">
            <v>14636.642316647209</v>
          </cell>
          <cell r="L982">
            <v>13932.238051563138</v>
          </cell>
          <cell r="M982">
            <v>13195.431927382553</v>
          </cell>
          <cell r="N982">
            <v>12551.334103316316</v>
          </cell>
          <cell r="O982">
            <v>13572.44201635279</v>
          </cell>
          <cell r="P982">
            <v>14847.302466162011</v>
          </cell>
          <cell r="Q982">
            <v>13329.851717672023</v>
          </cell>
          <cell r="R982">
            <v>9717.6300488610577</v>
          </cell>
          <cell r="S982">
            <v>9162.36636959924</v>
          </cell>
          <cell r="T982">
            <v>8607.1299811755398</v>
          </cell>
          <cell r="U982">
            <v>8051.9217023151286</v>
          </cell>
          <cell r="V982">
            <v>11436.403616945088</v>
          </cell>
          <cell r="W982">
            <v>10881.254112370521</v>
          </cell>
          <cell r="X982">
            <v>10326.135323874696</v>
          </cell>
          <cell r="Y982">
            <v>9771.048172939978</v>
          </cell>
          <cell r="Z982">
            <v>9215.9936086932048</v>
          </cell>
        </row>
        <row r="983">
          <cell r="A983">
            <v>-91477.466492317035</v>
          </cell>
          <cell r="B983">
            <v>13105.479348367619</v>
          </cell>
          <cell r="C983">
            <v>20168.29840747351</v>
          </cell>
          <cell r="D983">
            <v>19059.526710884471</v>
          </cell>
          <cell r="E983">
            <v>17646.664302258116</v>
          </cell>
          <cell r="F983">
            <v>16731.102560074632</v>
          </cell>
          <cell r="G983">
            <v>15577.774172633508</v>
          </cell>
          <cell r="H983">
            <v>14666.200846456653</v>
          </cell>
          <cell r="I983">
            <v>14042.797084598024</v>
          </cell>
          <cell r="J983">
            <v>13499.604071881578</v>
          </cell>
          <cell r="K983">
            <v>12806.080856147018</v>
          </cell>
          <cell r="L983">
            <v>12201.661060452174</v>
          </cell>
          <cell r="M983">
            <v>11569.438586627781</v>
          </cell>
          <cell r="N983">
            <v>11017.71578794071</v>
          </cell>
          <cell r="O983">
            <v>11892.935152797905</v>
          </cell>
          <cell r="P983">
            <v>12986.839506885122</v>
          </cell>
          <cell r="Q983">
            <v>11684.778578463873</v>
          </cell>
          <cell r="R983">
            <v>8585.2824633934797</v>
          </cell>
          <cell r="S983">
            <v>8108.8339575967111</v>
          </cell>
          <cell r="T983">
            <v>7632.4088689250457</v>
          </cell>
          <cell r="U983">
            <v>7156.0078998922545</v>
          </cell>
          <cell r="V983">
            <v>10060.090070844581</v>
          </cell>
          <cell r="W983">
            <v>9583.7395335647016</v>
          </cell>
          <cell r="X983">
            <v>9107.4153524654394</v>
          </cell>
          <cell r="Y983">
            <v>8631.1183182322129</v>
          </cell>
          <cell r="Z983">
            <v>8154.8492452710125</v>
          </cell>
        </row>
        <row r="984">
          <cell r="A984">
            <v>-112120.18783259171</v>
          </cell>
          <cell r="B984">
            <v>15535.402230025382</v>
          </cell>
          <cell r="C984">
            <v>24239.409079144476</v>
          </cell>
          <cell r="D984">
            <v>22830.574597674145</v>
          </cell>
          <cell r="E984">
            <v>21236.128109077275</v>
          </cell>
          <cell r="F984">
            <v>20112.542026976953</v>
          </cell>
          <cell r="G984">
            <v>18700.374126887695</v>
          </cell>
          <cell r="H984">
            <v>17583.095998478726</v>
          </cell>
          <cell r="I984">
            <v>16819.015514450435</v>
          </cell>
          <cell r="J984">
            <v>16151.783408854313</v>
          </cell>
          <cell r="K984">
            <v>15303.223034111168</v>
          </cell>
          <cell r="L984">
            <v>14562.410420671196</v>
          </cell>
          <cell r="M984">
            <v>13787.521202208514</v>
          </cell>
          <cell r="N984">
            <v>13109.785933007759</v>
          </cell>
          <cell r="O984">
            <v>14184.017707336789</v>
          </cell>
          <cell r="P984">
            <v>15524.771516488807</v>
          </cell>
          <cell r="Q984">
            <v>13928.888711007632</v>
          </cell>
          <cell r="R984">
            <v>10129.963140224911</v>
          </cell>
          <cell r="S984">
            <v>9545.9997008026312</v>
          </cell>
          <cell r="T984">
            <v>8962.0649627924522</v>
          </cell>
          <cell r="U984">
            <v>8378.1597872367656</v>
          </cell>
          <cell r="V984">
            <v>11937.574482174807</v>
          </cell>
          <cell r="W984">
            <v>11353.731118755228</v>
          </cell>
          <cell r="X984">
            <v>10769.92005902786</v>
          </cell>
          <cell r="Y984">
            <v>10186.142272103463</v>
          </cell>
          <cell r="Z984">
            <v>9602.3987561661343</v>
          </cell>
        </row>
        <row r="985">
          <cell r="A985">
            <v>-93839.13775647922</v>
          </cell>
          <cell r="B985">
            <v>13327.986401996863</v>
          </cell>
          <cell r="C985">
            <v>20591.689857401998</v>
          </cell>
          <cell r="D985">
            <v>19448.077945281315</v>
          </cell>
          <cell r="E985">
            <v>18057.32399128738</v>
          </cell>
          <cell r="F985">
            <v>17117.962814052215</v>
          </cell>
          <cell r="G985">
            <v>15935.021381461935</v>
          </cell>
          <cell r="H985">
            <v>14999.913991518795</v>
          </cell>
          <cell r="I985">
            <v>14360.415831697417</v>
          </cell>
          <cell r="J985">
            <v>13803.031881824107</v>
          </cell>
          <cell r="K985">
            <v>13091.771334016277</v>
          </cell>
          <cell r="L985">
            <v>12471.747248896765</v>
          </cell>
          <cell r="M985">
            <v>11823.202704662664</v>
          </cell>
          <cell r="N985">
            <v>11257.063200656899</v>
          </cell>
          <cell r="O985">
            <v>12155.0509728822</v>
          </cell>
          <cell r="P985">
            <v>13277.196625923691</v>
          </cell>
          <cell r="Q985">
            <v>11941.520425930639</v>
          </cell>
          <cell r="R985">
            <v>8762.004703966566</v>
          </cell>
          <cell r="S985">
            <v>8273.2557400554724</v>
          </cell>
          <cell r="T985">
            <v>7784.5307978287619</v>
          </cell>
          <cell r="U985">
            <v>7295.8305979369943</v>
          </cell>
          <cell r="V985">
            <v>10274.887379303131</v>
          </cell>
          <cell r="W985">
            <v>9786.2389131594609</v>
          </cell>
          <cell r="X985">
            <v>9297.6174836332084</v>
          </cell>
          <cell r="Y985">
            <v>8809.0239018228986</v>
          </cell>
          <cell r="Z985">
            <v>8320.4590031600073</v>
          </cell>
        </row>
        <row r="986">
          <cell r="A986">
            <v>-114459.15919206879</v>
          </cell>
          <cell r="B986">
            <v>15852.128539486923</v>
          </cell>
          <cell r="C986">
            <v>24716.493479582066</v>
          </cell>
          <cell r="D986">
            <v>23262.461081019279</v>
          </cell>
          <cell r="E986">
            <v>21642.840620554587</v>
          </cell>
          <cell r="F986">
            <v>20495.683858740154</v>
          </cell>
          <cell r="G986">
            <v>19054.187548079182</v>
          </cell>
          <cell r="H986">
            <v>17913.601560546558</v>
          </cell>
          <cell r="I986">
            <v>17133.581374640962</v>
          </cell>
          <cell r="J986">
            <v>16452.294732294649</v>
          </cell>
          <cell r="K986">
            <v>15586.167513112829</v>
          </cell>
          <cell r="L986">
            <v>14829.900595509855</v>
          </cell>
          <cell r="M986">
            <v>14038.846191064273</v>
          </cell>
          <cell r="N986">
            <v>13346.832786989249</v>
          </cell>
          <cell r="O986">
            <v>14443.614123377578</v>
          </cell>
          <cell r="P986">
            <v>15812.337781852337</v>
          </cell>
          <cell r="Q986">
            <v>14183.16280796456</v>
          </cell>
          <cell r="R986">
            <v>10304.986762502727</v>
          </cell>
          <cell r="S986">
            <v>9708.8410944720508</v>
          </cell>
          <cell r="T986">
            <v>9112.7247266018876</v>
          </cell>
          <cell r="U986">
            <v>8516.6385378970444</v>
          </cell>
          <cell r="V986">
            <v>12150.307202516196</v>
          </cell>
          <cell r="W986">
            <v>11554.284115428138</v>
          </cell>
          <cell r="X986">
            <v>10958.294005928859</v>
          </cell>
          <cell r="Y986">
            <v>10362.337863346034</v>
          </cell>
          <cell r="Z986">
            <v>9766.4167066871541</v>
          </cell>
        </row>
        <row r="987">
          <cell r="A987">
            <v>-93924.558681506358</v>
          </cell>
          <cell r="B987">
            <v>13345.101915062289</v>
          </cell>
          <cell r="C987">
            <v>20636.499084596697</v>
          </cell>
          <cell r="D987">
            <v>19476.528977014717</v>
          </cell>
          <cell r="E987">
            <v>18072.177426242779</v>
          </cell>
          <cell r="F987">
            <v>17131.955430743852</v>
          </cell>
          <cell r="G987">
            <v>15947.942903396204</v>
          </cell>
          <cell r="H987">
            <v>15011.98429358728</v>
          </cell>
          <cell r="I987">
            <v>14371.904004329612</v>
          </cell>
          <cell r="J987">
            <v>13814.006772613331</v>
          </cell>
          <cell r="K987">
            <v>13102.104670946523</v>
          </cell>
          <cell r="L987">
            <v>12481.516183466156</v>
          </cell>
          <cell r="M987">
            <v>11832.381274953197</v>
          </cell>
          <cell r="N987">
            <v>11265.720323139343</v>
          </cell>
          <cell r="O987">
            <v>12164.531621673417</v>
          </cell>
          <cell r="P987">
            <v>13287.698753833236</v>
          </cell>
          <cell r="Q987">
            <v>11950.806699781111</v>
          </cell>
          <cell r="R987">
            <v>8768.3966931869618</v>
          </cell>
          <cell r="S987">
            <v>8279.2028254798479</v>
          </cell>
          <cell r="T987">
            <v>7790.0330013238417</v>
          </cell>
          <cell r="U987">
            <v>7300.8879420254962</v>
          </cell>
          <cell r="V987">
            <v>10282.656532046924</v>
          </cell>
          <cell r="W987">
            <v>9793.563253589442</v>
          </cell>
          <cell r="X987">
            <v>9304.4970363605717</v>
          </cell>
          <cell r="Y987">
            <v>8815.4586921971713</v>
          </cell>
          <cell r="Z987">
            <v>8326.4490572912</v>
          </cell>
        </row>
        <row r="988">
          <cell r="A988">
            <v>-116329.16914837282</v>
          </cell>
          <cell r="B988">
            <v>16070.206440981063</v>
          </cell>
          <cell r="C988">
            <v>25128.305347513982</v>
          </cell>
          <cell r="D988">
            <v>23642.783664232113</v>
          </cell>
          <cell r="E988">
            <v>21968.007682876436</v>
          </cell>
          <cell r="F988">
            <v>20802.006138904311</v>
          </cell>
          <cell r="G988">
            <v>19337.061734469367</v>
          </cell>
          <cell r="H988">
            <v>18177.841090105776</v>
          </cell>
          <cell r="I988">
            <v>17385.077096504472</v>
          </cell>
          <cell r="J988">
            <v>16692.553837879062</v>
          </cell>
          <cell r="K988">
            <v>15812.381908885778</v>
          </cell>
          <cell r="L988">
            <v>15043.759259548246</v>
          </cell>
          <cell r="M988">
            <v>14239.780772637532</v>
          </cell>
          <cell r="N988">
            <v>13536.351985358164</v>
          </cell>
          <cell r="O988">
            <v>14651.161719311214</v>
          </cell>
          <cell r="P988">
            <v>16042.247300473908</v>
          </cell>
          <cell r="Q988">
            <v>14386.455204433245</v>
          </cell>
          <cell r="R988">
            <v>10444.918324692138</v>
          </cell>
          <cell r="S988">
            <v>9839.0329526264904</v>
          </cell>
          <cell r="T988">
            <v>9233.1773594212409</v>
          </cell>
          <cell r="U988">
            <v>8627.3524384422835</v>
          </cell>
          <cell r="V988">
            <v>12320.387226565323</v>
          </cell>
          <cell r="W988">
            <v>11714.626438144234</v>
          </cell>
          <cell r="X988">
            <v>11108.899166092926</v>
          </cell>
          <cell r="Y988">
            <v>10503.206415902492</v>
          </cell>
          <cell r="Z988">
            <v>9897.5492232287543</v>
          </cell>
        </row>
        <row r="989">
          <cell r="A989">
            <v>-110645.90104988519</v>
          </cell>
          <cell r="B989">
            <v>15403.456586754073</v>
          </cell>
          <cell r="C989">
            <v>23932.672926316707</v>
          </cell>
          <cell r="D989">
            <v>22609.698369690097</v>
          </cell>
          <cell r="E989">
            <v>20979.771451436813</v>
          </cell>
          <cell r="F989">
            <v>19871.042302672191</v>
          </cell>
          <cell r="G989">
            <v>18477.360515244585</v>
          </cell>
          <cell r="H989">
            <v>17374.773660629959</v>
          </cell>
          <cell r="I989">
            <v>16620.740196503266</v>
          </cell>
          <cell r="J989">
            <v>15962.366864523156</v>
          </cell>
          <cell r="K989">
            <v>15124.879120688816</v>
          </cell>
          <cell r="L989">
            <v>14393.807574094804</v>
          </cell>
          <cell r="M989">
            <v>13629.107501359787</v>
          </cell>
          <cell r="N989">
            <v>12960.371942840186</v>
          </cell>
          <cell r="O989">
            <v>14020.390408756888</v>
          </cell>
          <cell r="P989">
            <v>15343.514425648424</v>
          </cell>
          <cell r="Q989">
            <v>13768.616145544445</v>
          </cell>
          <cell r="R989">
            <v>10019.643271646732</v>
          </cell>
          <cell r="S989">
            <v>9443.3584634947474</v>
          </cell>
          <cell r="T989">
            <v>8867.1019793552859</v>
          </cell>
          <cell r="U989">
            <v>8290.8746689487543</v>
          </cell>
          <cell r="V989">
            <v>11803.48603488459</v>
          </cell>
          <cell r="W989">
            <v>11227.319723836215</v>
          </cell>
          <cell r="X989">
            <v>10651.185291713493</v>
          </cell>
          <cell r="Y989">
            <v>10075.083694884186</v>
          </cell>
          <cell r="Z989">
            <v>9499.0159184071053</v>
          </cell>
        </row>
        <row r="990">
          <cell r="A990">
            <v>-111155.03413990042</v>
          </cell>
          <cell r="B990">
            <v>15417.343085971559</v>
          </cell>
          <cell r="C990">
            <v>24066.84091598259</v>
          </cell>
          <cell r="D990">
            <v>22703.235352543212</v>
          </cell>
          <cell r="E990">
            <v>21068.302162545053</v>
          </cell>
          <cell r="F990">
            <v>19954.442291273728</v>
          </cell>
          <cell r="G990">
            <v>18554.376473430708</v>
          </cell>
          <cell r="H990">
            <v>17446.716105500462</v>
          </cell>
          <cell r="I990">
            <v>16689.21298380919</v>
          </cell>
          <cell r="J990">
            <v>16027.780345568055</v>
          </cell>
          <cell r="K990">
            <v>15186.468757651739</v>
          </cell>
          <cell r="L990">
            <v>14452.033211921655</v>
          </cell>
          <cell r="M990">
            <v>13683.814399610477</v>
          </cell>
          <cell r="N990">
            <v>13011.970863347276</v>
          </cell>
          <cell r="O990">
            <v>14076.897781076892</v>
          </cell>
          <cell r="P990">
            <v>15406.1101050164</v>
          </cell>
          <cell r="Q990">
            <v>13823.964987748099</v>
          </cell>
          <cell r="R990">
            <v>10057.741351503486</v>
          </cell>
          <cell r="S990">
            <v>9478.8047897635279</v>
          </cell>
          <cell r="T990">
            <v>8899.8966823680203</v>
          </cell>
          <cell r="U990">
            <v>8321.0178829472952</v>
          </cell>
          <cell r="V990">
            <v>11849.792402346491</v>
          </cell>
          <cell r="W990">
            <v>11270.974882970264</v>
          </cell>
          <cell r="X990">
            <v>10692.189389209398</v>
          </cell>
          <cell r="Y990">
            <v>10113.43688183236</v>
          </cell>
          <cell r="Z990">
            <v>9534.7183504306704</v>
          </cell>
        </row>
        <row r="991">
          <cell r="A991">
            <v>-92943.904615940264</v>
          </cell>
          <cell r="B991">
            <v>13296.893204028245</v>
          </cell>
          <cell r="C991">
            <v>20488.174777732464</v>
          </cell>
          <cell r="D991">
            <v>19306.262895011274</v>
          </cell>
          <cell r="E991">
            <v>17901.656194214494</v>
          </cell>
          <cell r="F991">
            <v>16971.31661253659</v>
          </cell>
          <cell r="G991">
            <v>15799.600526933405</v>
          </cell>
          <cell r="H991">
            <v>14873.41413888197</v>
          </cell>
          <cell r="I991">
            <v>14240.01684443163</v>
          </cell>
          <cell r="J991">
            <v>13688.012219543518</v>
          </cell>
          <cell r="K991">
            <v>12983.475320254303</v>
          </cell>
          <cell r="L991">
            <v>12369.366316221425</v>
          </cell>
          <cell r="M991">
            <v>11727.008940614356</v>
          </cell>
          <cell r="N991">
            <v>11166.33434299695</v>
          </cell>
          <cell r="O991">
            <v>12055.691348890545</v>
          </cell>
          <cell r="P991">
            <v>13167.131639530693</v>
          </cell>
          <cell r="Q991">
            <v>11844.197901029187</v>
          </cell>
          <cell r="R991">
            <v>8695.0150221966614</v>
          </cell>
          <cell r="S991">
            <v>8210.9287638512651</v>
          </cell>
          <cell r="T991">
            <v>7726.8662980214031</v>
          </cell>
          <cell r="U991">
            <v>7242.8283384825445</v>
          </cell>
          <cell r="V991">
            <v>10193.464671600883</v>
          </cell>
          <cell r="W991">
            <v>9709.4779522658882</v>
          </cell>
          <cell r="X991">
            <v>9225.5180116167448</v>
          </cell>
          <cell r="Y991">
            <v>8741.5856530140263</v>
          </cell>
          <cell r="Z991">
            <v>8257.6817039191301</v>
          </cell>
        </row>
        <row r="992">
          <cell r="A992">
            <v>-101624.89046076745</v>
          </cell>
          <cell r="B992">
            <v>14269.081642372432</v>
          </cell>
          <cell r="C992">
            <v>22128.131166996838</v>
          </cell>
          <cell r="D992">
            <v>20907.29138175671</v>
          </cell>
          <cell r="E992">
            <v>19411.151186850126</v>
          </cell>
          <cell r="F992">
            <v>18393.330099200648</v>
          </cell>
          <cell r="G992">
            <v>17112.762951359087</v>
          </cell>
          <cell r="H992">
            <v>16100.070504006948</v>
          </cell>
          <cell r="I992">
            <v>15407.513730836654</v>
          </cell>
          <cell r="J992">
            <v>14803.346331877015</v>
          </cell>
          <cell r="K992">
            <v>14033.610888239426</v>
          </cell>
          <cell r="L992">
            <v>13362.143937031648</v>
          </cell>
          <cell r="M992">
            <v>12659.790208699706</v>
          </cell>
          <cell r="N992">
            <v>12046.122962740574</v>
          </cell>
          <cell r="O992">
            <v>13019.171642861238</v>
          </cell>
          <cell r="P992">
            <v>14234.420757439722</v>
          </cell>
          <cell r="Q992">
            <v>12787.9246497325</v>
          </cell>
          <cell r="R992">
            <v>9344.6072377438486</v>
          </cell>
          <cell r="S992">
            <v>8815.3071918592232</v>
          </cell>
          <cell r="T992">
            <v>8286.0331607175212</v>
          </cell>
          <cell r="U992">
            <v>7756.7859247610322</v>
          </cell>
          <cell r="V992">
            <v>10983.012489932515</v>
          </cell>
          <cell r="W992">
            <v>10453.821280028797</v>
          </cell>
          <cell r="X992">
            <v>9924.6593499474438</v>
          </cell>
          <cell r="Y992">
            <v>9395.5275780831143</v>
          </cell>
          <cell r="Z992">
            <v>8866.4268691823218</v>
          </cell>
        </row>
        <row r="993">
          <cell r="A993">
            <v>-92893.054581555145</v>
          </cell>
          <cell r="B993">
            <v>13217.570360989863</v>
          </cell>
          <cell r="C993">
            <v>20470.378520982151</v>
          </cell>
          <cell r="D993">
            <v>19255.911114774928</v>
          </cell>
          <cell r="E993">
            <v>17892.814125623285</v>
          </cell>
          <cell r="F993">
            <v>16962.986978554254</v>
          </cell>
          <cell r="G993">
            <v>15791.908502590915</v>
          </cell>
          <cell r="H993">
            <v>14866.228835339225</v>
          </cell>
          <cell r="I993">
            <v>14233.178075439326</v>
          </cell>
          <cell r="J993">
            <v>13681.479000969412</v>
          </cell>
          <cell r="K993">
            <v>12977.324010864388</v>
          </cell>
          <cell r="L993">
            <v>12363.550988670257</v>
          </cell>
          <cell r="M993">
            <v>11721.545049714896</v>
          </cell>
          <cell r="N993">
            <v>11161.180863615074</v>
          </cell>
          <cell r="O993">
            <v>12050.047634345523</v>
          </cell>
          <cell r="P993">
            <v>13160.879850930352</v>
          </cell>
          <cell r="Q993">
            <v>11838.669895514671</v>
          </cell>
          <cell r="R993">
            <v>8691.2099490071469</v>
          </cell>
          <cell r="S993">
            <v>8207.3885364629132</v>
          </cell>
          <cell r="T993">
            <v>7723.5909034172346</v>
          </cell>
          <cell r="U993">
            <v>7239.8177632550505</v>
          </cell>
          <cell r="V993">
            <v>10188.839789769669</v>
          </cell>
          <cell r="W993">
            <v>9705.117861777604</v>
          </cell>
          <cell r="X993">
            <v>9221.4226978206425</v>
          </cell>
          <cell r="Y993">
            <v>8737.7551008198498</v>
          </cell>
          <cell r="Z993">
            <v>8254.1158977839041</v>
          </cell>
        </row>
        <row r="994">
          <cell r="A994">
            <v>-89090.133277303277</v>
          </cell>
          <cell r="B994">
            <v>12776.21240097157</v>
          </cell>
          <cell r="C994">
            <v>19691.259102757009</v>
          </cell>
          <cell r="D994">
            <v>18573.266793290823</v>
          </cell>
          <cell r="E994">
            <v>17231.54237967564</v>
          </cell>
          <cell r="F994">
            <v>16340.038677516481</v>
          </cell>
          <cell r="G994">
            <v>15216.645110960424</v>
          </cell>
          <cell r="H994">
            <v>14328.861569994642</v>
          </cell>
          <cell r="I994">
            <v>13721.727088037595</v>
          </cell>
          <cell r="J994">
            <v>13192.879211386811</v>
          </cell>
          <cell r="K994">
            <v>12517.286061807838</v>
          </cell>
          <cell r="L994">
            <v>11928.640111950717</v>
          </cell>
          <cell r="M994">
            <v>11312.917064366608</v>
          </cell>
          <cell r="N994">
            <v>10775.767623106793</v>
          </cell>
          <cell r="O994">
            <v>11627.971178783591</v>
          </cell>
          <cell r="P994">
            <v>12693.327363592643</v>
          </cell>
          <cell r="Q994">
            <v>11425.246970723851</v>
          </cell>
          <cell r="R994">
            <v>8406.6399566424352</v>
          </cell>
          <cell r="S994">
            <v>7942.6255658987793</v>
          </cell>
          <cell r="T994">
            <v>7478.6339811517937</v>
          </cell>
          <cell r="U994">
            <v>7014.6658865813879</v>
          </cell>
          <cell r="V994">
            <v>9842.9587720223462</v>
          </cell>
          <cell r="W994">
            <v>9379.0397930621693</v>
          </cell>
          <cell r="X994">
            <v>8915.1464824521754</v>
          </cell>
          <cell r="Y994">
            <v>8451.2796102428711</v>
          </cell>
          <cell r="Z994">
            <v>7987.4399695862876</v>
          </cell>
        </row>
        <row r="995">
          <cell r="A995">
            <v>-116668.55333481828</v>
          </cell>
          <cell r="B995">
            <v>16076.767102672722</v>
          </cell>
          <cell r="C995">
            <v>25169.765345911088</v>
          </cell>
          <cell r="D995">
            <v>23690.776940167634</v>
          </cell>
          <cell r="E995">
            <v>22027.021571296085</v>
          </cell>
          <cell r="F995">
            <v>20857.599927318755</v>
          </cell>
          <cell r="G995">
            <v>19388.399977504279</v>
          </cell>
          <cell r="H995">
            <v>18225.797368340496</v>
          </cell>
          <cell r="I995">
            <v>17430.720527798177</v>
          </cell>
          <cell r="J995">
            <v>16736.157959242177</v>
          </cell>
          <cell r="K995">
            <v>15853.437085310274</v>
          </cell>
          <cell r="L995">
            <v>15082.572020124368</v>
          </cell>
          <cell r="M995">
            <v>14276.247968582724</v>
          </cell>
          <cell r="N995">
            <v>13570.747427338243</v>
          </cell>
          <cell r="O995">
            <v>14688.829097368332</v>
          </cell>
          <cell r="P995">
            <v>16083.973096997284</v>
          </cell>
          <cell r="Q995">
            <v>14423.350315260599</v>
          </cell>
          <cell r="R995">
            <v>10470.314210543769</v>
          </cell>
          <cell r="S995">
            <v>9862.6612000123223</v>
          </cell>
          <cell r="T995">
            <v>9255.0380552195875</v>
          </cell>
          <cell r="U995">
            <v>8647.4456721376846</v>
          </cell>
          <cell r="V995">
            <v>12351.254693552833</v>
          </cell>
          <cell r="W995">
            <v>11743.726630132158</v>
          </cell>
          <cell r="X995">
            <v>11136.232180863492</v>
          </cell>
          <cell r="Y995">
            <v>10528.7723541714</v>
          </cell>
          <cell r="Z995">
            <v>9921.34818873318</v>
          </cell>
        </row>
        <row r="996">
          <cell r="A996">
            <v>-90842.140544719179</v>
          </cell>
          <cell r="B996">
            <v>12990.554094081563</v>
          </cell>
          <cell r="C996">
            <v>20124.746586287773</v>
          </cell>
          <cell r="D996">
            <v>18903.542104318618</v>
          </cell>
          <cell r="E996">
            <v>17536.190520393593</v>
          </cell>
          <cell r="F996">
            <v>16627.031192828945</v>
          </cell>
          <cell r="G996">
            <v>15481.669170671601</v>
          </cell>
          <cell r="H996">
            <v>14576.426870150237</v>
          </cell>
          <cell r="I996">
            <v>13957.352749250458</v>
          </cell>
          <cell r="J996">
            <v>13417.977317216548</v>
          </cell>
          <cell r="K996">
            <v>12729.225717023146</v>
          </cell>
          <cell r="L996">
            <v>12129.003715541174</v>
          </cell>
          <cell r="M996">
            <v>11501.172130070765</v>
          </cell>
          <cell r="N996">
            <v>10953.327647179303</v>
          </cell>
          <cell r="O996">
            <v>11822.421959745807</v>
          </cell>
          <cell r="P996">
            <v>12908.728969405041</v>
          </cell>
          <cell r="Q996">
            <v>11615.711066822823</v>
          </cell>
          <cell r="R996">
            <v>8537.7414585730767</v>
          </cell>
          <cell r="S996">
            <v>8064.6019654767442</v>
          </cell>
          <cell r="T996">
            <v>7591.4857268697633</v>
          </cell>
          <cell r="U996">
            <v>7118.3934403868079</v>
          </cell>
          <cell r="V996">
            <v>10002.306286281182</v>
          </cell>
          <cell r="W996">
            <v>9529.2640812943791</v>
          </cell>
          <cell r="X996">
            <v>9056.2480494402298</v>
          </cell>
          <cell r="Y996">
            <v>8583.2589759126913</v>
          </cell>
          <cell r="Z996">
            <v>8110.2976694615681</v>
          </cell>
        </row>
        <row r="997">
          <cell r="A997">
            <v>-109311.46090992384</v>
          </cell>
          <cell r="B997">
            <v>15194.622278170413</v>
          </cell>
          <cell r="C997">
            <v>23712.186615189159</v>
          </cell>
          <cell r="D997">
            <v>22331.647187218834</v>
          </cell>
          <cell r="E997">
            <v>20747.732055767927</v>
          </cell>
          <cell r="F997">
            <v>19652.45055398254</v>
          </cell>
          <cell r="G997">
            <v>18275.501339251707</v>
          </cell>
          <cell r="H997">
            <v>17186.212186066878</v>
          </cell>
          <cell r="I997">
            <v>16441.27271016622</v>
          </cell>
          <cell r="J997">
            <v>15790.917833782827</v>
          </cell>
          <cell r="K997">
            <v>14963.452402644434</v>
          </cell>
          <cell r="L997">
            <v>14241.197913055668</v>
          </cell>
          <cell r="M997">
            <v>13485.720472721936</v>
          </cell>
          <cell r="N997">
            <v>12825.130937975919</v>
          </cell>
          <cell r="O997">
            <v>13872.284329410824</v>
          </cell>
          <cell r="P997">
            <v>15179.450865893836</v>
          </cell>
          <cell r="Q997">
            <v>13623.546578892034</v>
          </cell>
          <cell r="R997">
            <v>9919.7880314093727</v>
          </cell>
          <cell r="S997">
            <v>9350.4534814481522</v>
          </cell>
          <cell r="T997">
            <v>8781.1469138989469</v>
          </cell>
          <cell r="U997">
            <v>8211.8691682341014</v>
          </cell>
          <cell r="V997">
            <v>11682.116835575467</v>
          </cell>
          <cell r="W997">
            <v>11112.89935358864</v>
          </cell>
          <cell r="X997">
            <v>10543.713366053051</v>
          </cell>
          <cell r="Y997">
            <v>9974.5598178022319</v>
          </cell>
          <cell r="Z997">
            <v>9405.4396820147267</v>
          </cell>
        </row>
        <row r="998">
          <cell r="A998">
            <v>-104615.67559506463</v>
          </cell>
          <cell r="B998">
            <v>14646.064082305587</v>
          </cell>
          <cell r="C998">
            <v>22745.152058653974</v>
          </cell>
          <cell r="D998">
            <v>21494.347822369338</v>
          </cell>
          <cell r="E998">
            <v>19931.204469388387</v>
          </cell>
          <cell r="F998">
            <v>18883.24413347122</v>
          </cell>
          <cell r="G998">
            <v>17565.175468565292</v>
          </cell>
          <cell r="H998">
            <v>16522.679835168656</v>
          </cell>
          <cell r="I998">
            <v>15809.741357354327</v>
          </cell>
          <cell r="J998">
            <v>15187.602768020111</v>
          </cell>
          <cell r="K998">
            <v>14395.405032575909</v>
          </cell>
          <cell r="L998">
            <v>13704.177042839718</v>
          </cell>
          <cell r="M998">
            <v>12981.15328888522</v>
          </cell>
          <cell r="N998">
            <v>12349.228943131151</v>
          </cell>
          <cell r="O998">
            <v>13351.111193495661</v>
          </cell>
          <cell r="P998">
            <v>14602.124666292595</v>
          </cell>
          <cell r="Q998">
            <v>13113.058681893392</v>
          </cell>
          <cell r="R998">
            <v>9568.4056376423268</v>
          </cell>
          <cell r="S998">
            <v>9023.5284757417467</v>
          </cell>
          <cell r="T998">
            <v>8478.6780941889265</v>
          </cell>
          <cell r="U998">
            <v>7933.8552963942966</v>
          </cell>
          <cell r="V998">
            <v>11255.028585810614</v>
          </cell>
          <cell r="W998">
            <v>10710.263462895971</v>
          </cell>
          <cell r="X998">
            <v>10165.528481498666</v>
          </cell>
          <cell r="Y998">
            <v>9620.8245458642068</v>
          </cell>
          <cell r="Z998">
            <v>9076.1525873654919</v>
          </cell>
        </row>
        <row r="999">
          <cell r="A999">
            <v>-94234.343485426973</v>
          </cell>
          <cell r="B999">
            <v>13399.127927288755</v>
          </cell>
          <cell r="C999">
            <v>20706.697343611559</v>
          </cell>
          <cell r="D999">
            <v>19567.056938172042</v>
          </cell>
          <cell r="E999">
            <v>18126.044420000318</v>
          </cell>
          <cell r="F999">
            <v>17182.700608424439</v>
          </cell>
          <cell r="G999">
            <v>15994.803682971073</v>
          </cell>
          <cell r="H999">
            <v>15055.758066329305</v>
          </cell>
          <cell r="I999">
            <v>14413.566645013252</v>
          </cell>
          <cell r="J999">
            <v>13853.807961726106</v>
          </cell>
          <cell r="K999">
            <v>13139.579221283697</v>
          </cell>
          <cell r="L999">
            <v>12516.943890191735</v>
          </cell>
          <cell r="M999">
            <v>11865.667985402884</v>
          </cell>
          <cell r="N999">
            <v>11297.115967589241</v>
          </cell>
          <cell r="O999">
            <v>12198.913840385012</v>
          </cell>
          <cell r="P999">
            <v>13325.785436155729</v>
          </cell>
          <cell r="Q999">
            <v>11984.484004528224</v>
          </cell>
          <cell r="R999">
            <v>8791.5776775496361</v>
          </cell>
          <cell r="S999">
            <v>8300.7703359171246</v>
          </cell>
          <cell r="T999">
            <v>7809.9871171368904</v>
          </cell>
          <cell r="U999">
            <v>7319.2287448945117</v>
          </cell>
          <cell r="V999">
            <v>10310.831893746592</v>
          </cell>
          <cell r="W999">
            <v>9820.1254731302106</v>
          </cell>
          <cell r="X999">
            <v>9329.4462029965907</v>
          </cell>
          <cell r="Y999">
            <v>8838.7948978602253</v>
          </cell>
          <cell r="Z999">
            <v>8348.1723966710215</v>
          </cell>
        </row>
        <row r="1000">
          <cell r="A1000">
            <v>-102353.1969465001</v>
          </cell>
          <cell r="B1000">
            <v>14395.541575614152</v>
          </cell>
          <cell r="C1000">
            <v>22388.307563017806</v>
          </cell>
          <cell r="D1000">
            <v>21049.938362614186</v>
          </cell>
          <cell r="E1000">
            <v>19537.792908535754</v>
          </cell>
          <cell r="F1000">
            <v>18512.632406985649</v>
          </cell>
          <cell r="G1000">
            <v>17222.933008956807</v>
          </cell>
          <cell r="H1000">
            <v>16202.982984508006</v>
          </cell>
          <cell r="I1000">
            <v>15505.462923433035</v>
          </cell>
          <cell r="J1000">
            <v>14896.919237338629</v>
          </cell>
          <cell r="K1000">
            <v>14121.713847826417</v>
          </cell>
          <cell r="L1000">
            <v>13445.43475135283</v>
          </cell>
          <cell r="M1000">
            <v>12738.047524108333</v>
          </cell>
          <cell r="N1000">
            <v>12119.93436726151</v>
          </cell>
          <cell r="O1000">
            <v>13100.004506722271</v>
          </cell>
          <cell r="P1000">
            <v>14323.962844089714</v>
          </cell>
          <cell r="Q1000">
            <v>12867.100255375201</v>
          </cell>
          <cell r="R1000">
            <v>9399.1059124475159</v>
          </cell>
          <cell r="S1000">
            <v>8866.0125768031776</v>
          </cell>
          <cell r="T1000">
            <v>8332.9454423394163</v>
          </cell>
          <cell r="U1000">
            <v>7799.9052950916521</v>
          </cell>
          <cell r="V1000">
            <v>11049.252984637333</v>
          </cell>
          <cell r="W1000">
            <v>10516.269264959505</v>
          </cell>
          <cell r="X1000">
            <v>9983.3150349412535</v>
          </cell>
          <cell r="Y1000">
            <v>9450.3911792723702</v>
          </cell>
          <cell r="Z1000">
            <v>8917.4986091833289</v>
          </cell>
        </row>
        <row r="1001">
          <cell r="A1001">
            <v>-110020.64208590431</v>
          </cell>
          <cell r="B1001">
            <v>15311.131932917793</v>
          </cell>
          <cell r="C1001">
            <v>23897.316707397978</v>
          </cell>
          <cell r="D1001">
            <v>22465.576674533349</v>
          </cell>
          <cell r="E1001">
            <v>20871.048169069953</v>
          </cell>
          <cell r="F1001">
            <v>19768.619986205904</v>
          </cell>
          <cell r="G1001">
            <v>18382.778333944952</v>
          </cell>
          <cell r="H1001">
            <v>17286.422187453016</v>
          </cell>
          <cell r="I1001">
            <v>16536.649759461568</v>
          </cell>
          <cell r="J1001">
            <v>15882.033517132004</v>
          </cell>
          <cell r="K1001">
            <v>15049.241780758224</v>
          </cell>
          <cell r="L1001">
            <v>14322.301512715701</v>
          </cell>
          <cell r="M1001">
            <v>13561.922753022533</v>
          </cell>
          <cell r="N1001">
            <v>12897.004056895435</v>
          </cell>
          <cell r="O1001">
            <v>13950.994524327143</v>
          </cell>
          <cell r="P1001">
            <v>15266.64157963065</v>
          </cell>
          <cell r="Q1001">
            <v>13700.643035148605</v>
          </cell>
          <cell r="R1001">
            <v>9972.8555723043901</v>
          </cell>
          <cell r="S1001">
            <v>9399.8273442758673</v>
          </cell>
          <cell r="T1001">
            <v>8826.8272802011561</v>
          </cell>
          <cell r="U1001">
            <v>8253.8562249988699</v>
          </cell>
          <cell r="V1001">
            <v>11746.617856577688</v>
          </cell>
          <cell r="W1001">
            <v>11173.707456026754</v>
          </cell>
          <cell r="X1001">
            <v>10600.828754253953</v>
          </cell>
          <cell r="Y1001">
            <v>10027.982702222635</v>
          </cell>
          <cell r="Z1001">
            <v>9455.1702794250377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fuel"/>
    </sheetNames>
    <sheetDataSet>
      <sheetData sheetId="0">
        <row r="2">
          <cell r="BX2">
            <v>2.7620755566528197</v>
          </cell>
          <cell r="BY2">
            <v>3.0427671631584126</v>
          </cell>
          <cell r="BZ2">
            <v>2.6114318816704123</v>
          </cell>
          <cell r="CA2">
            <v>2.8711012672408009</v>
          </cell>
          <cell r="CB2">
            <v>3.4527908227142317</v>
          </cell>
          <cell r="CC2">
            <v>3.2670122121745706</v>
          </cell>
          <cell r="CD2">
            <v>3.3057014315693407</v>
          </cell>
          <cell r="CE2">
            <v>3.4565320079780242</v>
          </cell>
          <cell r="CF2">
            <v>3.4103366350061664</v>
          </cell>
          <cell r="CG2">
            <v>3.1675946486313795</v>
          </cell>
          <cell r="CH2">
            <v>3.7032524284078296</v>
          </cell>
          <cell r="CI2">
            <v>3.289589548800457</v>
          </cell>
          <cell r="CJ2">
            <v>3.6735343576804298</v>
          </cell>
          <cell r="CK2">
            <v>3.964595560226126</v>
          </cell>
          <cell r="CL2">
            <v>3.706709368074808</v>
          </cell>
          <cell r="CM2">
            <v>4.7301448348367741</v>
          </cell>
          <cell r="CN2">
            <v>4.5086198577740735</v>
          </cell>
          <cell r="CO2">
            <v>4.5431653109282157</v>
          </cell>
          <cell r="CP2">
            <v>4.4737079440354783</v>
          </cell>
          <cell r="CQ2">
            <v>5.2556168726657102</v>
          </cell>
          <cell r="CR2">
            <v>5.1221879111318094</v>
          </cell>
          <cell r="CS2">
            <v>5.6393790575490259</v>
          </cell>
          <cell r="CT2">
            <v>5.4721099752374451</v>
          </cell>
          <cell r="CU2">
            <v>5.4721099752374451</v>
          </cell>
          <cell r="CV2">
            <v>5.4721099752374451</v>
          </cell>
          <cell r="CW2">
            <v>1.2540142253632656</v>
          </cell>
          <cell r="CX2">
            <v>1.2539007549743026</v>
          </cell>
          <cell r="CY2">
            <v>1.2468253530746352</v>
          </cell>
          <cell r="CZ2">
            <v>1.2615431206951322</v>
          </cell>
          <cell r="DA2">
            <v>1.259123640365051</v>
          </cell>
          <cell r="DB2">
            <v>1.2707847024288523</v>
          </cell>
          <cell r="DC2">
            <v>1.2390602445673893</v>
          </cell>
          <cell r="DD2">
            <v>1.2306242844385178</v>
          </cell>
          <cell r="DE2">
            <v>1.2789569789350339</v>
          </cell>
          <cell r="DF2">
            <v>1.2674101314804194</v>
          </cell>
        </row>
        <row r="3">
          <cell r="BX3">
            <v>2.5172695305981487</v>
          </cell>
          <cell r="BY3">
            <v>2.6141617848386312</v>
          </cell>
          <cell r="BZ3">
            <v>3.0221101995589446</v>
          </cell>
          <cell r="CA3">
            <v>2.8323510612976714</v>
          </cell>
          <cell r="CB3">
            <v>2.5146506329070797</v>
          </cell>
          <cell r="CC3">
            <v>3.2572518020152024</v>
          </cell>
          <cell r="CD3">
            <v>3.9748354807225623</v>
          </cell>
          <cell r="CE3">
            <v>3.6955341868150247</v>
          </cell>
          <cell r="CF3">
            <v>4.0584479298683771</v>
          </cell>
          <cell r="CG3">
            <v>3.4049708311586979</v>
          </cell>
          <cell r="CH3">
            <v>3.8658610805896565</v>
          </cell>
          <cell r="CI3">
            <v>4.0632404110298275</v>
          </cell>
          <cell r="CJ3">
            <v>4.0169410306196029</v>
          </cell>
          <cell r="CK3">
            <v>4.2223131779481333</v>
          </cell>
          <cell r="CL3">
            <v>4.3445607866515337</v>
          </cell>
          <cell r="CM3">
            <v>3.8051713580027404</v>
          </cell>
          <cell r="CN3">
            <v>4.5467895093826742</v>
          </cell>
          <cell r="CO3">
            <v>4.6567258318269111</v>
          </cell>
          <cell r="CP3">
            <v>4.5930414077028265</v>
          </cell>
          <cell r="CQ3">
            <v>4.0756651747770523</v>
          </cell>
          <cell r="CR3">
            <v>4.8547684583092261</v>
          </cell>
          <cell r="CS3">
            <v>5.0819117690430273</v>
          </cell>
          <cell r="CT3">
            <v>4.5515628886109907</v>
          </cell>
          <cell r="CU3">
            <v>4.5515628886109907</v>
          </cell>
          <cell r="CV3">
            <v>4.5515628886109907</v>
          </cell>
          <cell r="CW3">
            <v>1.2568405680775661</v>
          </cell>
          <cell r="CX3">
            <v>1.2480610852614975</v>
          </cell>
          <cell r="CY3">
            <v>1.2597395445267709</v>
          </cell>
          <cell r="CZ3">
            <v>1.2515866513626175</v>
          </cell>
          <cell r="DA3">
            <v>1.2430512226779307</v>
          </cell>
          <cell r="DB3">
            <v>1.2429877745465325</v>
          </cell>
          <cell r="DC3">
            <v>1.2636736095195782</v>
          </cell>
          <cell r="DD3">
            <v>1.2579721744352863</v>
          </cell>
          <cell r="DE3">
            <v>1.261851182383704</v>
          </cell>
          <cell r="DF3">
            <v>1.2512956548436278</v>
          </cell>
        </row>
        <row r="4">
          <cell r="BX4">
            <v>2.8664571447670686</v>
          </cell>
          <cell r="BY4">
            <v>2.5277453848804394</v>
          </cell>
          <cell r="BZ4">
            <v>2.9451387729965162</v>
          </cell>
          <cell r="CA4">
            <v>3.0419541428905728</v>
          </cell>
          <cell r="CB4">
            <v>3.0654949304534989</v>
          </cell>
          <cell r="CC4">
            <v>3.3819775139914143</v>
          </cell>
          <cell r="CD4">
            <v>3.3239483853541696</v>
          </cell>
          <cell r="CE4">
            <v>3.4802466943304906</v>
          </cell>
          <cell r="CF4">
            <v>3.5407648540033656</v>
          </cell>
          <cell r="CG4">
            <v>4.0677763731998686</v>
          </cell>
          <cell r="CH4">
            <v>3.9990174462284647</v>
          </cell>
          <cell r="CI4">
            <v>4.6439201451783445</v>
          </cell>
          <cell r="CJ4">
            <v>4.0681643390854862</v>
          </cell>
          <cell r="CK4">
            <v>4.0659300808929881</v>
          </cell>
          <cell r="CL4">
            <v>3.5189306635127817</v>
          </cell>
          <cell r="CM4">
            <v>4.572280594854524</v>
          </cell>
          <cell r="CN4">
            <v>4.6499840343906591</v>
          </cell>
          <cell r="CO4">
            <v>5.2102465696292422</v>
          </cell>
          <cell r="CP4">
            <v>4.1918327362203476</v>
          </cell>
          <cell r="CQ4">
            <v>4.3665515971142241</v>
          </cell>
          <cell r="CR4">
            <v>5.5185924949499139</v>
          </cell>
          <cell r="CS4">
            <v>4.9606044558328675</v>
          </cell>
          <cell r="CT4">
            <v>5.4067107130983851</v>
          </cell>
          <cell r="CU4">
            <v>5.4067107130983851</v>
          </cell>
          <cell r="CV4">
            <v>5.4067107130983851</v>
          </cell>
          <cell r="CW4">
            <v>1.253984556780233</v>
          </cell>
          <cell r="CX4">
            <v>1.2417561653975513</v>
          </cell>
          <cell r="CY4">
            <v>1.2422365129651076</v>
          </cell>
          <cell r="CZ4">
            <v>1.2370129758070851</v>
          </cell>
          <cell r="DA4">
            <v>1.2437848144511991</v>
          </cell>
          <cell r="DB4">
            <v>1.2578060686832875</v>
          </cell>
          <cell r="DC4">
            <v>1.2342758732769554</v>
          </cell>
          <cell r="DD4">
            <v>1.2571095696817101</v>
          </cell>
          <cell r="DE4">
            <v>1.2585790361867835</v>
          </cell>
          <cell r="DF4">
            <v>1.2461719058919276</v>
          </cell>
        </row>
        <row r="5">
          <cell r="BX5">
            <v>2.7251853110295108</v>
          </cell>
          <cell r="BY5">
            <v>2.9840586229352435</v>
          </cell>
          <cell r="BZ5">
            <v>2.9878121355017391</v>
          </cell>
          <cell r="CA5">
            <v>3.2302723823080242</v>
          </cell>
          <cell r="CB5">
            <v>3.2339626916655839</v>
          </cell>
          <cell r="CC5">
            <v>3.481478199451479</v>
          </cell>
          <cell r="CD5">
            <v>2.829139151492424</v>
          </cell>
          <cell r="CE5">
            <v>3.6284268656622607</v>
          </cell>
          <cell r="CF5">
            <v>4.6002501924608419</v>
          </cell>
          <cell r="CG5">
            <v>3.2299941009784354</v>
          </cell>
          <cell r="CH5">
            <v>4.0540064082202294</v>
          </cell>
          <cell r="CI5">
            <v>4.0095326878060193</v>
          </cell>
          <cell r="CJ5">
            <v>3.0021409519650422</v>
          </cell>
          <cell r="CK5">
            <v>3.9288320573731705</v>
          </cell>
          <cell r="CL5">
            <v>3.695430964451127</v>
          </cell>
          <cell r="CM5">
            <v>4.2582372362502516</v>
          </cell>
          <cell r="CN5">
            <v>4.9084484101050796</v>
          </cell>
          <cell r="CO5">
            <v>4.3934774409899928</v>
          </cell>
          <cell r="CP5">
            <v>4.6825467834479895</v>
          </cell>
          <cell r="CQ5">
            <v>5.4922417544878703</v>
          </cell>
          <cell r="CR5">
            <v>4.4155980483853803</v>
          </cell>
          <cell r="CS5">
            <v>5.2138315574545624</v>
          </cell>
          <cell r="CT5">
            <v>4.922274062566351</v>
          </cell>
          <cell r="CU5">
            <v>4.922274062566351</v>
          </cell>
          <cell r="CV5">
            <v>4.922274062566351</v>
          </cell>
          <cell r="CW5">
            <v>1.2644479528293038</v>
          </cell>
          <cell r="CX5">
            <v>1.2437254482592282</v>
          </cell>
          <cell r="CY5">
            <v>1.248904458433914</v>
          </cell>
          <cell r="CZ5">
            <v>1.2612021046420603</v>
          </cell>
          <cell r="DA5">
            <v>1.256453550897026</v>
          </cell>
          <cell r="DB5">
            <v>1.2586556390528196</v>
          </cell>
          <cell r="DC5">
            <v>1.2446938284460183</v>
          </cell>
          <cell r="DD5">
            <v>1.2533722570351009</v>
          </cell>
          <cell r="DE5">
            <v>1.2354513104597458</v>
          </cell>
          <cell r="DF5">
            <v>1.2341669633174015</v>
          </cell>
        </row>
        <row r="6">
          <cell r="BX6">
            <v>2.5829970709018322</v>
          </cell>
          <cell r="BY6">
            <v>3.0625181247997513</v>
          </cell>
          <cell r="BZ6">
            <v>2.8423832543354628</v>
          </cell>
          <cell r="CA6">
            <v>3.2841294971304413</v>
          </cell>
          <cell r="CB6">
            <v>3.591994868496506</v>
          </cell>
          <cell r="CC6">
            <v>3.3821908106389098</v>
          </cell>
          <cell r="CD6">
            <v>3.3745386058094908</v>
          </cell>
          <cell r="CE6">
            <v>3.2262729010062627</v>
          </cell>
          <cell r="CF6">
            <v>3.3898553155163533</v>
          </cell>
          <cell r="CG6">
            <v>3.2241960210323621</v>
          </cell>
          <cell r="CH6">
            <v>3.6781736189808414</v>
          </cell>
          <cell r="CI6">
            <v>4.4006815643084716</v>
          </cell>
          <cell r="CJ6">
            <v>3.8500306093803016</v>
          </cell>
          <cell r="CK6">
            <v>3.7874675663733619</v>
          </cell>
          <cell r="CL6">
            <v>3.5266199385426131</v>
          </cell>
          <cell r="CM6">
            <v>4.3298442220846871</v>
          </cell>
          <cell r="CN6">
            <v>4.4326351065903591</v>
          </cell>
          <cell r="CO6">
            <v>4.7075869669164243</v>
          </cell>
          <cell r="CP6">
            <v>4.9278363823168636</v>
          </cell>
          <cell r="CQ6">
            <v>5.0630387784313937</v>
          </cell>
          <cell r="CR6">
            <v>4.6820348940789982</v>
          </cell>
          <cell r="CS6">
            <v>4.7389471225184723</v>
          </cell>
          <cell r="CT6">
            <v>4.6121826769998711</v>
          </cell>
          <cell r="CU6">
            <v>4.6121826769998711</v>
          </cell>
          <cell r="CV6">
            <v>4.6121826769998711</v>
          </cell>
          <cell r="CW6">
            <v>1.2760873568323103</v>
          </cell>
          <cell r="CX6">
            <v>1.2714371199598484</v>
          </cell>
          <cell r="CY6">
            <v>1.2579210307558164</v>
          </cell>
          <cell r="CZ6">
            <v>1.2326594128009352</v>
          </cell>
          <cell r="DA6">
            <v>1.2532893588050491</v>
          </cell>
          <cell r="DB6">
            <v>1.2451164586393095</v>
          </cell>
          <cell r="DC6">
            <v>1.2447330145745019</v>
          </cell>
          <cell r="DD6">
            <v>1.2451795822225697</v>
          </cell>
          <cell r="DE6">
            <v>1.2586132324265507</v>
          </cell>
          <cell r="DF6">
            <v>1.2558484502286589</v>
          </cell>
        </row>
        <row r="7">
          <cell r="BX7">
            <v>2.6735385139018977</v>
          </cell>
          <cell r="BY7">
            <v>3.5471352902228577</v>
          </cell>
          <cell r="BZ7">
            <v>2.7171330995315315</v>
          </cell>
          <cell r="CA7">
            <v>3.3395981879714114</v>
          </cell>
          <cell r="CB7">
            <v>2.9914055473094296</v>
          </cell>
          <cell r="CC7">
            <v>3.5846647203035746</v>
          </cell>
          <cell r="CD7">
            <v>3.1671969549909105</v>
          </cell>
          <cell r="CE7">
            <v>3.9676679726224529</v>
          </cell>
          <cell r="CF7">
            <v>3.77501652440924</v>
          </cell>
          <cell r="CG7">
            <v>3.8016806333604234</v>
          </cell>
          <cell r="CH7">
            <v>3.4734975349682178</v>
          </cell>
          <cell r="CI7">
            <v>4.6710671208951178</v>
          </cell>
          <cell r="CJ7">
            <v>3.862361007418635</v>
          </cell>
          <cell r="CK7">
            <v>3.6540332532280835</v>
          </cell>
          <cell r="CL7">
            <v>4.0955505114602007</v>
          </cell>
          <cell r="CM7">
            <v>4.3809558275972869</v>
          </cell>
          <cell r="CN7">
            <v>4.4362635012258655</v>
          </cell>
          <cell r="CO7">
            <v>3.9422280171574258</v>
          </cell>
          <cell r="CP7">
            <v>4.6477830042432151</v>
          </cell>
          <cell r="CQ7">
            <v>5.333117971079079</v>
          </cell>
          <cell r="CR7">
            <v>4.5972389097717832</v>
          </cell>
          <cell r="CS7">
            <v>4.3078414550984254</v>
          </cell>
          <cell r="CT7">
            <v>5.3335247001944923</v>
          </cell>
          <cell r="CU7">
            <v>5.3335247001944923</v>
          </cell>
          <cell r="CV7">
            <v>5.3335247001944923</v>
          </cell>
          <cell r="CW7">
            <v>1.2741030557160533</v>
          </cell>
          <cell r="CX7">
            <v>1.2485046510174647</v>
          </cell>
          <cell r="CY7">
            <v>1.2661332263222094</v>
          </cell>
          <cell r="CZ7">
            <v>1.2536114784114905</v>
          </cell>
          <cell r="DA7">
            <v>1.231813747335748</v>
          </cell>
          <cell r="DB7">
            <v>1.2638050922179527</v>
          </cell>
          <cell r="DC7">
            <v>1.2433456275581285</v>
          </cell>
          <cell r="DD7">
            <v>1.2622480104363234</v>
          </cell>
          <cell r="DE7">
            <v>1.2615002566416842</v>
          </cell>
          <cell r="DF7">
            <v>1.2348244782703264</v>
          </cell>
        </row>
        <row r="8">
          <cell r="BX8">
            <v>2.6868097593570401</v>
          </cell>
          <cell r="BY8">
            <v>2.7228911926624098</v>
          </cell>
          <cell r="BZ8">
            <v>3.3470500040527287</v>
          </cell>
          <cell r="CA8">
            <v>3.4135513223109086</v>
          </cell>
          <cell r="CB8">
            <v>2.7334377864577175</v>
          </cell>
          <cell r="CC8">
            <v>3.2571602191115274</v>
          </cell>
          <cell r="CD8">
            <v>3.1163778054314117</v>
          </cell>
          <cell r="CE8">
            <v>3.1712367254660303</v>
          </cell>
          <cell r="CF8">
            <v>2.9980547757992291</v>
          </cell>
          <cell r="CG8">
            <v>3.5992783316708952</v>
          </cell>
          <cell r="CH8">
            <v>3.5824784526194073</v>
          </cell>
          <cell r="CI8">
            <v>3.7358596738823131</v>
          </cell>
          <cell r="CJ8">
            <v>3.4940058111117858</v>
          </cell>
          <cell r="CK8">
            <v>4.2866727161423555</v>
          </cell>
          <cell r="CL8">
            <v>4.9644677930398986</v>
          </cell>
          <cell r="CM8">
            <v>4.7784232550027292</v>
          </cell>
          <cell r="CN8">
            <v>4.449404741719591</v>
          </cell>
          <cell r="CO8">
            <v>3.9813393153040888</v>
          </cell>
          <cell r="CP8">
            <v>4.9105255417315457</v>
          </cell>
          <cell r="CQ8">
            <v>4.3328051478958853</v>
          </cell>
          <cell r="CR8">
            <v>4.8850089156723406</v>
          </cell>
          <cell r="CS8">
            <v>4.9394277996291223</v>
          </cell>
          <cell r="CT8">
            <v>4.8886155681714767</v>
          </cell>
          <cell r="CU8">
            <v>4.8886155681714767</v>
          </cell>
          <cell r="CV8">
            <v>4.8886155681714767</v>
          </cell>
          <cell r="CW8">
            <v>1.2861893002190812</v>
          </cell>
          <cell r="CX8">
            <v>1.2621400811884669</v>
          </cell>
          <cell r="CY8">
            <v>1.2439929603506024</v>
          </cell>
          <cell r="CZ8">
            <v>1.2703244417887307</v>
          </cell>
          <cell r="DA8">
            <v>1.2731265814330586</v>
          </cell>
          <cell r="DB8">
            <v>1.2472167856248049</v>
          </cell>
          <cell r="DC8">
            <v>1.254167876213014</v>
          </cell>
          <cell r="DD8">
            <v>1.2485473636141176</v>
          </cell>
          <cell r="DE8">
            <v>1.2363902486863185</v>
          </cell>
          <cell r="DF8">
            <v>1.2798165055799282</v>
          </cell>
        </row>
        <row r="9">
          <cell r="BX9">
            <v>2.6902936479609529</v>
          </cell>
          <cell r="BY9">
            <v>3.0464507888238859</v>
          </cell>
          <cell r="BZ9">
            <v>2.31079362639636</v>
          </cell>
          <cell r="CA9">
            <v>3.820790307104414</v>
          </cell>
          <cell r="CB9">
            <v>3.9746078583617503</v>
          </cell>
          <cell r="CC9">
            <v>3.3973157949474619</v>
          </cell>
          <cell r="CD9">
            <v>3.6967662710368363</v>
          </cell>
          <cell r="CE9">
            <v>3.3142199040207672</v>
          </cell>
          <cell r="CF9">
            <v>3.3898252357917467</v>
          </cell>
          <cell r="CG9">
            <v>3.7803884481836678</v>
          </cell>
          <cell r="CH9">
            <v>3.9064145516600433</v>
          </cell>
          <cell r="CI9">
            <v>3.8593301453137041</v>
          </cell>
          <cell r="CJ9">
            <v>4.2121222409665462</v>
          </cell>
          <cell r="CK9">
            <v>4.0131392010859068</v>
          </cell>
          <cell r="CL9">
            <v>4.1343109461198067</v>
          </cell>
          <cell r="CM9">
            <v>4.8760327038472768</v>
          </cell>
          <cell r="CN9">
            <v>4.3016673639047918</v>
          </cell>
          <cell r="CO9">
            <v>4.6768559625169326</v>
          </cell>
          <cell r="CP9">
            <v>4.7413384266086593</v>
          </cell>
          <cell r="CQ9">
            <v>3.9939626845634026</v>
          </cell>
          <cell r="CR9">
            <v>5.2808136667323664</v>
          </cell>
          <cell r="CS9">
            <v>4.7660606414750566</v>
          </cell>
          <cell r="CT9">
            <v>4.7666401863384573</v>
          </cell>
          <cell r="CU9">
            <v>4.7666401863384573</v>
          </cell>
          <cell r="CV9">
            <v>4.7666401863384573</v>
          </cell>
          <cell r="CW9">
            <v>1.2418423288784572</v>
          </cell>
          <cell r="CX9">
            <v>1.2555196078216719</v>
          </cell>
          <cell r="CY9">
            <v>1.2611601098853682</v>
          </cell>
          <cell r="CZ9">
            <v>1.2650417685014532</v>
          </cell>
          <cell r="DA9">
            <v>1.2598594882865601</v>
          </cell>
          <cell r="DB9">
            <v>1.2575404088373421</v>
          </cell>
          <cell r="DC9">
            <v>1.2502270475885058</v>
          </cell>
          <cell r="DD9">
            <v>1.2686867312204448</v>
          </cell>
          <cell r="DE9">
            <v>1.2626347130978208</v>
          </cell>
          <cell r="DF9">
            <v>1.2769081203202164</v>
          </cell>
        </row>
        <row r="10">
          <cell r="BX10">
            <v>2.7383368691474317</v>
          </cell>
          <cell r="BY10">
            <v>2.9748027296115809</v>
          </cell>
          <cell r="BZ10">
            <v>2.834112294200116</v>
          </cell>
          <cell r="CA10">
            <v>3.2031935597848928</v>
          </cell>
          <cell r="CB10">
            <v>3.2479206190313366</v>
          </cell>
          <cell r="CC10">
            <v>3.4483851164308827</v>
          </cell>
          <cell r="CD10">
            <v>2.9786980118487398</v>
          </cell>
          <cell r="CE10">
            <v>3.3299155600534678</v>
          </cell>
          <cell r="CF10">
            <v>2.7411631411921569</v>
          </cell>
          <cell r="CG10">
            <v>3.3450153990117948</v>
          </cell>
          <cell r="CH10">
            <v>3.8233109702294761</v>
          </cell>
          <cell r="CI10">
            <v>3.6427564861061623</v>
          </cell>
          <cell r="CJ10">
            <v>3.8401739514977344</v>
          </cell>
          <cell r="CK10">
            <v>4.0491625993897493</v>
          </cell>
          <cell r="CL10">
            <v>3.7376465210893155</v>
          </cell>
          <cell r="CM10">
            <v>4.5824810479421165</v>
          </cell>
          <cell r="CN10">
            <v>5.1303826191178077</v>
          </cell>
          <cell r="CO10">
            <v>5.1801285327313709</v>
          </cell>
          <cell r="CP10">
            <v>4.0220632445876054</v>
          </cell>
          <cell r="CQ10">
            <v>4.7487775674696815</v>
          </cell>
          <cell r="CR10">
            <v>5.0565302216132837</v>
          </cell>
          <cell r="CS10">
            <v>4.8352499508962161</v>
          </cell>
          <cell r="CT10">
            <v>5.7141324289994451</v>
          </cell>
          <cell r="CU10">
            <v>5.7141324289994451</v>
          </cell>
          <cell r="CV10">
            <v>5.7141324289994451</v>
          </cell>
          <cell r="CW10">
            <v>1.2396546809817175</v>
          </cell>
          <cell r="CX10">
            <v>1.2485918693877984</v>
          </cell>
          <cell r="CY10">
            <v>1.2505846647174286</v>
          </cell>
          <cell r="CZ10">
            <v>1.2637387558253428</v>
          </cell>
          <cell r="DA10">
            <v>1.2404221156163715</v>
          </cell>
          <cell r="DB10">
            <v>1.2365926958780671</v>
          </cell>
          <cell r="DC10">
            <v>1.248504394021591</v>
          </cell>
          <cell r="DD10">
            <v>1.2605689539037928</v>
          </cell>
          <cell r="DE10">
            <v>1.2619063407305309</v>
          </cell>
          <cell r="DF10">
            <v>1.2779276245273086</v>
          </cell>
        </row>
        <row r="11">
          <cell r="BX11">
            <v>2.9032799302758101</v>
          </cell>
          <cell r="BY11">
            <v>2.9735796196048043</v>
          </cell>
          <cell r="BZ11">
            <v>3.2103560746872337</v>
          </cell>
          <cell r="CA11">
            <v>3.1103173219643145</v>
          </cell>
          <cell r="CB11">
            <v>3.3166173813196944</v>
          </cell>
          <cell r="CC11">
            <v>3.0635155841840156</v>
          </cell>
          <cell r="CD11">
            <v>3.4055728996154415</v>
          </cell>
          <cell r="CE11">
            <v>3.8856787533378436</v>
          </cell>
          <cell r="CF11">
            <v>4.1346285525861788</v>
          </cell>
          <cell r="CG11">
            <v>3.645336687299249</v>
          </cell>
          <cell r="CH11">
            <v>3.9343395552532185</v>
          </cell>
          <cell r="CI11">
            <v>4.263363914035911</v>
          </cell>
          <cell r="CJ11">
            <v>3.8227161291008387</v>
          </cell>
          <cell r="CK11">
            <v>3.9219738406399838</v>
          </cell>
          <cell r="CL11">
            <v>3.3795637129602465</v>
          </cell>
          <cell r="CM11">
            <v>3.3873387542437068</v>
          </cell>
          <cell r="CN11">
            <v>4.7856684901532853</v>
          </cell>
          <cell r="CO11">
            <v>5.3086372481487256</v>
          </cell>
          <cell r="CP11">
            <v>4.6474383999638462</v>
          </cell>
          <cell r="CQ11">
            <v>4.7378682977815219</v>
          </cell>
          <cell r="CR11">
            <v>4.9778832828943882</v>
          </cell>
          <cell r="CS11">
            <v>4.9584352317881342</v>
          </cell>
          <cell r="CT11">
            <v>4.6483621983293029</v>
          </cell>
          <cell r="CU11">
            <v>4.6483621983293029</v>
          </cell>
          <cell r="CV11">
            <v>4.6483621983293029</v>
          </cell>
          <cell r="CW11">
            <v>1.2638267895085677</v>
          </cell>
          <cell r="CX11">
            <v>1.2600360379547419</v>
          </cell>
          <cell r="CY11">
            <v>1.2549756339206597</v>
          </cell>
          <cell r="CZ11">
            <v>1.2584013355043946</v>
          </cell>
          <cell r="DA11">
            <v>1.2563677373007949</v>
          </cell>
          <cell r="DB11">
            <v>1.2503129099362726</v>
          </cell>
          <cell r="DC11">
            <v>1.2604424310139521</v>
          </cell>
          <cell r="DD11">
            <v>1.2504597396499684</v>
          </cell>
          <cell r="DE11">
            <v>1.2680377613324956</v>
          </cell>
          <cell r="DF11">
            <v>1.2632915355882535</v>
          </cell>
        </row>
        <row r="12">
          <cell r="BX12">
            <v>2.8214496498385966</v>
          </cell>
          <cell r="BY12">
            <v>3.6367315643571057</v>
          </cell>
          <cell r="BZ12">
            <v>2.7009364142377001</v>
          </cell>
          <cell r="CA12">
            <v>3.0166063956470879</v>
          </cell>
          <cell r="CB12">
            <v>3.3663788093401954</v>
          </cell>
          <cell r="CC12">
            <v>3.2852660124821331</v>
          </cell>
          <cell r="CD12">
            <v>3.2943476260273781</v>
          </cell>
          <cell r="CE12">
            <v>3.6282065585191128</v>
          </cell>
          <cell r="CF12">
            <v>4.096614933572444</v>
          </cell>
          <cell r="CG12">
            <v>3.2748109669166943</v>
          </cell>
          <cell r="CH12">
            <v>3.548177623435961</v>
          </cell>
          <cell r="CI12">
            <v>4.0305440734596862</v>
          </cell>
          <cell r="CJ12">
            <v>3.9297930841593645</v>
          </cell>
          <cell r="CK12">
            <v>3.6450865504909191</v>
          </cell>
          <cell r="CL12">
            <v>4.6443811974049334</v>
          </cell>
          <cell r="CM12">
            <v>4.4714200811433473</v>
          </cell>
          <cell r="CN12">
            <v>4.0061395429663795</v>
          </cell>
          <cell r="CO12">
            <v>5.259981179146207</v>
          </cell>
          <cell r="CP12">
            <v>4.7119659547323778</v>
          </cell>
          <cell r="CQ12">
            <v>4.6359703079485541</v>
          </cell>
          <cell r="CR12">
            <v>4.5351376167861455</v>
          </cell>
          <cell r="CS12">
            <v>4.7037334959350963</v>
          </cell>
          <cell r="CT12">
            <v>5.3361164637638767</v>
          </cell>
          <cell r="CU12">
            <v>5.3361164637638767</v>
          </cell>
          <cell r="CV12">
            <v>5.3361164637638767</v>
          </cell>
          <cell r="CW12">
            <v>1.2515243989689249</v>
          </cell>
          <cell r="CX12">
            <v>1.2723556146691233</v>
          </cell>
          <cell r="CY12">
            <v>1.2741552761556212</v>
          </cell>
          <cell r="CZ12">
            <v>1.262663515133176</v>
          </cell>
          <cell r="DA12">
            <v>1.2695756433591778</v>
          </cell>
          <cell r="DB12">
            <v>1.2432236576288391</v>
          </cell>
          <cell r="DC12">
            <v>1.2618566537852576</v>
          </cell>
          <cell r="DD12">
            <v>1.2537765043301272</v>
          </cell>
          <cell r="DE12">
            <v>1.2572369311404286</v>
          </cell>
          <cell r="DF12">
            <v>1.2549728847418495</v>
          </cell>
        </row>
        <row r="13">
          <cell r="BX13">
            <v>2.8848289147745292</v>
          </cell>
          <cell r="BY13">
            <v>3.0387583491093224</v>
          </cell>
          <cell r="BZ13">
            <v>2.691552080721495</v>
          </cell>
          <cell r="CA13">
            <v>3.1624472051907362</v>
          </cell>
          <cell r="CB13">
            <v>3.2881287517824163</v>
          </cell>
          <cell r="CC13">
            <v>2.8727775521749961</v>
          </cell>
          <cell r="CD13">
            <v>3.1056949310550301</v>
          </cell>
          <cell r="CE13">
            <v>4.2583142476249058</v>
          </cell>
          <cell r="CF13">
            <v>3.4510936133922772</v>
          </cell>
          <cell r="CG13">
            <v>3.136300381319431</v>
          </cell>
          <cell r="CH13">
            <v>4.0825145097807507</v>
          </cell>
          <cell r="CI13">
            <v>3.2603937120528719</v>
          </cell>
          <cell r="CJ13">
            <v>3.809531192381808</v>
          </cell>
          <cell r="CK13">
            <v>3.9676928930276207</v>
          </cell>
          <cell r="CL13">
            <v>4.4631803027806907</v>
          </cell>
          <cell r="CM13">
            <v>4.7825267622999839</v>
          </cell>
          <cell r="CN13">
            <v>4.7898008630075832</v>
          </cell>
          <cell r="CO13">
            <v>4.2133689631079632</v>
          </cell>
          <cell r="CP13">
            <v>5.0882464476469726</v>
          </cell>
          <cell r="CQ13">
            <v>5.0679517275741199</v>
          </cell>
          <cell r="CR13">
            <v>5.8012199997222718</v>
          </cell>
          <cell r="CS13">
            <v>4.9459466570683199</v>
          </cell>
          <cell r="CT13">
            <v>4.6211709402059284</v>
          </cell>
          <cell r="CU13">
            <v>4.6211709402059284</v>
          </cell>
          <cell r="CV13">
            <v>4.6211709402059284</v>
          </cell>
          <cell r="CW13">
            <v>1.2517014516667428</v>
          </cell>
          <cell r="CX13">
            <v>1.2511727707128568</v>
          </cell>
          <cell r="CY13">
            <v>1.2753396433288344</v>
          </cell>
          <cell r="CZ13">
            <v>1.2360744246236672</v>
          </cell>
          <cell r="DA13">
            <v>1.2739090004370692</v>
          </cell>
          <cell r="DB13">
            <v>1.2517049175472565</v>
          </cell>
          <cell r="DC13">
            <v>1.2537974145023238</v>
          </cell>
          <cell r="DD13">
            <v>1.2305339196412939</v>
          </cell>
          <cell r="DE13">
            <v>1.2407571518063945</v>
          </cell>
          <cell r="DF13">
            <v>1.256944882487691</v>
          </cell>
        </row>
        <row r="14">
          <cell r="BX14">
            <v>2.8211195884353764</v>
          </cell>
          <cell r="BY14">
            <v>2.7671715027834018</v>
          </cell>
          <cell r="BZ14">
            <v>3.1512793211535119</v>
          </cell>
          <cell r="CA14">
            <v>3.3283420793148171</v>
          </cell>
          <cell r="CB14">
            <v>3.1692236200218225</v>
          </cell>
          <cell r="CC14">
            <v>2.5770110915779276</v>
          </cell>
          <cell r="CD14">
            <v>3.2139110136874085</v>
          </cell>
          <cell r="CE14">
            <v>3.3494429643959869</v>
          </cell>
          <cell r="CF14">
            <v>3.4563759961985521</v>
          </cell>
          <cell r="CG14">
            <v>3.8513775839791147</v>
          </cell>
          <cell r="CH14">
            <v>4.0755891617523279</v>
          </cell>
          <cell r="CI14">
            <v>3.9686226115382399</v>
          </cell>
          <cell r="CJ14">
            <v>4.5220860832893317</v>
          </cell>
          <cell r="CK14">
            <v>5.1751461745415952</v>
          </cell>
          <cell r="CL14">
            <v>4.1332038780629983</v>
          </cell>
          <cell r="CM14">
            <v>4.2892552919888374</v>
          </cell>
          <cell r="CN14">
            <v>4.5129264485168221</v>
          </cell>
          <cell r="CO14">
            <v>4.7475883811195434</v>
          </cell>
          <cell r="CP14">
            <v>4.5346905694416995</v>
          </cell>
          <cell r="CQ14">
            <v>5.0600867044329716</v>
          </cell>
          <cell r="CR14">
            <v>4.6489355220448383</v>
          </cell>
          <cell r="CS14">
            <v>4.6706551430780818</v>
          </cell>
          <cell r="CT14">
            <v>5.0094875718784166</v>
          </cell>
          <cell r="CU14">
            <v>5.0094875718784166</v>
          </cell>
          <cell r="CV14">
            <v>5.0094875718784166</v>
          </cell>
          <cell r="CW14">
            <v>1.2565140642522199</v>
          </cell>
          <cell r="CX14">
            <v>1.2560548563360598</v>
          </cell>
          <cell r="CY14">
            <v>1.2715240908207843</v>
          </cell>
          <cell r="CZ14">
            <v>1.2426383164966659</v>
          </cell>
          <cell r="DA14">
            <v>1.2408741367071572</v>
          </cell>
          <cell r="DB14">
            <v>1.2569836223740591</v>
          </cell>
          <cell r="DC14">
            <v>1.2738461038821658</v>
          </cell>
          <cell r="DD14">
            <v>1.241168244547439</v>
          </cell>
          <cell r="DE14">
            <v>1.230062412434511</v>
          </cell>
          <cell r="DF14">
            <v>1.241497116175476</v>
          </cell>
        </row>
        <row r="15">
          <cell r="BX15">
            <v>3.0395469984818333</v>
          </cell>
          <cell r="BY15">
            <v>2.6846003266752483</v>
          </cell>
          <cell r="BZ15">
            <v>2.9776370306834443</v>
          </cell>
          <cell r="CA15">
            <v>3.1454210630257236</v>
          </cell>
          <cell r="CB15">
            <v>2.8908992201733557</v>
          </cell>
          <cell r="CC15">
            <v>3.216406745765207</v>
          </cell>
          <cell r="CD15">
            <v>3.770437508636018</v>
          </cell>
          <cell r="CE15">
            <v>3.7360350749170004</v>
          </cell>
          <cell r="CF15">
            <v>3.1900978351655946</v>
          </cell>
          <cell r="CG15">
            <v>4.3089487086592184</v>
          </cell>
          <cell r="CH15">
            <v>3.5710055735691228</v>
          </cell>
          <cell r="CI15">
            <v>3.2486713901370678</v>
          </cell>
          <cell r="CJ15">
            <v>4.23965282865377</v>
          </cell>
          <cell r="CK15">
            <v>3.9498352754031791</v>
          </cell>
          <cell r="CL15">
            <v>4.1613490731332616</v>
          </cell>
          <cell r="CM15">
            <v>3.9537269945244611</v>
          </cell>
          <cell r="CN15">
            <v>4.1607875151164082</v>
          </cell>
          <cell r="CO15">
            <v>4.7983141515323844</v>
          </cell>
          <cell r="CP15">
            <v>4.8048171915646263</v>
          </cell>
          <cell r="CQ15">
            <v>4.934128883218083</v>
          </cell>
          <cell r="CR15">
            <v>5.3396568121794266</v>
          </cell>
          <cell r="CS15">
            <v>5.3963965061997543</v>
          </cell>
          <cell r="CT15">
            <v>5.2049034108111227</v>
          </cell>
          <cell r="CU15">
            <v>5.2049034108111227</v>
          </cell>
          <cell r="CV15">
            <v>5.2049034108111227</v>
          </cell>
          <cell r="CW15">
            <v>1.2359626711958009</v>
          </cell>
          <cell r="CX15">
            <v>1.2518745156614564</v>
          </cell>
          <cell r="CY15">
            <v>1.2574026170143191</v>
          </cell>
          <cell r="CZ15">
            <v>1.2424519921765651</v>
          </cell>
          <cell r="DA15">
            <v>1.2749974951117833</v>
          </cell>
          <cell r="DB15">
            <v>1.2722069338643662</v>
          </cell>
          <cell r="DC15">
            <v>1.2469195308865597</v>
          </cell>
          <cell r="DD15">
            <v>1.2477577527646606</v>
          </cell>
          <cell r="DE15">
            <v>1.2858308708376203</v>
          </cell>
          <cell r="DF15">
            <v>1.2490626762734283</v>
          </cell>
        </row>
        <row r="16">
          <cell r="BX16">
            <v>2.1485120207804163</v>
          </cell>
          <cell r="BY16">
            <v>2.7143004782987603</v>
          </cell>
          <cell r="BZ16">
            <v>3.1836537355026109</v>
          </cell>
          <cell r="CA16">
            <v>3.310699999622829</v>
          </cell>
          <cell r="CB16">
            <v>3.1395336217008261</v>
          </cell>
          <cell r="CC16">
            <v>3.7400256744494098</v>
          </cell>
          <cell r="CD16">
            <v>3.2753348339712645</v>
          </cell>
          <cell r="CE16">
            <v>3.6023175991023337</v>
          </cell>
          <cell r="CF16">
            <v>3.2511104676219529</v>
          </cell>
          <cell r="CG16">
            <v>3.5078806440690564</v>
          </cell>
          <cell r="CH16">
            <v>4.3896592056450867</v>
          </cell>
          <cell r="CI16">
            <v>4.5798808432339628</v>
          </cell>
          <cell r="CJ16">
            <v>4.3961655939823343</v>
          </cell>
          <cell r="CK16">
            <v>3.7250084605193803</v>
          </cell>
          <cell r="CL16">
            <v>3.95122002093632</v>
          </cell>
          <cell r="CM16">
            <v>4.4960032736801407</v>
          </cell>
          <cell r="CN16">
            <v>5.0672473908493112</v>
          </cell>
          <cell r="CO16">
            <v>3.9017453058278995</v>
          </cell>
          <cell r="CP16">
            <v>4.6409533132911251</v>
          </cell>
          <cell r="CQ16">
            <v>4.7827366362682175</v>
          </cell>
          <cell r="CR16">
            <v>4.6535936239351789</v>
          </cell>
          <cell r="CS16">
            <v>4.5498291704264586</v>
          </cell>
          <cell r="CT16">
            <v>5.168374624172702</v>
          </cell>
          <cell r="CU16">
            <v>5.168374624172702</v>
          </cell>
          <cell r="CV16">
            <v>5.168374624172702</v>
          </cell>
          <cell r="CW16">
            <v>1.2581955106291292</v>
          </cell>
          <cell r="CX16">
            <v>1.2602582852923094</v>
          </cell>
          <cell r="CY16">
            <v>1.2689068045640042</v>
          </cell>
          <cell r="CZ16">
            <v>1.264997819467256</v>
          </cell>
          <cell r="DA16">
            <v>1.2581695703375766</v>
          </cell>
          <cell r="DB16">
            <v>1.2539647934494167</v>
          </cell>
          <cell r="DC16">
            <v>1.2800083993650218</v>
          </cell>
          <cell r="DD16">
            <v>1.247657623951915</v>
          </cell>
          <cell r="DE16">
            <v>1.2493384033780293</v>
          </cell>
          <cell r="DF16">
            <v>1.2601326467366554</v>
          </cell>
        </row>
        <row r="17">
          <cell r="BX17">
            <v>2.999091832795775</v>
          </cell>
          <cell r="BY17">
            <v>2.5594786246064678</v>
          </cell>
          <cell r="BZ17">
            <v>3.3940175754428439</v>
          </cell>
          <cell r="CA17">
            <v>3.1207613132084049</v>
          </cell>
          <cell r="CB17">
            <v>3.2483385256425312</v>
          </cell>
          <cell r="CC17">
            <v>3.719857766457114</v>
          </cell>
          <cell r="CD17">
            <v>3.3063729512781528</v>
          </cell>
          <cell r="CE17">
            <v>3.7570725569514978</v>
          </cell>
          <cell r="CF17">
            <v>3.3613902256163399</v>
          </cell>
          <cell r="CG17">
            <v>4.3004491212346894</v>
          </cell>
          <cell r="CH17">
            <v>4.2322875279546075</v>
          </cell>
          <cell r="CI17">
            <v>3.9718243454291122</v>
          </cell>
          <cell r="CJ17">
            <v>4.1056096523130128</v>
          </cell>
          <cell r="CK17">
            <v>4.2190413920406895</v>
          </cell>
          <cell r="CL17">
            <v>3.8135635402382757</v>
          </cell>
          <cell r="CM17">
            <v>4.2048694512231188</v>
          </cell>
          <cell r="CN17">
            <v>5.0227966870616383</v>
          </cell>
          <cell r="CO17">
            <v>4.9560698828334058</v>
          </cell>
          <cell r="CP17">
            <v>4.4187605079780994</v>
          </cell>
          <cell r="CQ17">
            <v>4.7172891476535082</v>
          </cell>
          <cell r="CR17">
            <v>4.3065983809433508</v>
          </cell>
          <cell r="CS17">
            <v>4.7171652694669364</v>
          </cell>
          <cell r="CT17">
            <v>4.4703017030952479</v>
          </cell>
          <cell r="CU17">
            <v>4.4703017030952479</v>
          </cell>
          <cell r="CV17">
            <v>4.4703017030952479</v>
          </cell>
          <cell r="CW17">
            <v>1.2422444308503771</v>
          </cell>
          <cell r="CX17">
            <v>1.2594613083685333</v>
          </cell>
          <cell r="CY17">
            <v>1.2699920773936619</v>
          </cell>
          <cell r="CZ17">
            <v>1.2607642625305571</v>
          </cell>
          <cell r="DA17">
            <v>1.2359988706377478</v>
          </cell>
          <cell r="DB17">
            <v>1.2593617426606611</v>
          </cell>
          <cell r="DC17">
            <v>1.2355564011994424</v>
          </cell>
          <cell r="DD17">
            <v>1.2651437748623342</v>
          </cell>
          <cell r="DE17">
            <v>1.2444993222499132</v>
          </cell>
          <cell r="DF17">
            <v>1.2539336874758336</v>
          </cell>
        </row>
        <row r="18">
          <cell r="BX18">
            <v>2.4617802575655929</v>
          </cell>
          <cell r="BY18">
            <v>3.095520995466106</v>
          </cell>
          <cell r="BZ18">
            <v>3.0662132586005355</v>
          </cell>
          <cell r="CA18">
            <v>3.4241607330363606</v>
          </cell>
          <cell r="CB18">
            <v>3.1234488902821229</v>
          </cell>
          <cell r="CC18">
            <v>2.8798989933590211</v>
          </cell>
          <cell r="CD18">
            <v>3.1458025150801787</v>
          </cell>
          <cell r="CE18">
            <v>3.9040079570849624</v>
          </cell>
          <cell r="CF18">
            <v>3.328911267622686</v>
          </cell>
          <cell r="CG18">
            <v>3.4629286169303644</v>
          </cell>
          <cell r="CH18">
            <v>3.8209127924777526</v>
          </cell>
          <cell r="CI18">
            <v>3.3981606552017491</v>
          </cell>
          <cell r="CJ18">
            <v>3.5649252559725784</v>
          </cell>
          <cell r="CK18">
            <v>4.1527655260534573</v>
          </cell>
          <cell r="CL18">
            <v>4.4095778817003692</v>
          </cell>
          <cell r="CM18">
            <v>4.4901207919926671</v>
          </cell>
          <cell r="CN18">
            <v>5.0499717981272934</v>
          </cell>
          <cell r="CO18">
            <v>4.794687318363632</v>
          </cell>
          <cell r="CP18">
            <v>4.4104795474923737</v>
          </cell>
          <cell r="CQ18">
            <v>4.8372668276185884</v>
          </cell>
          <cell r="CR18">
            <v>4.8679971956490524</v>
          </cell>
          <cell r="CS18">
            <v>4.8513730093926943</v>
          </cell>
          <cell r="CT18">
            <v>5.7472317321811408</v>
          </cell>
          <cell r="CU18">
            <v>5.7472317321811408</v>
          </cell>
          <cell r="CV18">
            <v>5.7472317321811408</v>
          </cell>
          <cell r="CW18">
            <v>1.2467075116745072</v>
          </cell>
          <cell r="CX18">
            <v>1.2593618234554831</v>
          </cell>
          <cell r="CY18">
            <v>1.2666228088989235</v>
          </cell>
          <cell r="CZ18">
            <v>1.2327271121352237</v>
          </cell>
          <cell r="DA18">
            <v>1.2812738799474697</v>
          </cell>
          <cell r="DB18">
            <v>1.2390558940933161</v>
          </cell>
          <cell r="DC18">
            <v>1.2689072380379636</v>
          </cell>
          <cell r="DD18">
            <v>1.2425615038186613</v>
          </cell>
          <cell r="DE18">
            <v>1.2583803561258129</v>
          </cell>
          <cell r="DF18">
            <v>1.2465727273030629</v>
          </cell>
        </row>
        <row r="19">
          <cell r="BX19">
            <v>2.585176377763406</v>
          </cell>
          <cell r="BY19">
            <v>2.7219756371254764</v>
          </cell>
          <cell r="BZ19">
            <v>3.1965762065537291</v>
          </cell>
          <cell r="CA19">
            <v>2.9370451565124438</v>
          </cell>
          <cell r="CB19">
            <v>2.7665206490169987</v>
          </cell>
          <cell r="CC19">
            <v>3.5408874220651012</v>
          </cell>
          <cell r="CD19">
            <v>2.6513797148345035</v>
          </cell>
          <cell r="CE19">
            <v>3.1049036708053706</v>
          </cell>
          <cell r="CF19">
            <v>3.3999886176627396</v>
          </cell>
          <cell r="CG19">
            <v>3.7736588967647591</v>
          </cell>
          <cell r="CH19">
            <v>3.5407973878948549</v>
          </cell>
          <cell r="CI19">
            <v>3.5515204684824138</v>
          </cell>
          <cell r="CJ19">
            <v>4.0762881396223252</v>
          </cell>
          <cell r="CK19">
            <v>4.6737483155414798</v>
          </cell>
          <cell r="CL19">
            <v>4.0296663692909975</v>
          </cell>
          <cell r="CM19">
            <v>3.9576394122077065</v>
          </cell>
          <cell r="CN19">
            <v>4.5680641902598014</v>
          </cell>
          <cell r="CO19">
            <v>4.9742778870638444</v>
          </cell>
          <cell r="CP19">
            <v>5.2510252777488615</v>
          </cell>
          <cell r="CQ19">
            <v>5.0100872085383585</v>
          </cell>
          <cell r="CR19">
            <v>5.3663937515308993</v>
          </cell>
          <cell r="CS19">
            <v>4.9482454493609831</v>
          </cell>
          <cell r="CT19">
            <v>5.0916309600340375</v>
          </cell>
          <cell r="CU19">
            <v>5.0916309600340375</v>
          </cell>
          <cell r="CV19">
            <v>5.0916309600340375</v>
          </cell>
          <cell r="CW19">
            <v>1.2534977425571145</v>
          </cell>
          <cell r="CX19">
            <v>1.2637983360874645</v>
          </cell>
          <cell r="CY19">
            <v>1.2671589452764502</v>
          </cell>
          <cell r="CZ19">
            <v>1.2726357616285309</v>
          </cell>
          <cell r="DA19">
            <v>1.2649449400839794</v>
          </cell>
          <cell r="DB19">
            <v>1.2730335936012012</v>
          </cell>
          <cell r="DC19">
            <v>1.2405216326132393</v>
          </cell>
          <cell r="DD19">
            <v>1.2244385280269139</v>
          </cell>
          <cell r="DE19">
            <v>1.249344221639805</v>
          </cell>
          <cell r="DF19">
            <v>1.2480358482752765</v>
          </cell>
        </row>
        <row r="20">
          <cell r="BX20">
            <v>2.4151928516051711</v>
          </cell>
          <cell r="BY20">
            <v>2.8283105185522111</v>
          </cell>
          <cell r="BZ20">
            <v>3.9280428217035541</v>
          </cell>
          <cell r="CA20">
            <v>3.6710111028569439</v>
          </cell>
          <cell r="CB20">
            <v>3.5099222810444992</v>
          </cell>
          <cell r="CC20">
            <v>3.3068644682485506</v>
          </cell>
          <cell r="CD20">
            <v>3.6372213395856705</v>
          </cell>
          <cell r="CE20">
            <v>3.4541345821101763</v>
          </cell>
          <cell r="CF20">
            <v>3.9459373670150519</v>
          </cell>
          <cell r="CG20">
            <v>4.0365383372625709</v>
          </cell>
          <cell r="CH20">
            <v>3.8750499309983906</v>
          </cell>
          <cell r="CI20">
            <v>3.6137685661107271</v>
          </cell>
          <cell r="CJ20">
            <v>3.6626194498228237</v>
          </cell>
          <cell r="CK20">
            <v>3.5999099629122706</v>
          </cell>
          <cell r="CL20">
            <v>4.0932599604109363</v>
          </cell>
          <cell r="CM20">
            <v>4.4856086303000948</v>
          </cell>
          <cell r="CN20">
            <v>4.0260868480790153</v>
          </cell>
          <cell r="CO20">
            <v>4.5696674792046119</v>
          </cell>
          <cell r="CP20">
            <v>5.0649979086331589</v>
          </cell>
          <cell r="CQ20">
            <v>4.8007251782260747</v>
          </cell>
          <cell r="CR20">
            <v>4.4985152815107403</v>
          </cell>
          <cell r="CS20">
            <v>4.5128524086589934</v>
          </cell>
          <cell r="CT20">
            <v>4.3714117040698248</v>
          </cell>
          <cell r="CU20">
            <v>4.3714117040698248</v>
          </cell>
          <cell r="CV20">
            <v>4.3714117040698248</v>
          </cell>
          <cell r="CW20">
            <v>1.2548541360051526</v>
          </cell>
          <cell r="CX20">
            <v>1.2698320368172968</v>
          </cell>
          <cell r="CY20">
            <v>1.2352379206365536</v>
          </cell>
          <cell r="CZ20">
            <v>1.2457638012113419</v>
          </cell>
          <cell r="DA20">
            <v>1.2493028307097127</v>
          </cell>
          <cell r="DB20">
            <v>1.2444390653918671</v>
          </cell>
          <cell r="DC20">
            <v>1.2618036942008879</v>
          </cell>
          <cell r="DD20">
            <v>1.2417083243855718</v>
          </cell>
          <cell r="DE20">
            <v>1.2594278973095254</v>
          </cell>
          <cell r="DF20">
            <v>1.2516661128061957</v>
          </cell>
        </row>
        <row r="21">
          <cell r="BX21">
            <v>2.2838470615326543</v>
          </cell>
          <cell r="BY21">
            <v>3.110125878260579</v>
          </cell>
          <cell r="BZ21">
            <v>3.3310034510752207</v>
          </cell>
          <cell r="CA21">
            <v>3.6371924196547609</v>
          </cell>
          <cell r="CB21">
            <v>3.4236062629413002</v>
          </cell>
          <cell r="CC21">
            <v>3.3252666180303083</v>
          </cell>
          <cell r="CD21">
            <v>3.6386978664919654</v>
          </cell>
          <cell r="CE21">
            <v>3.7570101531764286</v>
          </cell>
          <cell r="CF21">
            <v>3.4352818332086823</v>
          </cell>
          <cell r="CG21">
            <v>3.813886648899929</v>
          </cell>
          <cell r="CH21">
            <v>3.7835822260374568</v>
          </cell>
          <cell r="CI21">
            <v>3.5048908406535801</v>
          </cell>
          <cell r="CJ21">
            <v>4.0408491205307273</v>
          </cell>
          <cell r="CK21">
            <v>4.5750704133431466</v>
          </cell>
          <cell r="CL21">
            <v>4.2217543885558371</v>
          </cell>
          <cell r="CM21">
            <v>4.7539234408908611</v>
          </cell>
          <cell r="CN21">
            <v>4.0349371311063651</v>
          </cell>
          <cell r="CO21">
            <v>3.6563226835232405</v>
          </cell>
          <cell r="CP21">
            <v>4.681180213475872</v>
          </cell>
          <cell r="CQ21">
            <v>4.8931299710935887</v>
          </cell>
          <cell r="CR21">
            <v>4.5969994939259697</v>
          </cell>
          <cell r="CS21">
            <v>5.0555586383856586</v>
          </cell>
          <cell r="CT21">
            <v>5.3439822250031197</v>
          </cell>
          <cell r="CU21">
            <v>5.3439822250031197</v>
          </cell>
          <cell r="CV21">
            <v>5.3439822250031197</v>
          </cell>
          <cell r="CW21">
            <v>1.2397796003008565</v>
          </cell>
          <cell r="CX21">
            <v>1.2338258551467733</v>
          </cell>
          <cell r="CY21">
            <v>1.2633924113988173</v>
          </cell>
          <cell r="CZ21">
            <v>1.2783709068478788</v>
          </cell>
          <cell r="DA21">
            <v>1.2665798322299362</v>
          </cell>
          <cell r="DB21">
            <v>1.2443160482488311</v>
          </cell>
          <cell r="DC21">
            <v>1.2631521450020156</v>
          </cell>
          <cell r="DD21">
            <v>1.2707381720944406</v>
          </cell>
          <cell r="DE21">
            <v>1.2595062525893344</v>
          </cell>
          <cell r="DF21">
            <v>1.232623408079631</v>
          </cell>
        </row>
        <row r="22">
          <cell r="BX22">
            <v>2.5161751463416633</v>
          </cell>
          <cell r="BY22">
            <v>2.5516656143866925</v>
          </cell>
          <cell r="BZ22">
            <v>3.257966564502992</v>
          </cell>
          <cell r="CA22">
            <v>3.3630841667972882</v>
          </cell>
          <cell r="CB22">
            <v>3.7156256379898611</v>
          </cell>
          <cell r="CC22">
            <v>3.4801699214006727</v>
          </cell>
          <cell r="CD22">
            <v>3.2694770030604121</v>
          </cell>
          <cell r="CE22">
            <v>3.9249194832301275</v>
          </cell>
          <cell r="CF22">
            <v>3.2631449500019727</v>
          </cell>
          <cell r="CG22">
            <v>3.3978194631737257</v>
          </cell>
          <cell r="CH22">
            <v>3.9228410373670624</v>
          </cell>
          <cell r="CI22">
            <v>3.8539306831366056</v>
          </cell>
          <cell r="CJ22">
            <v>3.861483580801528</v>
          </cell>
          <cell r="CK22">
            <v>4.1440459846715365</v>
          </cell>
          <cell r="CL22">
            <v>4.4614536464049523</v>
          </cell>
          <cell r="CM22">
            <v>4.4457483698651856</v>
          </cell>
          <cell r="CN22">
            <v>4.9253015531212112</v>
          </cell>
          <cell r="CO22">
            <v>4.8883300571106272</v>
          </cell>
          <cell r="CP22">
            <v>4.8804609200308793</v>
          </cell>
          <cell r="CQ22">
            <v>4.3127984616486863</v>
          </cell>
          <cell r="CR22">
            <v>4.9700481718191645</v>
          </cell>
          <cell r="CS22">
            <v>5.3725709106443675</v>
          </cell>
          <cell r="CT22">
            <v>5.5759549632370584</v>
          </cell>
          <cell r="CU22">
            <v>5.5759549632370584</v>
          </cell>
          <cell r="CV22">
            <v>5.5759549632370584</v>
          </cell>
          <cell r="CW22">
            <v>1.2664194062135925</v>
          </cell>
          <cell r="CX22">
            <v>1.2504828634631164</v>
          </cell>
          <cell r="CY22">
            <v>1.2528722934602634</v>
          </cell>
          <cell r="CZ22">
            <v>1.2483978140939485</v>
          </cell>
          <cell r="DA22">
            <v>1.261696244983032</v>
          </cell>
          <cell r="DB22">
            <v>1.2549841610407715</v>
          </cell>
          <cell r="DC22">
            <v>1.267070438346422</v>
          </cell>
          <cell r="DD22">
            <v>1.2624212792656246</v>
          </cell>
          <cell r="DE22">
            <v>1.2607598788815479</v>
          </cell>
          <cell r="DF22">
            <v>1.2513718270473013</v>
          </cell>
        </row>
        <row r="23">
          <cell r="BX23">
            <v>2.3071522802585869</v>
          </cell>
          <cell r="BY23">
            <v>2.5716124281933737</v>
          </cell>
          <cell r="BZ23">
            <v>2.6677008579454102</v>
          </cell>
          <cell r="CA23">
            <v>3.1115979472064512</v>
          </cell>
          <cell r="CB23">
            <v>3.0452456214952206</v>
          </cell>
          <cell r="CC23">
            <v>3.0903355810305215</v>
          </cell>
          <cell r="CD23">
            <v>3.6213132864334452</v>
          </cell>
          <cell r="CE23">
            <v>3.0458990812026578</v>
          </cell>
          <cell r="CF23">
            <v>3.8178770372036017</v>
          </cell>
          <cell r="CG23">
            <v>4.1461281519620092</v>
          </cell>
          <cell r="CH23">
            <v>3.8713479643385966</v>
          </cell>
          <cell r="CI23">
            <v>4.1182355065090634</v>
          </cell>
          <cell r="CJ23">
            <v>3.9275316945338283</v>
          </cell>
          <cell r="CK23">
            <v>4.5592203941995484</v>
          </cell>
          <cell r="CL23">
            <v>4.7573573391250159</v>
          </cell>
          <cell r="CM23">
            <v>4.3457813214264576</v>
          </cell>
          <cell r="CN23">
            <v>4.7402822724958504</v>
          </cell>
          <cell r="CO23">
            <v>4.11277188711568</v>
          </cell>
          <cell r="CP23">
            <v>5.0222726596311835</v>
          </cell>
          <cell r="CQ23">
            <v>5.5896944451405597</v>
          </cell>
          <cell r="CR23">
            <v>5.3892474585168992</v>
          </cell>
          <cell r="CS23">
            <v>5.5502807462920396</v>
          </cell>
          <cell r="CT23">
            <v>5.3130725041956941</v>
          </cell>
          <cell r="CU23">
            <v>5.3130725041956941</v>
          </cell>
          <cell r="CV23">
            <v>5.3130725041956941</v>
          </cell>
          <cell r="CW23">
            <v>1.2402353414562401</v>
          </cell>
          <cell r="CX23">
            <v>1.2696354455454417</v>
          </cell>
          <cell r="CY23">
            <v>1.2384513356990765</v>
          </cell>
          <cell r="CZ23">
            <v>1.2561366297275083</v>
          </cell>
          <cell r="DA23">
            <v>1.2578666765671702</v>
          </cell>
          <cell r="DB23">
            <v>1.2624082331711035</v>
          </cell>
          <cell r="DC23">
            <v>1.2476054164626276</v>
          </cell>
          <cell r="DD23">
            <v>1.2613821291753844</v>
          </cell>
          <cell r="DE23">
            <v>1.2677404768237002</v>
          </cell>
          <cell r="DF23">
            <v>1.250942695754147</v>
          </cell>
        </row>
        <row r="24">
          <cell r="BX24">
            <v>2.6448533062952979</v>
          </cell>
          <cell r="BY24">
            <v>2.9920999123978924</v>
          </cell>
          <cell r="BZ24">
            <v>3.0621187189788266</v>
          </cell>
          <cell r="CA24">
            <v>2.9982316359843719</v>
          </cell>
          <cell r="CB24">
            <v>3.674824165680096</v>
          </cell>
          <cell r="CC24">
            <v>3.7129841000826573</v>
          </cell>
          <cell r="CD24">
            <v>3.0544345781480939</v>
          </cell>
          <cell r="CE24">
            <v>3.6948756397618463</v>
          </cell>
          <cell r="CF24">
            <v>3.4806086945605372</v>
          </cell>
          <cell r="CG24">
            <v>3.8014389218830709</v>
          </cell>
          <cell r="CH24">
            <v>4.3596190302931124</v>
          </cell>
          <cell r="CI24">
            <v>3.4153898464044623</v>
          </cell>
          <cell r="CJ24">
            <v>4.6304548983982912</v>
          </cell>
          <cell r="CK24">
            <v>4.3522221519369895</v>
          </cell>
          <cell r="CL24">
            <v>3.7875610183198987</v>
          </cell>
          <cell r="CM24">
            <v>4.3898489257509015</v>
          </cell>
          <cell r="CN24">
            <v>4.1732255356027377</v>
          </cell>
          <cell r="CO24">
            <v>4.7194570750126399</v>
          </cell>
          <cell r="CP24">
            <v>5.0171827448500519</v>
          </cell>
          <cell r="CQ24">
            <v>4.4906816043503461</v>
          </cell>
          <cell r="CR24">
            <v>4.8595062192060325</v>
          </cell>
          <cell r="CS24">
            <v>5.234987944212409</v>
          </cell>
          <cell r="CT24">
            <v>5.0356801482265316</v>
          </cell>
          <cell r="CU24">
            <v>5.0356801482265316</v>
          </cell>
          <cell r="CV24">
            <v>5.0356801482265316</v>
          </cell>
          <cell r="CW24">
            <v>1.2414958329754366</v>
          </cell>
          <cell r="CX24">
            <v>1.2714746100609229</v>
          </cell>
          <cell r="CY24">
            <v>1.2506254431726751</v>
          </cell>
          <cell r="CZ24">
            <v>1.2558998524504335</v>
          </cell>
          <cell r="DA24">
            <v>1.2626011222262852</v>
          </cell>
          <cell r="DB24">
            <v>1.232422523327626</v>
          </cell>
          <cell r="DC24">
            <v>1.2497768407861525</v>
          </cell>
          <cell r="DD24">
            <v>1.2429167549585942</v>
          </cell>
          <cell r="DE24">
            <v>1.2495002814926575</v>
          </cell>
          <cell r="DF24">
            <v>1.252185929154616</v>
          </cell>
        </row>
        <row r="25">
          <cell r="BX25">
            <v>2.2720462504906549</v>
          </cell>
          <cell r="BY25">
            <v>2.8909287267959711</v>
          </cell>
          <cell r="BZ25">
            <v>2.9547477082401952</v>
          </cell>
          <cell r="CA25">
            <v>2.761966699041992</v>
          </cell>
          <cell r="CB25">
            <v>3.3906798857995954</v>
          </cell>
          <cell r="CC25">
            <v>3.2933767135003937</v>
          </cell>
          <cell r="CD25">
            <v>3.2310399819288271</v>
          </cell>
          <cell r="CE25">
            <v>3.5399821777498341</v>
          </cell>
          <cell r="CF25">
            <v>3.4875142015555505</v>
          </cell>
          <cell r="CG25">
            <v>3.1498244004686278</v>
          </cell>
          <cell r="CH25">
            <v>3.6194577570408772</v>
          </cell>
          <cell r="CI25">
            <v>3.3276937622988889</v>
          </cell>
          <cell r="CJ25">
            <v>4.082509985624978</v>
          </cell>
          <cell r="CK25">
            <v>4.6535817136208024</v>
          </cell>
          <cell r="CL25">
            <v>4.1342815499433367</v>
          </cell>
          <cell r="CM25">
            <v>3.6876597311487345</v>
          </cell>
          <cell r="CN25">
            <v>4.397983096144352</v>
          </cell>
          <cell r="CO25">
            <v>4.5126718661058618</v>
          </cell>
          <cell r="CP25">
            <v>4.5334471123084468</v>
          </cell>
          <cell r="CQ25">
            <v>5.0834912384552871</v>
          </cell>
          <cell r="CR25">
            <v>4.6121246712370843</v>
          </cell>
          <cell r="CS25">
            <v>5.3817363143902854</v>
          </cell>
          <cell r="CT25">
            <v>5.0633990092939314</v>
          </cell>
          <cell r="CU25">
            <v>5.0633990092939314</v>
          </cell>
          <cell r="CV25">
            <v>5.0633990092939314</v>
          </cell>
          <cell r="CW25">
            <v>1.2616286213313848</v>
          </cell>
          <cell r="CX25">
            <v>1.246155004069623</v>
          </cell>
          <cell r="CY25">
            <v>1.2782260661884497</v>
          </cell>
          <cell r="CZ25">
            <v>1.2495291479602213</v>
          </cell>
          <cell r="DA25">
            <v>1.2507967926802055</v>
          </cell>
          <cell r="DB25">
            <v>1.2461184286751246</v>
          </cell>
          <cell r="DC25">
            <v>1.2425277512727899</v>
          </cell>
          <cell r="DD25">
            <v>1.2671917539478821</v>
          </cell>
          <cell r="DE25">
            <v>1.2476778808600177</v>
          </cell>
          <cell r="DF25">
            <v>1.2315532636474835</v>
          </cell>
        </row>
        <row r="26">
          <cell r="BX26">
            <v>2.3822439973153955</v>
          </cell>
          <cell r="BY26">
            <v>2.9217454463539791</v>
          </cell>
          <cell r="BZ26">
            <v>2.5683598891326471</v>
          </cell>
          <cell r="CA26">
            <v>3.5297944342467247</v>
          </cell>
          <cell r="CB26">
            <v>3.2133189558561956</v>
          </cell>
          <cell r="CC26">
            <v>3.3737296574813675</v>
          </cell>
          <cell r="CD26">
            <v>3.0061038283830097</v>
          </cell>
          <cell r="CE26">
            <v>2.9582698751353642</v>
          </cell>
          <cell r="CF26">
            <v>3.7004202212146375</v>
          </cell>
          <cell r="CG26">
            <v>3.7108553295932221</v>
          </cell>
          <cell r="CH26">
            <v>4.2311249209269048</v>
          </cell>
          <cell r="CI26">
            <v>3.6107487437380441</v>
          </cell>
          <cell r="CJ26">
            <v>4.3413964181921818</v>
          </cell>
          <cell r="CK26">
            <v>3.6822346462483231</v>
          </cell>
          <cell r="CL26">
            <v>3.6153958862873274</v>
          </cell>
          <cell r="CM26">
            <v>3.7519334722229871</v>
          </cell>
          <cell r="CN26">
            <v>3.9720279893400812</v>
          </cell>
          <cell r="CO26">
            <v>4.4746388111459749</v>
          </cell>
          <cell r="CP26">
            <v>4.860086750221722</v>
          </cell>
          <cell r="CQ26">
            <v>4.7650211450560382</v>
          </cell>
          <cell r="CR26">
            <v>5.2524266062634917</v>
          </cell>
          <cell r="CS26">
            <v>5.3682769632057443</v>
          </cell>
          <cell r="CT26">
            <v>5.480978818687535</v>
          </cell>
          <cell r="CU26">
            <v>5.480978818687535</v>
          </cell>
          <cell r="CV26">
            <v>5.480978818687535</v>
          </cell>
          <cell r="CW26">
            <v>1.2598194184286946</v>
          </cell>
          <cell r="CX26">
            <v>1.2594456459521555</v>
          </cell>
          <cell r="CY26">
            <v>1.2271598645325179</v>
          </cell>
          <cell r="CZ26">
            <v>1.2688031362521197</v>
          </cell>
          <cell r="DA26">
            <v>1.2510120941100671</v>
          </cell>
          <cell r="DB26">
            <v>1.2654948820906144</v>
          </cell>
          <cell r="DC26">
            <v>1.2373738336855251</v>
          </cell>
          <cell r="DD26">
            <v>1.2569078867259902</v>
          </cell>
          <cell r="DE26">
            <v>1.2650521471239837</v>
          </cell>
          <cell r="DF26">
            <v>1.2580779888055726</v>
          </cell>
        </row>
        <row r="27">
          <cell r="BX27">
            <v>2.3322933789883984</v>
          </cell>
          <cell r="BY27">
            <v>2.7815180512808202</v>
          </cell>
          <cell r="BZ27">
            <v>2.9981576869677897</v>
          </cell>
          <cell r="CA27">
            <v>2.7109102433217629</v>
          </cell>
          <cell r="CB27">
            <v>2.9352477752838717</v>
          </cell>
          <cell r="CC27">
            <v>3.3236517053382744</v>
          </cell>
          <cell r="CD27">
            <v>3.2204852983935695</v>
          </cell>
          <cell r="CE27">
            <v>3.492338582206223</v>
          </cell>
          <cell r="CF27">
            <v>3.4145660357474479</v>
          </cell>
          <cell r="CG27">
            <v>3.0756680527500677</v>
          </cell>
          <cell r="CH27">
            <v>3.9158583042984123</v>
          </cell>
          <cell r="CI27">
            <v>3.6766693373646597</v>
          </cell>
          <cell r="CJ27">
            <v>4.0493546303910053</v>
          </cell>
          <cell r="CK27">
            <v>4.3311570378403763</v>
          </cell>
          <cell r="CL27">
            <v>4.2435221753857926</v>
          </cell>
          <cell r="CM27">
            <v>4.3234351661522288</v>
          </cell>
          <cell r="CN27">
            <v>4.4336413708562885</v>
          </cell>
          <cell r="CO27">
            <v>4.7067686090210445</v>
          </cell>
          <cell r="CP27">
            <v>4.8135890771771956</v>
          </cell>
          <cell r="CQ27">
            <v>5.4763847658626048</v>
          </cell>
          <cell r="CR27">
            <v>4.935383769303149</v>
          </cell>
          <cell r="CS27">
            <v>4.8261339249487776</v>
          </cell>
          <cell r="CT27">
            <v>5.1741663167843308</v>
          </cell>
          <cell r="CU27">
            <v>5.1741663167843308</v>
          </cell>
          <cell r="CV27">
            <v>5.1741663167843308</v>
          </cell>
          <cell r="CW27">
            <v>1.2683579586156681</v>
          </cell>
          <cell r="CX27">
            <v>1.2490454116761145</v>
          </cell>
          <cell r="CY27">
            <v>1.2593702443983428</v>
          </cell>
          <cell r="CZ27">
            <v>1.263641590008338</v>
          </cell>
          <cell r="DA27">
            <v>1.2657346992933254</v>
          </cell>
          <cell r="DB27">
            <v>1.2458603305920257</v>
          </cell>
          <cell r="DC27">
            <v>1.2569824606066917</v>
          </cell>
          <cell r="DD27">
            <v>1.2507148786918794</v>
          </cell>
          <cell r="DE27">
            <v>1.2591694570324103</v>
          </cell>
          <cell r="DF27">
            <v>1.2564688633655978</v>
          </cell>
        </row>
        <row r="28">
          <cell r="BX28">
            <v>2.7510051988141409</v>
          </cell>
          <cell r="BY28">
            <v>3.3994229581043895</v>
          </cell>
          <cell r="BZ28">
            <v>3.1366095876669218</v>
          </cell>
          <cell r="CA28">
            <v>3.1831169251239984</v>
          </cell>
          <cell r="CB28">
            <v>3.4328505889255716</v>
          </cell>
          <cell r="CC28">
            <v>3.4571551955229176</v>
          </cell>
          <cell r="CD28">
            <v>4.0723105443279373</v>
          </cell>
          <cell r="CE28">
            <v>3.8824954280747366</v>
          </cell>
          <cell r="CF28">
            <v>4.2538961335389054</v>
          </cell>
          <cell r="CG28">
            <v>4.15620723893496</v>
          </cell>
          <cell r="CH28">
            <v>3.7932576294777927</v>
          </cell>
          <cell r="CI28">
            <v>3.3119788540081476</v>
          </cell>
          <cell r="CJ28">
            <v>3.9948982513402469</v>
          </cell>
          <cell r="CK28">
            <v>4.3789155444976844</v>
          </cell>
          <cell r="CL28">
            <v>4.0873327581667995</v>
          </cell>
          <cell r="CM28">
            <v>4.2391903921136667</v>
          </cell>
          <cell r="CN28">
            <v>3.8583012844034896</v>
          </cell>
          <cell r="CO28">
            <v>4.9018613303110641</v>
          </cell>
          <cell r="CP28">
            <v>4.8517821065746283</v>
          </cell>
          <cell r="CQ28">
            <v>4.8333231196762076</v>
          </cell>
          <cell r="CR28">
            <v>5.1385210984824727</v>
          </cell>
          <cell r="CS28">
            <v>4.534323608956675</v>
          </cell>
          <cell r="CT28">
            <v>5.5652729276711623</v>
          </cell>
          <cell r="CU28">
            <v>5.5652729276711623</v>
          </cell>
          <cell r="CV28">
            <v>5.5652729276711623</v>
          </cell>
          <cell r="CW28">
            <v>1.2513373865283384</v>
          </cell>
          <cell r="CX28">
            <v>1.2424890801167268</v>
          </cell>
          <cell r="CY28">
            <v>1.268395815285408</v>
          </cell>
          <cell r="CZ28">
            <v>1.2576646786920347</v>
          </cell>
          <cell r="DA28">
            <v>1.2580111677854053</v>
          </cell>
          <cell r="DB28">
            <v>1.2611067809746779</v>
          </cell>
          <cell r="DC28">
            <v>1.2658581750226978</v>
          </cell>
          <cell r="DD28">
            <v>1.2531196857834812</v>
          </cell>
          <cell r="DE28">
            <v>1.2404987322234919</v>
          </cell>
          <cell r="DF28">
            <v>1.2566605965039157</v>
          </cell>
        </row>
        <row r="29">
          <cell r="BX29">
            <v>2.7738301604691924</v>
          </cell>
          <cell r="BY29">
            <v>3.069792435806864</v>
          </cell>
          <cell r="BZ29">
            <v>3.9655665109038432</v>
          </cell>
          <cell r="CA29">
            <v>2.9952531862166327</v>
          </cell>
          <cell r="CB29">
            <v>2.8470037693272463</v>
          </cell>
          <cell r="CC29">
            <v>3.0140076336061732</v>
          </cell>
          <cell r="CD29">
            <v>3.0071703904152325</v>
          </cell>
          <cell r="CE29">
            <v>2.9993533780608677</v>
          </cell>
          <cell r="CF29">
            <v>3.7339546491003746</v>
          </cell>
          <cell r="CG29">
            <v>3.3300562656055632</v>
          </cell>
          <cell r="CH29">
            <v>4.2766507021461253</v>
          </cell>
          <cell r="CI29">
            <v>4.0268725737045346</v>
          </cell>
          <cell r="CJ29">
            <v>3.6838666519417589</v>
          </cell>
          <cell r="CK29">
            <v>3.768111908497191</v>
          </cell>
          <cell r="CL29">
            <v>4.4011217977810828</v>
          </cell>
          <cell r="CM29">
            <v>4.2746532626279761</v>
          </cell>
          <cell r="CN29">
            <v>4.0574316904999295</v>
          </cell>
          <cell r="CO29">
            <v>5.0996095367566676</v>
          </cell>
          <cell r="CP29">
            <v>4.3502482169323793</v>
          </cell>
          <cell r="CQ29">
            <v>4.4048326858649638</v>
          </cell>
          <cell r="CR29">
            <v>4.9392873293774651</v>
          </cell>
          <cell r="CS29">
            <v>5.5114076330273418</v>
          </cell>
          <cell r="CT29">
            <v>5.0902925100718095</v>
          </cell>
          <cell r="CU29">
            <v>5.0902925100718095</v>
          </cell>
          <cell r="CV29">
            <v>5.0902925100718095</v>
          </cell>
          <cell r="CW29">
            <v>1.2667416462852188</v>
          </cell>
          <cell r="CX29">
            <v>1.2558219704211109</v>
          </cell>
          <cell r="CY29">
            <v>1.229922373106257</v>
          </cell>
          <cell r="CZ29">
            <v>1.2531925230164824</v>
          </cell>
          <cell r="DA29">
            <v>1.2738243219334116</v>
          </cell>
          <cell r="DB29">
            <v>1.247300605826946</v>
          </cell>
          <cell r="DC29">
            <v>1.248403444071353</v>
          </cell>
          <cell r="DD29">
            <v>1.2662607766552487</v>
          </cell>
          <cell r="DE29">
            <v>1.2694908192568095</v>
          </cell>
          <cell r="DF29">
            <v>1.2846951028510865</v>
          </cell>
        </row>
        <row r="30">
          <cell r="BX30">
            <v>2.8018307545860193</v>
          </cell>
          <cell r="BY30">
            <v>3.2946915338515246</v>
          </cell>
          <cell r="BZ30">
            <v>3.2003148088725961</v>
          </cell>
          <cell r="CA30">
            <v>2.9364960617906468</v>
          </cell>
          <cell r="CB30">
            <v>3.534845963800231</v>
          </cell>
          <cell r="CC30">
            <v>3.5083540788801799</v>
          </cell>
          <cell r="CD30">
            <v>3.1037499760534231</v>
          </cell>
          <cell r="CE30">
            <v>3.3757325414189054</v>
          </cell>
          <cell r="CF30">
            <v>3.360222421990311</v>
          </cell>
          <cell r="CG30">
            <v>3.2582984406795301</v>
          </cell>
          <cell r="CH30">
            <v>3.5776906147504337</v>
          </cell>
          <cell r="CI30">
            <v>3.1382942253298363</v>
          </cell>
          <cell r="CJ30">
            <v>3.8332229853994213</v>
          </cell>
          <cell r="CK30">
            <v>3.9829396284763909</v>
          </cell>
          <cell r="CL30">
            <v>4.7010910204456549</v>
          </cell>
          <cell r="CM30">
            <v>4.2477836216974003</v>
          </cell>
          <cell r="CN30">
            <v>4.6462763982617235</v>
          </cell>
          <cell r="CO30">
            <v>4.6922606899169308</v>
          </cell>
          <cell r="CP30">
            <v>4.4587564087135858</v>
          </cell>
          <cell r="CQ30">
            <v>4.9600046381258176</v>
          </cell>
          <cell r="CR30">
            <v>5.2576564106854748</v>
          </cell>
          <cell r="CS30">
            <v>4.9708821200731519</v>
          </cell>
          <cell r="CT30">
            <v>5.0336558576188359</v>
          </cell>
          <cell r="CU30">
            <v>5.0336558576188359</v>
          </cell>
          <cell r="CV30">
            <v>5.0336558576188359</v>
          </cell>
          <cell r="CW30">
            <v>1.242881230330694</v>
          </cell>
          <cell r="CX30">
            <v>1.2487980243803571</v>
          </cell>
          <cell r="CY30">
            <v>1.2657879717014109</v>
          </cell>
          <cell r="CZ30">
            <v>1.2453991935782391</v>
          </cell>
          <cell r="DA30">
            <v>1.2321156452140258</v>
          </cell>
          <cell r="DB30">
            <v>1.249782438580463</v>
          </cell>
          <cell r="DC30">
            <v>1.25889761564973</v>
          </cell>
          <cell r="DD30">
            <v>1.2524663913752814</v>
          </cell>
          <cell r="DE30">
            <v>1.2546974377505202</v>
          </cell>
          <cell r="DF30">
            <v>1.2585535123428808</v>
          </cell>
        </row>
        <row r="31">
          <cell r="BX31">
            <v>2.8721598664407622</v>
          </cell>
          <cell r="BY31">
            <v>2.9428383875322557</v>
          </cell>
          <cell r="BZ31">
            <v>2.9519719285627133</v>
          </cell>
          <cell r="CA31">
            <v>3.4026971353064162</v>
          </cell>
          <cell r="CB31">
            <v>3.1967392538093389</v>
          </cell>
          <cell r="CC31">
            <v>2.9130792758961022</v>
          </cell>
          <cell r="CD31">
            <v>3.5337512274297662</v>
          </cell>
          <cell r="CE31">
            <v>3.0798237078152693</v>
          </cell>
          <cell r="CF31">
            <v>3.5916651682015779</v>
          </cell>
          <cell r="CG31">
            <v>3.9831863740147937</v>
          </cell>
          <cell r="CH31">
            <v>4.2772990338880774</v>
          </cell>
          <cell r="CI31">
            <v>4.262022264248392</v>
          </cell>
          <cell r="CJ31">
            <v>3.7542884902168949</v>
          </cell>
          <cell r="CK31">
            <v>3.6710600132257412</v>
          </cell>
          <cell r="CL31">
            <v>3.7907607460763226</v>
          </cell>
          <cell r="CM31">
            <v>4.3391252858544584</v>
          </cell>
          <cell r="CN31">
            <v>4.1558783905482262</v>
          </cell>
          <cell r="CO31">
            <v>4.292575189784678</v>
          </cell>
          <cell r="CP31">
            <v>4.5542733791223897</v>
          </cell>
          <cell r="CQ31">
            <v>4.4495181871084588</v>
          </cell>
          <cell r="CR31">
            <v>4.3846012290374938</v>
          </cell>
          <cell r="CS31">
            <v>5.7062609582761787</v>
          </cell>
          <cell r="CT31">
            <v>5.1641753149160428</v>
          </cell>
          <cell r="CU31">
            <v>5.1641753149160428</v>
          </cell>
          <cell r="CV31">
            <v>5.1641753149160428</v>
          </cell>
          <cell r="CW31">
            <v>1.252542302746563</v>
          </cell>
          <cell r="CX31">
            <v>1.2631930211251532</v>
          </cell>
          <cell r="CY31">
            <v>1.255600552207087</v>
          </cell>
          <cell r="CZ31">
            <v>1.2276566760809702</v>
          </cell>
          <cell r="DA31">
            <v>1.2511094200416617</v>
          </cell>
          <cell r="DB31">
            <v>1.2647328480626665</v>
          </cell>
          <cell r="DC31">
            <v>1.2579943295656328</v>
          </cell>
          <cell r="DD31">
            <v>1.2653094575103541</v>
          </cell>
          <cell r="DE31">
            <v>1.2414184262475849</v>
          </cell>
          <cell r="DF31">
            <v>1.2241355596319528</v>
          </cell>
        </row>
        <row r="32">
          <cell r="BX32">
            <v>2.5180310084658504</v>
          </cell>
          <cell r="BY32">
            <v>3.2537158990631028</v>
          </cell>
          <cell r="BZ32">
            <v>2.93570528295291</v>
          </cell>
          <cell r="CA32">
            <v>3.3278569878458595</v>
          </cell>
          <cell r="CB32">
            <v>3.3055977056561976</v>
          </cell>
          <cell r="CC32">
            <v>2.8504369629774087</v>
          </cell>
          <cell r="CD32">
            <v>3.0201942693079324</v>
          </cell>
          <cell r="CE32">
            <v>3.1826187554901089</v>
          </cell>
          <cell r="CF32">
            <v>3.9954653265559501</v>
          </cell>
          <cell r="CG32">
            <v>3.1801539795015938</v>
          </cell>
          <cell r="CH32">
            <v>3.5248671129615521</v>
          </cell>
          <cell r="CI32">
            <v>3.4224749221637083</v>
          </cell>
          <cell r="CJ32">
            <v>3.9204417257985646</v>
          </cell>
          <cell r="CK32">
            <v>3.734587600968077</v>
          </cell>
          <cell r="CL32">
            <v>4.3213711476147099</v>
          </cell>
          <cell r="CM32">
            <v>3.8502474085556861</v>
          </cell>
          <cell r="CN32">
            <v>5.5367529572800933</v>
          </cell>
          <cell r="CO32">
            <v>3.9593435593675608</v>
          </cell>
          <cell r="CP32">
            <v>4.390985910462863</v>
          </cell>
          <cell r="CQ32">
            <v>5.1807268942878144</v>
          </cell>
          <cell r="CR32">
            <v>5.0368688817444669</v>
          </cell>
          <cell r="CS32">
            <v>4.7641099011465986</v>
          </cell>
          <cell r="CT32">
            <v>5.0737917348775881</v>
          </cell>
          <cell r="CU32">
            <v>5.0737917348775881</v>
          </cell>
          <cell r="CV32">
            <v>5.0737917348775881</v>
          </cell>
          <cell r="CW32">
            <v>1.2517408638400365</v>
          </cell>
          <cell r="CX32">
            <v>1.263101708960481</v>
          </cell>
          <cell r="CY32">
            <v>1.2841891807471031</v>
          </cell>
          <cell r="CZ32">
            <v>1.2488589586066816</v>
          </cell>
          <cell r="DA32">
            <v>1.2529707252089446</v>
          </cell>
          <cell r="DB32">
            <v>1.253275914585708</v>
          </cell>
          <cell r="DC32">
            <v>1.2606198436413678</v>
          </cell>
          <cell r="DD32">
            <v>1.2679511046148888</v>
          </cell>
          <cell r="DE32">
            <v>1.2559864932870863</v>
          </cell>
          <cell r="DF32">
            <v>1.2493016696355002</v>
          </cell>
        </row>
        <row r="33">
          <cell r="BX33">
            <v>2.8807733621322336</v>
          </cell>
          <cell r="BY33">
            <v>2.8165109492918856</v>
          </cell>
          <cell r="BZ33">
            <v>2.8610159903688941</v>
          </cell>
          <cell r="CA33">
            <v>2.8378046309927893</v>
          </cell>
          <cell r="CB33">
            <v>3.2707585232144871</v>
          </cell>
          <cell r="CC33">
            <v>3.5032102872194977</v>
          </cell>
          <cell r="CD33">
            <v>3.3970954805768883</v>
          </cell>
          <cell r="CE33">
            <v>3.4221378343217785</v>
          </cell>
          <cell r="CF33">
            <v>3.627448716312125</v>
          </cell>
          <cell r="CG33">
            <v>3.5743441903628845</v>
          </cell>
          <cell r="CH33">
            <v>4.1864331453940293</v>
          </cell>
          <cell r="CI33">
            <v>3.5653339872503587</v>
          </cell>
          <cell r="CJ33">
            <v>3.914321508061926</v>
          </cell>
          <cell r="CK33">
            <v>4.0372745404030388</v>
          </cell>
          <cell r="CL33">
            <v>3.9428145429958339</v>
          </cell>
          <cell r="CM33">
            <v>4.0295719001304846</v>
          </cell>
          <cell r="CN33">
            <v>4.5997612733802491</v>
          </cell>
          <cell r="CO33">
            <v>4.6667897297155809</v>
          </cell>
          <cell r="CP33">
            <v>4.6280982590879978</v>
          </cell>
          <cell r="CQ33">
            <v>4.893403711590504</v>
          </cell>
          <cell r="CR33">
            <v>5.142184687276802</v>
          </cell>
          <cell r="CS33">
            <v>5.1667873572280945</v>
          </cell>
          <cell r="CT33">
            <v>5.8259482601370474</v>
          </cell>
          <cell r="CU33">
            <v>5.8259482601370474</v>
          </cell>
          <cell r="CV33">
            <v>5.8259482601370474</v>
          </cell>
          <cell r="CW33">
            <v>1.2500467230893806</v>
          </cell>
          <cell r="CX33">
            <v>1.2634149675068733</v>
          </cell>
          <cell r="CY33">
            <v>1.2558571265000897</v>
          </cell>
          <cell r="CZ33">
            <v>1.2521730781641169</v>
          </cell>
          <cell r="DA33">
            <v>1.2460546604760032</v>
          </cell>
          <cell r="DB33">
            <v>1.2360195271965504</v>
          </cell>
          <cell r="DC33">
            <v>1.2422285946824858</v>
          </cell>
          <cell r="DD33">
            <v>1.2487601240774735</v>
          </cell>
          <cell r="DE33">
            <v>1.2566998328354739</v>
          </cell>
          <cell r="DF33">
            <v>1.2558290146304141</v>
          </cell>
        </row>
        <row r="34">
          <cell r="BX34">
            <v>3.0550510155236985</v>
          </cell>
          <cell r="BY34">
            <v>3.1689893978545647</v>
          </cell>
          <cell r="BZ34">
            <v>3.1964658640478931</v>
          </cell>
          <cell r="CA34">
            <v>3.0096597141628698</v>
          </cell>
          <cell r="CB34">
            <v>3.2727122425288013</v>
          </cell>
          <cell r="CC34">
            <v>3.1173421558186121</v>
          </cell>
          <cell r="CD34">
            <v>3.383131976128793</v>
          </cell>
          <cell r="CE34">
            <v>3.4730855974310746</v>
          </cell>
          <cell r="CF34">
            <v>3.8421933268572279</v>
          </cell>
          <cell r="CG34">
            <v>3.3923018384120769</v>
          </cell>
          <cell r="CH34">
            <v>3.7014932187270699</v>
          </cell>
          <cell r="CI34">
            <v>3.8957793376684187</v>
          </cell>
          <cell r="CJ34">
            <v>4.0337395329252246</v>
          </cell>
          <cell r="CK34">
            <v>4.2584917497229648</v>
          </cell>
          <cell r="CL34">
            <v>4.3183435392866247</v>
          </cell>
          <cell r="CM34">
            <v>4.5184187725821667</v>
          </cell>
          <cell r="CN34">
            <v>4.6556036517680202</v>
          </cell>
          <cell r="CO34">
            <v>4.3401369362204019</v>
          </cell>
          <cell r="CP34">
            <v>4.0900608830860703</v>
          </cell>
          <cell r="CQ34">
            <v>4.9170916882850344</v>
          </cell>
          <cell r="CR34">
            <v>5.1839342830628734</v>
          </cell>
          <cell r="CS34">
            <v>5.023484336215005</v>
          </cell>
          <cell r="CT34">
            <v>5.3082335550821416</v>
          </cell>
          <cell r="CU34">
            <v>5.3082335550821416</v>
          </cell>
          <cell r="CV34">
            <v>5.3082335550821416</v>
          </cell>
          <cell r="CW34">
            <v>1.2529371016521251</v>
          </cell>
          <cell r="CX34">
            <v>1.2552175110886417</v>
          </cell>
          <cell r="CY34">
            <v>1.2559363069494809</v>
          </cell>
          <cell r="CZ34">
            <v>1.2476391709552239</v>
          </cell>
          <cell r="DA34">
            <v>1.2559195640798606</v>
          </cell>
          <cell r="DB34">
            <v>1.2375029683405825</v>
          </cell>
          <cell r="DC34">
            <v>1.248618616443836</v>
          </cell>
          <cell r="DD34">
            <v>1.2362332100329214</v>
          </cell>
          <cell r="DE34">
            <v>1.2535634519025747</v>
          </cell>
          <cell r="DF34">
            <v>1.2481938711895104</v>
          </cell>
        </row>
        <row r="35">
          <cell r="BX35">
            <v>2.7481042764267314</v>
          </cell>
          <cell r="BY35">
            <v>3.3537490928941822</v>
          </cell>
          <cell r="BZ35">
            <v>3.0498509147752451</v>
          </cell>
          <cell r="CA35">
            <v>2.6388696240554492</v>
          </cell>
          <cell r="CB35">
            <v>3.7478828751451467</v>
          </cell>
          <cell r="CC35">
            <v>3.0438389360948608</v>
          </cell>
          <cell r="CD35">
            <v>4.03898698794029</v>
          </cell>
          <cell r="CE35">
            <v>3.1628752920671737</v>
          </cell>
          <cell r="CF35">
            <v>3.6174101931260441</v>
          </cell>
          <cell r="CG35">
            <v>3.6853861714643199</v>
          </cell>
          <cell r="CH35">
            <v>4.5008854825555149</v>
          </cell>
          <cell r="CI35">
            <v>3.456030048481209</v>
          </cell>
          <cell r="CJ35">
            <v>4.4302855663246534</v>
          </cell>
          <cell r="CK35">
            <v>4.4444565253494908</v>
          </cell>
          <cell r="CL35">
            <v>4.1585907705194698</v>
          </cell>
          <cell r="CM35">
            <v>3.9528599349493105</v>
          </cell>
          <cell r="CN35">
            <v>4.4790027523506017</v>
          </cell>
          <cell r="CO35">
            <v>4.0665333912392221</v>
          </cell>
          <cell r="CP35">
            <v>4.7826488609504709</v>
          </cell>
          <cell r="CQ35">
            <v>4.7830131036636709</v>
          </cell>
          <cell r="CR35">
            <v>4.6484949802977509</v>
          </cell>
          <cell r="CS35">
            <v>5.7806173813607868</v>
          </cell>
          <cell r="CT35">
            <v>5.8128934986892959</v>
          </cell>
          <cell r="CU35">
            <v>5.8128934986892959</v>
          </cell>
          <cell r="CV35">
            <v>5.8128934986892959</v>
          </cell>
          <cell r="CW35">
            <v>1.2493523088390588</v>
          </cell>
          <cell r="CX35">
            <v>1.2626061893848199</v>
          </cell>
          <cell r="CY35">
            <v>1.2408135467508996</v>
          </cell>
          <cell r="CZ35">
            <v>1.2309522961867951</v>
          </cell>
          <cell r="DA35">
            <v>1.256399393623882</v>
          </cell>
          <cell r="DB35">
            <v>1.2518590890028904</v>
          </cell>
          <cell r="DC35">
            <v>1.2450929318437363</v>
          </cell>
          <cell r="DD35">
            <v>1.2626020088099614</v>
          </cell>
          <cell r="DE35">
            <v>1.2446492453056699</v>
          </cell>
          <cell r="DF35">
            <v>1.2724820591505641</v>
          </cell>
        </row>
        <row r="36">
          <cell r="BX36">
            <v>2.4599496217776875</v>
          </cell>
          <cell r="BY36">
            <v>2.6592864475062061</v>
          </cell>
          <cell r="BZ36">
            <v>2.814332839156755</v>
          </cell>
          <cell r="CA36">
            <v>3.0036955180118512</v>
          </cell>
          <cell r="CB36">
            <v>3.4090953797102479</v>
          </cell>
          <cell r="CC36">
            <v>3.6352547495701621</v>
          </cell>
          <cell r="CD36">
            <v>3.5358587703213851</v>
          </cell>
          <cell r="CE36">
            <v>3.0065849969061031</v>
          </cell>
          <cell r="CF36">
            <v>3.5345500488297525</v>
          </cell>
          <cell r="CG36">
            <v>3.1139440749383076</v>
          </cell>
          <cell r="CH36">
            <v>3.3778096367773394</v>
          </cell>
          <cell r="CI36">
            <v>3.873467221264983</v>
          </cell>
          <cell r="CJ36">
            <v>4.4347091144059396</v>
          </cell>
          <cell r="CK36">
            <v>4.0722788524949207</v>
          </cell>
          <cell r="CL36">
            <v>4.0526188056082439</v>
          </cell>
          <cell r="CM36">
            <v>4.1884433297980275</v>
          </cell>
          <cell r="CN36">
            <v>4.5626110131119963</v>
          </cell>
          <cell r="CO36">
            <v>5.0568957074694927</v>
          </cell>
          <cell r="CP36">
            <v>4.2547662582639783</v>
          </cell>
          <cell r="CQ36">
            <v>5.1126758970194262</v>
          </cell>
          <cell r="CR36">
            <v>5.2288982440166176</v>
          </cell>
          <cell r="CS36">
            <v>5.0221350826412339</v>
          </cell>
          <cell r="CT36">
            <v>5.3605720923202833</v>
          </cell>
          <cell r="CU36">
            <v>5.3605720923202833</v>
          </cell>
          <cell r="CV36">
            <v>5.3605720923202833</v>
          </cell>
          <cell r="CW36">
            <v>1.2687185800862002</v>
          </cell>
          <cell r="CX36">
            <v>1.2700542876476197</v>
          </cell>
          <cell r="CY36">
            <v>1.2456233457241359</v>
          </cell>
          <cell r="CZ36">
            <v>1.2650492995087121</v>
          </cell>
          <cell r="DA36">
            <v>1.2573822602386484</v>
          </cell>
          <cell r="DB36">
            <v>1.2581352062123625</v>
          </cell>
          <cell r="DC36">
            <v>1.2326665766367018</v>
          </cell>
          <cell r="DD36">
            <v>1.2644298850164188</v>
          </cell>
          <cell r="DE36">
            <v>1.2527164610466472</v>
          </cell>
          <cell r="DF36">
            <v>1.262661506986414</v>
          </cell>
        </row>
        <row r="37">
          <cell r="BX37">
            <v>2.3110720790389192</v>
          </cell>
          <cell r="BY37">
            <v>3.4678553296841232</v>
          </cell>
          <cell r="BZ37">
            <v>3.2164272592613803</v>
          </cell>
          <cell r="CA37">
            <v>3.3273996859350716</v>
          </cell>
          <cell r="CB37">
            <v>3.0472103917065585</v>
          </cell>
          <cell r="CC37">
            <v>3.2197410019026567</v>
          </cell>
          <cell r="CD37">
            <v>3.4943563080996314</v>
          </cell>
          <cell r="CE37">
            <v>3.5420371488596949</v>
          </cell>
          <cell r="CF37">
            <v>4.2492732600480201</v>
          </cell>
          <cell r="CG37">
            <v>3.2760789896357312</v>
          </cell>
          <cell r="CH37">
            <v>3.5773800134516911</v>
          </cell>
          <cell r="CI37">
            <v>4.5469551955173442</v>
          </cell>
          <cell r="CJ37">
            <v>3.9731942931249029</v>
          </cell>
          <cell r="CK37">
            <v>3.9241616304736362</v>
          </cell>
          <cell r="CL37">
            <v>3.8918837015559427</v>
          </cell>
          <cell r="CM37">
            <v>4.032870448484605</v>
          </cell>
          <cell r="CN37">
            <v>3.6918396480080182</v>
          </cell>
          <cell r="CO37">
            <v>4.8085820644849129</v>
          </cell>
          <cell r="CP37">
            <v>4.4680628782152203</v>
          </cell>
          <cell r="CQ37">
            <v>4.951666241622207</v>
          </cell>
          <cell r="CR37">
            <v>4.4681479292842958</v>
          </cell>
          <cell r="CS37">
            <v>4.829778642013296</v>
          </cell>
          <cell r="CT37">
            <v>5.628997610144812</v>
          </cell>
          <cell r="CU37">
            <v>5.628997610144812</v>
          </cell>
          <cell r="CV37">
            <v>5.628997610144812</v>
          </cell>
          <cell r="CW37">
            <v>1.2380023996314811</v>
          </cell>
          <cell r="CX37">
            <v>1.2456882878545763</v>
          </cell>
          <cell r="CY37">
            <v>1.2611688255029316</v>
          </cell>
          <cell r="CZ37">
            <v>1.2618739803419858</v>
          </cell>
          <cell r="DA37">
            <v>1.2532105464349084</v>
          </cell>
          <cell r="DB37">
            <v>1.2614021236658541</v>
          </cell>
          <cell r="DC37">
            <v>1.272923572021422</v>
          </cell>
          <cell r="DD37">
            <v>1.2562287927516298</v>
          </cell>
          <cell r="DE37">
            <v>1.2571391848849973</v>
          </cell>
          <cell r="DF37">
            <v>1.2636095627986517</v>
          </cell>
        </row>
        <row r="38">
          <cell r="BX38">
            <v>2.2626953084847625</v>
          </cell>
          <cell r="BY38">
            <v>2.5023789118538109</v>
          </cell>
          <cell r="BZ38">
            <v>2.596173843778371</v>
          </cell>
          <cell r="CA38">
            <v>2.7989844257303669</v>
          </cell>
          <cell r="CB38">
            <v>3.4551862931909043</v>
          </cell>
          <cell r="CC38">
            <v>3.3934846173775832</v>
          </cell>
          <cell r="CD38">
            <v>3.6881054658625154</v>
          </cell>
          <cell r="CE38">
            <v>3.4514234674707414</v>
          </cell>
          <cell r="CF38">
            <v>3.0430831361364774</v>
          </cell>
          <cell r="CG38">
            <v>4.1473634409514792</v>
          </cell>
          <cell r="CH38">
            <v>3.9738149639429063</v>
          </cell>
          <cell r="CI38">
            <v>3.6526159196545276</v>
          </cell>
          <cell r="CJ38">
            <v>4.2087010049409388</v>
          </cell>
          <cell r="CK38">
            <v>3.9415522095892008</v>
          </cell>
          <cell r="CL38">
            <v>4.591259476085443</v>
          </cell>
          <cell r="CM38">
            <v>4.466009864367166</v>
          </cell>
          <cell r="CN38">
            <v>4.3586148604657255</v>
          </cell>
          <cell r="CO38">
            <v>4.8192490680426872</v>
          </cell>
          <cell r="CP38">
            <v>4.2752213360569247</v>
          </cell>
          <cell r="CQ38">
            <v>4.3300339267403709</v>
          </cell>
          <cell r="CR38">
            <v>4.7544688506428425</v>
          </cell>
          <cell r="CS38">
            <v>5.3716730232687739</v>
          </cell>
          <cell r="CT38">
            <v>4.5747132585910686</v>
          </cell>
          <cell r="CU38">
            <v>4.5747132585910686</v>
          </cell>
          <cell r="CV38">
            <v>4.5747132585910686</v>
          </cell>
          <cell r="CW38">
            <v>1.2572257011667458</v>
          </cell>
          <cell r="CX38">
            <v>1.2485385686454589</v>
          </cell>
          <cell r="CY38">
            <v>1.2684319674375013</v>
          </cell>
          <cell r="CZ38">
            <v>1.2574405136534199</v>
          </cell>
          <cell r="DA38">
            <v>1.2516504090604037</v>
          </cell>
          <cell r="DB38">
            <v>1.2536961183630888</v>
          </cell>
          <cell r="DC38">
            <v>1.2521138431021537</v>
          </cell>
          <cell r="DD38">
            <v>1.2474158667846871</v>
          </cell>
          <cell r="DE38">
            <v>1.2472029413830812</v>
          </cell>
          <cell r="DF38">
            <v>1.2365186692951664</v>
          </cell>
        </row>
        <row r="39">
          <cell r="BX39">
            <v>2.3851350991785267</v>
          </cell>
          <cell r="BY39">
            <v>2.793106160871337</v>
          </cell>
          <cell r="BZ39">
            <v>2.2689809857516638</v>
          </cell>
          <cell r="CA39">
            <v>3.0724005497690747</v>
          </cell>
          <cell r="CB39">
            <v>3.1908795033645725</v>
          </cell>
          <cell r="CC39">
            <v>3.6995683824890779</v>
          </cell>
          <cell r="CD39">
            <v>3.507770567582241</v>
          </cell>
          <cell r="CE39">
            <v>2.9690778621947538</v>
          </cell>
          <cell r="CF39">
            <v>3.0033451941805329</v>
          </cell>
          <cell r="CG39">
            <v>3.4569621681076845</v>
          </cell>
          <cell r="CH39">
            <v>4.1601250335691633</v>
          </cell>
          <cell r="CI39">
            <v>3.3593971240143183</v>
          </cell>
          <cell r="CJ39">
            <v>3.4562452041303762</v>
          </cell>
          <cell r="CK39">
            <v>3.9266386123846453</v>
          </cell>
          <cell r="CL39">
            <v>4.459372871336118</v>
          </cell>
          <cell r="CM39">
            <v>3.9467364812095611</v>
          </cell>
          <cell r="CN39">
            <v>4.5404069431816927</v>
          </cell>
          <cell r="CO39">
            <v>5.3516486982776783</v>
          </cell>
          <cell r="CP39">
            <v>4.8045958306325609</v>
          </cell>
          <cell r="CQ39">
            <v>4.2528921809421965</v>
          </cell>
          <cell r="CR39">
            <v>4.600779158220349</v>
          </cell>
          <cell r="CS39">
            <v>5.5669928338901711</v>
          </cell>
          <cell r="CT39">
            <v>5.6346988745156956</v>
          </cell>
          <cell r="CU39">
            <v>5.6346988745156956</v>
          </cell>
          <cell r="CV39">
            <v>5.6346988745156956</v>
          </cell>
          <cell r="CW39">
            <v>1.2334426699485406</v>
          </cell>
          <cell r="CX39">
            <v>1.2497560465005357</v>
          </cell>
          <cell r="CY39">
            <v>1.2488466530706492</v>
          </cell>
          <cell r="CZ39">
            <v>1.2556114968686827</v>
          </cell>
          <cell r="DA39">
            <v>1.2482644215238656</v>
          </cell>
          <cell r="DB39">
            <v>1.2457131464289832</v>
          </cell>
          <cell r="DC39">
            <v>1.2520949432044688</v>
          </cell>
          <cell r="DD39">
            <v>1.2495732457496409</v>
          </cell>
          <cell r="DE39">
            <v>1.2421859137580433</v>
          </cell>
          <cell r="DF39">
            <v>1.2542279978583613</v>
          </cell>
        </row>
        <row r="40">
          <cell r="BX40">
            <v>2.5813093882967353</v>
          </cell>
          <cell r="BY40">
            <v>3.1737112883674161</v>
          </cell>
          <cell r="BZ40">
            <v>2.8625481380788318</v>
          </cell>
          <cell r="CA40">
            <v>2.8738470993069156</v>
          </cell>
          <cell r="CB40">
            <v>3.4148789305150138</v>
          </cell>
          <cell r="CC40">
            <v>3.4684881446215496</v>
          </cell>
          <cell r="CD40">
            <v>3.0681048153695158</v>
          </cell>
          <cell r="CE40">
            <v>3.4904963857096121</v>
          </cell>
          <cell r="CF40">
            <v>3.6599931615313372</v>
          </cell>
          <cell r="CG40">
            <v>3.9412114483702108</v>
          </cell>
          <cell r="CH40">
            <v>3.6728962444044195</v>
          </cell>
          <cell r="CI40">
            <v>3.8475563992428934</v>
          </cell>
          <cell r="CJ40">
            <v>4.1796014846620126</v>
          </cell>
          <cell r="CK40">
            <v>4.4177529712572134</v>
          </cell>
          <cell r="CL40">
            <v>4.3716027844429206</v>
          </cell>
          <cell r="CM40">
            <v>4.3318409380384546</v>
          </cell>
          <cell r="CN40">
            <v>4.7123705173525545</v>
          </cell>
          <cell r="CO40">
            <v>4.6903124750215346</v>
          </cell>
          <cell r="CP40">
            <v>4.9361806177439478</v>
          </cell>
          <cell r="CQ40">
            <v>5.2934154410244556</v>
          </cell>
          <cell r="CR40">
            <v>4.7552014718235176</v>
          </cell>
          <cell r="CS40">
            <v>4.8621495949612497</v>
          </cell>
          <cell r="CT40">
            <v>4.8321055853113126</v>
          </cell>
          <cell r="CU40">
            <v>4.8321055853113126</v>
          </cell>
          <cell r="CV40">
            <v>4.8321055853113126</v>
          </cell>
          <cell r="CW40">
            <v>1.2430406953313298</v>
          </cell>
          <cell r="CX40">
            <v>1.2631192460260696</v>
          </cell>
          <cell r="CY40">
            <v>1.2690458692540061</v>
          </cell>
          <cell r="CZ40">
            <v>1.2497403665062869</v>
          </cell>
          <cell r="DA40">
            <v>1.2745931011466822</v>
          </cell>
          <cell r="DB40">
            <v>1.257468463925024</v>
          </cell>
          <cell r="DC40">
            <v>1.2664511932906701</v>
          </cell>
          <cell r="DD40">
            <v>1.2674933541682758</v>
          </cell>
          <cell r="DE40">
            <v>1.2498734566564198</v>
          </cell>
          <cell r="DF40">
            <v>1.2537723575105653</v>
          </cell>
        </row>
        <row r="41">
          <cell r="BX41">
            <v>2.7933625422908026</v>
          </cell>
          <cell r="BY41">
            <v>3.2111770075970107</v>
          </cell>
          <cell r="BZ41">
            <v>3.1363370056571536</v>
          </cell>
          <cell r="CA41">
            <v>2.926684465611554</v>
          </cell>
          <cell r="CB41">
            <v>3.2107451140931293</v>
          </cell>
          <cell r="CC41">
            <v>2.9185348092668888</v>
          </cell>
          <cell r="CD41">
            <v>3.6515232941610836</v>
          </cell>
          <cell r="CE41">
            <v>3.9079491707077985</v>
          </cell>
          <cell r="CF41">
            <v>3.8263847301431304</v>
          </cell>
          <cell r="CG41">
            <v>3.5449499209302604</v>
          </cell>
          <cell r="CH41">
            <v>3.7622019700028573</v>
          </cell>
          <cell r="CI41">
            <v>3.6232053323918922</v>
          </cell>
          <cell r="CJ41">
            <v>3.7708046017844619</v>
          </cell>
          <cell r="CK41">
            <v>4.1756846357896338</v>
          </cell>
          <cell r="CL41">
            <v>3.7753360948919474</v>
          </cell>
          <cell r="CM41">
            <v>4.6400392650902331</v>
          </cell>
          <cell r="CN41">
            <v>4.5942696230045765</v>
          </cell>
          <cell r="CO41">
            <v>4.2368465638217048</v>
          </cell>
          <cell r="CP41">
            <v>4.3637804357155714</v>
          </cell>
          <cell r="CQ41">
            <v>4.8461711879107812</v>
          </cell>
          <cell r="CR41">
            <v>4.2960220452959019</v>
          </cell>
          <cell r="CS41">
            <v>4.9503774813727288</v>
          </cell>
          <cell r="CT41">
            <v>4.787991340410918</v>
          </cell>
          <cell r="CU41">
            <v>4.787991340410918</v>
          </cell>
          <cell r="CV41">
            <v>4.787991340410918</v>
          </cell>
          <cell r="CW41">
            <v>1.2575988905125073</v>
          </cell>
          <cell r="CX41">
            <v>1.2618360110206674</v>
          </cell>
          <cell r="CY41">
            <v>1.2365703723068264</v>
          </cell>
          <cell r="CZ41">
            <v>1.259526087039089</v>
          </cell>
          <cell r="DA41">
            <v>1.2531794837586057</v>
          </cell>
          <cell r="DB41">
            <v>1.2627652710160266</v>
          </cell>
          <cell r="DC41">
            <v>1.2615628899092595</v>
          </cell>
          <cell r="DD41">
            <v>1.2468353584112675</v>
          </cell>
          <cell r="DE41">
            <v>1.2477163591667755</v>
          </cell>
          <cell r="DF41">
            <v>1.2775989713027327</v>
          </cell>
        </row>
        <row r="42">
          <cell r="BX42">
            <v>2.625279581334425</v>
          </cell>
          <cell r="BY42">
            <v>3.2570555190472112</v>
          </cell>
          <cell r="BZ42">
            <v>3.5036316705902473</v>
          </cell>
          <cell r="CA42">
            <v>2.8814333180591398</v>
          </cell>
          <cell r="CB42">
            <v>3.1312480122657984</v>
          </cell>
          <cell r="CC42">
            <v>3.3952950211013477</v>
          </cell>
          <cell r="CD42">
            <v>4.0688218386253636</v>
          </cell>
          <cell r="CE42">
            <v>3.2820239118325687</v>
          </cell>
          <cell r="CF42">
            <v>3.4531197316711775</v>
          </cell>
          <cell r="CG42">
            <v>3.4535585576882881</v>
          </cell>
          <cell r="CH42">
            <v>3.9273814372943892</v>
          </cell>
          <cell r="CI42">
            <v>3.4837566089923406</v>
          </cell>
          <cell r="CJ42">
            <v>4.5338942516949237</v>
          </cell>
          <cell r="CK42">
            <v>3.6766137169705519</v>
          </cell>
          <cell r="CL42">
            <v>3.9906306547271324</v>
          </cell>
          <cell r="CM42">
            <v>4.3760987310839274</v>
          </cell>
          <cell r="CN42">
            <v>4.0353349681327364</v>
          </cell>
          <cell r="CO42">
            <v>3.9623006943035164</v>
          </cell>
          <cell r="CP42">
            <v>5.4921328471829298</v>
          </cell>
          <cell r="CQ42">
            <v>5.1185448216933649</v>
          </cell>
          <cell r="CR42">
            <v>4.6697919547708322</v>
          </cell>
          <cell r="CS42">
            <v>4.7485498731554445</v>
          </cell>
          <cell r="CT42">
            <v>5.8007110763683523</v>
          </cell>
          <cell r="CU42">
            <v>5.8007110763683523</v>
          </cell>
          <cell r="CV42">
            <v>5.8007110763683523</v>
          </cell>
          <cell r="CW42">
            <v>1.2500796305099473</v>
          </cell>
          <cell r="CX42">
            <v>1.2482850486444086</v>
          </cell>
          <cell r="CY42">
            <v>1.2541067599568612</v>
          </cell>
          <cell r="CZ42">
            <v>1.2524328484925902</v>
          </cell>
          <cell r="DA42">
            <v>1.2697673202564839</v>
          </cell>
          <cell r="DB42">
            <v>1.2664046251727918</v>
          </cell>
          <cell r="DC42">
            <v>1.2572240515140185</v>
          </cell>
          <cell r="DD42">
            <v>1.271443487680268</v>
          </cell>
          <cell r="DE42">
            <v>1.2400429015847061</v>
          </cell>
          <cell r="DF42">
            <v>1.263537770093984</v>
          </cell>
        </row>
        <row r="43">
          <cell r="BX43">
            <v>2.7432421165317344</v>
          </cell>
          <cell r="BY43">
            <v>3.6216545177701889</v>
          </cell>
          <cell r="BZ43">
            <v>2.5776000869500897</v>
          </cell>
          <cell r="CA43">
            <v>2.8434019499240804</v>
          </cell>
          <cell r="CB43">
            <v>3.018361964534392</v>
          </cell>
          <cell r="CC43">
            <v>3.2411008537341117</v>
          </cell>
          <cell r="CD43">
            <v>3.3718638351127237</v>
          </cell>
          <cell r="CE43">
            <v>3.4647267298961104</v>
          </cell>
          <cell r="CF43">
            <v>3.4120297480216379</v>
          </cell>
          <cell r="CG43">
            <v>3.4546761031948456</v>
          </cell>
          <cell r="CH43">
            <v>4.0945784302765968</v>
          </cell>
          <cell r="CI43">
            <v>3.8280725140257004</v>
          </cell>
          <cell r="CJ43">
            <v>4.3798243896630327</v>
          </cell>
          <cell r="CK43">
            <v>4.2641024232962002</v>
          </cell>
          <cell r="CL43">
            <v>4.5322211692043846</v>
          </cell>
          <cell r="CM43">
            <v>4.0323791338579813</v>
          </cell>
          <cell r="CN43">
            <v>4.2491231581324671</v>
          </cell>
          <cell r="CO43">
            <v>4.2093711636064048</v>
          </cell>
          <cell r="CP43">
            <v>4.5878692954726477</v>
          </cell>
          <cell r="CQ43">
            <v>4.3613971656286656</v>
          </cell>
          <cell r="CR43">
            <v>4.4578679575888778</v>
          </cell>
          <cell r="CS43">
            <v>5.1307254333415893</v>
          </cell>
          <cell r="CT43">
            <v>5.9580129068793815</v>
          </cell>
          <cell r="CU43">
            <v>5.9580129068793815</v>
          </cell>
          <cell r="CV43">
            <v>5.9580129068793815</v>
          </cell>
          <cell r="CW43">
            <v>1.2791040634132365</v>
          </cell>
          <cell r="CX43">
            <v>1.2626059103319049</v>
          </cell>
          <cell r="CY43">
            <v>1.2556608238350151</v>
          </cell>
          <cell r="CZ43">
            <v>1.2582250896506808</v>
          </cell>
          <cell r="DA43">
            <v>1.2313394556479218</v>
          </cell>
          <cell r="DB43">
            <v>1.2709976010896511</v>
          </cell>
          <cell r="DC43">
            <v>1.2695280109241593</v>
          </cell>
          <cell r="DD43">
            <v>1.2466942009910436</v>
          </cell>
          <cell r="DE43">
            <v>1.2507375187848131</v>
          </cell>
          <cell r="DF43">
            <v>1.243640329542101</v>
          </cell>
        </row>
        <row r="44">
          <cell r="BX44">
            <v>2.6992478380102582</v>
          </cell>
          <cell r="BY44">
            <v>3.324287560244235</v>
          </cell>
          <cell r="BZ44">
            <v>3.4064537860274604</v>
          </cell>
          <cell r="CA44">
            <v>3.0863989379794812</v>
          </cell>
          <cell r="CB44">
            <v>3.5488755975876241</v>
          </cell>
          <cell r="CC44">
            <v>3.4709114545421467</v>
          </cell>
          <cell r="CD44">
            <v>4.1284059584733939</v>
          </cell>
          <cell r="CE44">
            <v>3.29066519872362</v>
          </cell>
          <cell r="CF44">
            <v>3.8132560764209384</v>
          </cell>
          <cell r="CG44">
            <v>3.9225552717428527</v>
          </cell>
          <cell r="CH44">
            <v>3.9474149040257989</v>
          </cell>
          <cell r="CI44">
            <v>3.6419719164968956</v>
          </cell>
          <cell r="CJ44">
            <v>3.7599820629815</v>
          </cell>
          <cell r="CK44">
            <v>4.4743240885713993</v>
          </cell>
          <cell r="CL44">
            <v>4.3870735521247273</v>
          </cell>
          <cell r="CM44">
            <v>4.1342956458611599</v>
          </cell>
          <cell r="CN44">
            <v>4.5368363199309263</v>
          </cell>
          <cell r="CO44">
            <v>4.621303978435412</v>
          </cell>
          <cell r="CP44">
            <v>4.1516575453718412</v>
          </cell>
          <cell r="CQ44">
            <v>4.1957018591067428</v>
          </cell>
          <cell r="CR44">
            <v>4.7629591033860983</v>
          </cell>
          <cell r="CS44">
            <v>5.080194507643859</v>
          </cell>
          <cell r="CT44">
            <v>5.1887085067912189</v>
          </cell>
          <cell r="CU44">
            <v>5.1887085067912189</v>
          </cell>
          <cell r="CV44">
            <v>5.1887085067912189</v>
          </cell>
          <cell r="CW44">
            <v>1.2731127005422889</v>
          </cell>
          <cell r="CX44">
            <v>1.2549576007507754</v>
          </cell>
          <cell r="CY44">
            <v>1.256699179284428</v>
          </cell>
          <cell r="CZ44">
            <v>1.2505227447443341</v>
          </cell>
          <cell r="DA44">
            <v>1.2696545762734384</v>
          </cell>
          <cell r="DB44">
            <v>1.2679034840252579</v>
          </cell>
          <cell r="DC44">
            <v>1.268063801431583</v>
          </cell>
          <cell r="DD44">
            <v>1.2637243811156254</v>
          </cell>
          <cell r="DE44">
            <v>1.2395109951850742</v>
          </cell>
          <cell r="DF44">
            <v>1.2473276192330678</v>
          </cell>
        </row>
        <row r="45">
          <cell r="BX45">
            <v>2.4859983045210932</v>
          </cell>
          <cell r="BY45">
            <v>3.3844193990636753</v>
          </cell>
          <cell r="BZ45">
            <v>3.3298753550829723</v>
          </cell>
          <cell r="CA45">
            <v>3.044501086409698</v>
          </cell>
          <cell r="CB45">
            <v>2.7361772756101064</v>
          </cell>
          <cell r="CC45">
            <v>2.4584882012894211</v>
          </cell>
          <cell r="CD45">
            <v>3.6722009505124813</v>
          </cell>
          <cell r="CE45">
            <v>3.6520986113256275</v>
          </cell>
          <cell r="CF45">
            <v>4.0980233851484291</v>
          </cell>
          <cell r="CG45">
            <v>3.6579847224493034</v>
          </cell>
          <cell r="CH45">
            <v>4.0968466178943288</v>
          </cell>
          <cell r="CI45">
            <v>3.9513765531850464</v>
          </cell>
          <cell r="CJ45">
            <v>4.0247832110602122</v>
          </cell>
          <cell r="CK45">
            <v>4.2636900559253244</v>
          </cell>
          <cell r="CL45">
            <v>4.0354491534712542</v>
          </cell>
          <cell r="CM45">
            <v>3.6369682533387224</v>
          </cell>
          <cell r="CN45">
            <v>3.7941068664185971</v>
          </cell>
          <cell r="CO45">
            <v>4.7373069813442292</v>
          </cell>
          <cell r="CP45">
            <v>4.8129001872471777</v>
          </cell>
          <cell r="CQ45">
            <v>4.461824227578119</v>
          </cell>
          <cell r="CR45">
            <v>5.1938764943039883</v>
          </cell>
          <cell r="CS45">
            <v>4.7788395501895771</v>
          </cell>
          <cell r="CT45">
            <v>4.916016766709288</v>
          </cell>
          <cell r="CU45">
            <v>4.916016766709288</v>
          </cell>
          <cell r="CV45">
            <v>4.916016766709288</v>
          </cell>
          <cell r="CW45">
            <v>1.2513000754989783</v>
          </cell>
          <cell r="CX45">
            <v>1.2567164485004163</v>
          </cell>
          <cell r="CY45">
            <v>1.2500497753266295</v>
          </cell>
          <cell r="CZ45">
            <v>1.2664735329185763</v>
          </cell>
          <cell r="DA45">
            <v>1.2510839639763907</v>
          </cell>
          <cell r="DB45">
            <v>1.263893931335113</v>
          </cell>
          <cell r="DC45">
            <v>1.2719068631053643</v>
          </cell>
          <cell r="DD45">
            <v>1.2512839923918129</v>
          </cell>
          <cell r="DE45">
            <v>1.2574768281283961</v>
          </cell>
          <cell r="DF45">
            <v>1.2798164761018016</v>
          </cell>
        </row>
        <row r="46">
          <cell r="BX46">
            <v>2.8490924238222153</v>
          </cell>
          <cell r="BY46">
            <v>2.482109626201864</v>
          </cell>
          <cell r="BZ46">
            <v>3.179221415694458</v>
          </cell>
          <cell r="CA46">
            <v>3.1157310940291509</v>
          </cell>
          <cell r="CB46">
            <v>2.8407668931551862</v>
          </cell>
          <cell r="CC46">
            <v>2.6327717421692629</v>
          </cell>
          <cell r="CD46">
            <v>3.3355462391781394</v>
          </cell>
          <cell r="CE46">
            <v>3.8609391366769827</v>
          </cell>
          <cell r="CF46">
            <v>3.5697240874063367</v>
          </cell>
          <cell r="CG46">
            <v>3.7013713080058985</v>
          </cell>
          <cell r="CH46">
            <v>3.656916065216143</v>
          </cell>
          <cell r="CI46">
            <v>4.1082060780099523</v>
          </cell>
          <cell r="CJ46">
            <v>3.8196168980039524</v>
          </cell>
          <cell r="CK46">
            <v>4.0375011473208913</v>
          </cell>
          <cell r="CL46">
            <v>4.120767495914941</v>
          </cell>
          <cell r="CM46">
            <v>3.9926612290438475</v>
          </cell>
          <cell r="CN46">
            <v>4.3421267114730426</v>
          </cell>
          <cell r="CO46">
            <v>4.2069696643142889</v>
          </cell>
          <cell r="CP46">
            <v>4.4197904140865454</v>
          </cell>
          <cell r="CQ46">
            <v>4.8458408587719521</v>
          </cell>
          <cell r="CR46">
            <v>5.4327243842473045</v>
          </cell>
          <cell r="CS46">
            <v>5.1290598796692395</v>
          </cell>
          <cell r="CT46">
            <v>5.0965936781004268</v>
          </cell>
          <cell r="CU46">
            <v>5.0965936781004268</v>
          </cell>
          <cell r="CV46">
            <v>5.0965936781004268</v>
          </cell>
          <cell r="CW46">
            <v>1.2673679456610638</v>
          </cell>
          <cell r="CX46">
            <v>1.241703739559471</v>
          </cell>
          <cell r="CY46">
            <v>1.2630646181670384</v>
          </cell>
          <cell r="CZ46">
            <v>1.2370319008775001</v>
          </cell>
          <cell r="DA46">
            <v>1.2426744359704534</v>
          </cell>
          <cell r="DB46">
            <v>1.2462330089850684</v>
          </cell>
          <cell r="DC46">
            <v>1.2434217954903988</v>
          </cell>
          <cell r="DD46">
            <v>1.2474951473305163</v>
          </cell>
          <cell r="DE46">
            <v>1.2548592150369247</v>
          </cell>
          <cell r="DF46">
            <v>1.260968291060464</v>
          </cell>
        </row>
        <row r="47">
          <cell r="BX47">
            <v>2.5055012966232635</v>
          </cell>
          <cell r="BY47">
            <v>2.4990351027362472</v>
          </cell>
          <cell r="BZ47">
            <v>3.0410710793433324</v>
          </cell>
          <cell r="CA47">
            <v>3.7600283706307986</v>
          </cell>
          <cell r="CB47">
            <v>3.6330902855281582</v>
          </cell>
          <cell r="CC47">
            <v>3.4245538012336385</v>
          </cell>
          <cell r="CD47">
            <v>3.5588914866198684</v>
          </cell>
          <cell r="CE47">
            <v>3.4359588485109049</v>
          </cell>
          <cell r="CF47">
            <v>3.4914772478939642</v>
          </cell>
          <cell r="CG47">
            <v>3.2335607071656245</v>
          </cell>
          <cell r="CH47">
            <v>3.734578541279896</v>
          </cell>
          <cell r="CI47">
            <v>3.7759380100426228</v>
          </cell>
          <cell r="CJ47">
            <v>4.1541267623927345</v>
          </cell>
          <cell r="CK47">
            <v>3.2436520666961872</v>
          </cell>
          <cell r="CL47">
            <v>4.0113708261248835</v>
          </cell>
          <cell r="CM47">
            <v>4.7582222705648611</v>
          </cell>
          <cell r="CN47">
            <v>3.7575199356265503</v>
          </cell>
          <cell r="CO47">
            <v>4.3064551139207907</v>
          </cell>
          <cell r="CP47">
            <v>5.4117260564371108</v>
          </cell>
          <cell r="CQ47">
            <v>4.9343721333775159</v>
          </cell>
          <cell r="CR47">
            <v>4.6993664693687522</v>
          </cell>
          <cell r="CS47">
            <v>5.0951094799223364</v>
          </cell>
          <cell r="CT47">
            <v>5.2494693236103229</v>
          </cell>
          <cell r="CU47">
            <v>5.2494693236103229</v>
          </cell>
          <cell r="CV47">
            <v>5.2494693236103229</v>
          </cell>
          <cell r="CW47">
            <v>1.2620345757799152</v>
          </cell>
          <cell r="CX47">
            <v>1.2525888055800245</v>
          </cell>
          <cell r="CY47">
            <v>1.2663545685117865</v>
          </cell>
          <cell r="CZ47">
            <v>1.2543328717511215</v>
          </cell>
          <cell r="DA47">
            <v>1.2506994592119507</v>
          </cell>
          <cell r="DB47">
            <v>1.2528246702880412</v>
          </cell>
          <cell r="DC47">
            <v>1.2793227123967481</v>
          </cell>
          <cell r="DD47">
            <v>1.2508994621321983</v>
          </cell>
          <cell r="DE47">
            <v>1.2746837398326827</v>
          </cell>
          <cell r="DF47">
            <v>1.2588242578155182</v>
          </cell>
        </row>
        <row r="48">
          <cell r="BX48">
            <v>2.4556230853923537</v>
          </cell>
          <cell r="BY48">
            <v>3.2419196424498224</v>
          </cell>
          <cell r="BZ48">
            <v>3.4567090194729779</v>
          </cell>
          <cell r="CA48">
            <v>3.6110015624583647</v>
          </cell>
          <cell r="CB48">
            <v>3.1129322742217713</v>
          </cell>
          <cell r="CC48">
            <v>3.1376631453710675</v>
          </cell>
          <cell r="CD48">
            <v>3.3597962344674435</v>
          </cell>
          <cell r="CE48">
            <v>3.4793157116171827</v>
          </cell>
          <cell r="CF48">
            <v>3.8812809217232949</v>
          </cell>
          <cell r="CG48">
            <v>4.2464641125672165</v>
          </cell>
          <cell r="CH48">
            <v>3.5907563976988919</v>
          </cell>
          <cell r="CI48">
            <v>3.3724686754129691</v>
          </cell>
          <cell r="CJ48">
            <v>3.6282162377117526</v>
          </cell>
          <cell r="CK48">
            <v>3.7878557949304965</v>
          </cell>
          <cell r="CL48">
            <v>4.2715051495255425</v>
          </cell>
          <cell r="CM48">
            <v>4.3845138820272096</v>
          </cell>
          <cell r="CN48">
            <v>4.8866646652088628</v>
          </cell>
          <cell r="CO48">
            <v>4.8183235548709851</v>
          </cell>
          <cell r="CP48">
            <v>4.5626723090475734</v>
          </cell>
          <cell r="CQ48">
            <v>5.0497701740044629</v>
          </cell>
          <cell r="CR48">
            <v>5.1532252003501142</v>
          </cell>
          <cell r="CS48">
            <v>5.3209745129939456</v>
          </cell>
          <cell r="CT48">
            <v>5.0942210039378493</v>
          </cell>
          <cell r="CU48">
            <v>5.0942210039378493</v>
          </cell>
          <cell r="CV48">
            <v>5.0942210039378493</v>
          </cell>
          <cell r="CW48">
            <v>1.2542270977763357</v>
          </cell>
          <cell r="CX48">
            <v>1.2643083263357731</v>
          </cell>
          <cell r="CY48">
            <v>1.2460974042373851</v>
          </cell>
          <cell r="CZ48">
            <v>1.2446024460856568</v>
          </cell>
          <cell r="DA48">
            <v>1.2285545696333025</v>
          </cell>
          <cell r="DB48">
            <v>1.2646732956326479</v>
          </cell>
          <cell r="DC48">
            <v>1.253077108064869</v>
          </cell>
          <cell r="DD48">
            <v>1.2607773100541821</v>
          </cell>
          <cell r="DE48">
            <v>1.2503154250305655</v>
          </cell>
          <cell r="DF48">
            <v>1.2523775194686004</v>
          </cell>
        </row>
        <row r="49">
          <cell r="BX49">
            <v>2.4934636100409593</v>
          </cell>
          <cell r="BY49">
            <v>2.8103629448101271</v>
          </cell>
          <cell r="BZ49">
            <v>3.1045491831890026</v>
          </cell>
          <cell r="CA49">
            <v>3.1902880122497792</v>
          </cell>
          <cell r="CB49">
            <v>3.3219998866525935</v>
          </cell>
          <cell r="CC49">
            <v>3.3184629657538758</v>
          </cell>
          <cell r="CD49">
            <v>3.5202519441537059</v>
          </cell>
          <cell r="CE49">
            <v>3.0538813512250473</v>
          </cell>
          <cell r="CF49">
            <v>3.6072036435297883</v>
          </cell>
          <cell r="CG49">
            <v>3.1868474207027044</v>
          </cell>
          <cell r="CH49">
            <v>3.6561406895527053</v>
          </cell>
          <cell r="CI49">
            <v>4.0126974508158817</v>
          </cell>
          <cell r="CJ49">
            <v>3.8824283993927611</v>
          </cell>
          <cell r="CK49">
            <v>3.9576600587137656</v>
          </cell>
          <cell r="CL49">
            <v>4.5324113712996148</v>
          </cell>
          <cell r="CM49">
            <v>4.7263588392870064</v>
          </cell>
          <cell r="CN49">
            <v>4.7931813049277725</v>
          </cell>
          <cell r="CO49">
            <v>4.9992021138857528</v>
          </cell>
          <cell r="CP49">
            <v>4.6360459415541238</v>
          </cell>
          <cell r="CQ49">
            <v>5.1663744059670584</v>
          </cell>
          <cell r="CR49">
            <v>4.9200937080424954</v>
          </cell>
          <cell r="CS49">
            <v>4.8680814566797048</v>
          </cell>
          <cell r="CT49">
            <v>4.4107328967549799</v>
          </cell>
          <cell r="CU49">
            <v>4.4107328967549799</v>
          </cell>
          <cell r="CV49">
            <v>4.4107328967549799</v>
          </cell>
          <cell r="CW49">
            <v>1.2397433528278761</v>
          </cell>
          <cell r="CX49">
            <v>1.2722411832695333</v>
          </cell>
          <cell r="CY49">
            <v>1.2676045030172609</v>
          </cell>
          <cell r="CZ49">
            <v>1.2559669803456643</v>
          </cell>
          <cell r="DA49">
            <v>1.2610751474743513</v>
          </cell>
          <cell r="DB49">
            <v>1.2351375273526968</v>
          </cell>
          <cell r="DC49">
            <v>1.2408127286984296</v>
          </cell>
          <cell r="DD49">
            <v>1.2442004409367886</v>
          </cell>
          <cell r="DE49">
            <v>1.2547077074191251</v>
          </cell>
          <cell r="DF49">
            <v>1.2642681439394889</v>
          </cell>
        </row>
        <row r="50">
          <cell r="BX50">
            <v>2.9392094654940295</v>
          </cell>
          <cell r="BY50">
            <v>2.4405235069602478</v>
          </cell>
          <cell r="BZ50">
            <v>2.7682342088852194</v>
          </cell>
          <cell r="CA50">
            <v>3.2291479280444482</v>
          </cell>
          <cell r="CB50">
            <v>3.4000939314538878</v>
          </cell>
          <cell r="CC50">
            <v>3.6424042644204371</v>
          </cell>
          <cell r="CD50">
            <v>3.5456094455689193</v>
          </cell>
          <cell r="CE50">
            <v>3.2261735587301015</v>
          </cell>
          <cell r="CF50">
            <v>3.4118699816298115</v>
          </cell>
          <cell r="CG50">
            <v>3.4737564122304376</v>
          </cell>
          <cell r="CH50">
            <v>4.3344293021930484</v>
          </cell>
          <cell r="CI50">
            <v>4.3329685325818028</v>
          </cell>
          <cell r="CJ50">
            <v>4.3189510861595304</v>
          </cell>
          <cell r="CK50">
            <v>4.1097566677994246</v>
          </cell>
          <cell r="CL50">
            <v>4.1764220149268665</v>
          </cell>
          <cell r="CM50">
            <v>4.396723390708094</v>
          </cell>
          <cell r="CN50">
            <v>4.410114756372467</v>
          </cell>
          <cell r="CO50">
            <v>4.5268474931807976</v>
          </cell>
          <cell r="CP50">
            <v>3.8202885703810927</v>
          </cell>
          <cell r="CQ50">
            <v>4.9553883158480305</v>
          </cell>
          <cell r="CR50">
            <v>4.9168412896403817</v>
          </cell>
          <cell r="CS50">
            <v>5.3665362819511415</v>
          </cell>
          <cell r="CT50">
            <v>5.6413218887740788</v>
          </cell>
          <cell r="CU50">
            <v>5.6413218887740788</v>
          </cell>
          <cell r="CV50">
            <v>5.6413218887740788</v>
          </cell>
          <cell r="CW50">
            <v>1.2317263975517032</v>
          </cell>
          <cell r="CX50">
            <v>1.2513662191677752</v>
          </cell>
          <cell r="CY50">
            <v>1.2439264703414719</v>
          </cell>
          <cell r="CZ50">
            <v>1.2614621948579461</v>
          </cell>
          <cell r="DA50">
            <v>1.2847555931846231</v>
          </cell>
          <cell r="DB50">
            <v>1.2669642742795737</v>
          </cell>
          <cell r="DC50">
            <v>1.2785290211229641</v>
          </cell>
          <cell r="DD50">
            <v>1.2462869122678921</v>
          </cell>
          <cell r="DE50">
            <v>1.250708818840127</v>
          </cell>
          <cell r="DF50">
            <v>1.2644238728793427</v>
          </cell>
        </row>
        <row r="51">
          <cell r="BX51">
            <v>2.3858524296548791</v>
          </cell>
          <cell r="BY51">
            <v>2.7410208228104094</v>
          </cell>
          <cell r="BZ51">
            <v>2.7411540089788886</v>
          </cell>
          <cell r="CA51">
            <v>3.0955817174605582</v>
          </cell>
          <cell r="CB51">
            <v>3.1214271071973108</v>
          </cell>
          <cell r="CC51">
            <v>3.556926128617139</v>
          </cell>
          <cell r="CD51">
            <v>3.224555967653048</v>
          </cell>
          <cell r="CE51">
            <v>2.9936460808897079</v>
          </cell>
          <cell r="CF51">
            <v>2.8328648148929161</v>
          </cell>
          <cell r="CG51">
            <v>3.7720887969895056</v>
          </cell>
          <cell r="CH51">
            <v>3.7356823847753553</v>
          </cell>
          <cell r="CI51">
            <v>4.5470831283161965</v>
          </cell>
          <cell r="CJ51">
            <v>3.8180356544454832</v>
          </cell>
          <cell r="CK51">
            <v>4.0833954610898333</v>
          </cell>
          <cell r="CL51">
            <v>4.8441565544728373</v>
          </cell>
          <cell r="CM51">
            <v>4.1449020773549563</v>
          </cell>
          <cell r="CN51">
            <v>3.6006673015591546</v>
          </cell>
          <cell r="CO51">
            <v>4.8355214713127372</v>
          </cell>
          <cell r="CP51">
            <v>4.2630489854569822</v>
          </cell>
          <cell r="CQ51">
            <v>5.1625195380466193</v>
          </cell>
          <cell r="CR51">
            <v>4.8731030877175572</v>
          </cell>
          <cell r="CS51">
            <v>5.3613718520867621</v>
          </cell>
          <cell r="CT51">
            <v>5.1442728226193362</v>
          </cell>
          <cell r="CU51">
            <v>5.1442728226193362</v>
          </cell>
          <cell r="CV51">
            <v>5.1442728226193362</v>
          </cell>
          <cell r="CW51">
            <v>1.2547138052908517</v>
          </cell>
          <cell r="CX51">
            <v>1.2601246595961353</v>
          </cell>
          <cell r="CY51">
            <v>1.2731240358137914</v>
          </cell>
          <cell r="CZ51">
            <v>1.2564330462308453</v>
          </cell>
          <cell r="DA51">
            <v>1.2739087048823252</v>
          </cell>
          <cell r="DB51">
            <v>1.2585167865442226</v>
          </cell>
          <cell r="DC51">
            <v>1.2566908839255619</v>
          </cell>
          <cell r="DD51">
            <v>1.2873267560532953</v>
          </cell>
          <cell r="DE51">
            <v>1.2514553270981916</v>
          </cell>
          <cell r="DF51">
            <v>1.2749940374243178</v>
          </cell>
        </row>
        <row r="52">
          <cell r="BX52">
            <v>2.6190258767983603</v>
          </cell>
          <cell r="BY52">
            <v>3.1806516928929258</v>
          </cell>
          <cell r="BZ52">
            <v>2.9767935719767098</v>
          </cell>
          <cell r="CA52">
            <v>3.5511485804873044</v>
          </cell>
          <cell r="CB52">
            <v>3.0254204305223396</v>
          </cell>
          <cell r="CC52">
            <v>2.9778221973289685</v>
          </cell>
          <cell r="CD52">
            <v>3.6774499954717803</v>
          </cell>
          <cell r="CE52">
            <v>3.7692134387695266</v>
          </cell>
          <cell r="CF52">
            <v>3.8377190203943381</v>
          </cell>
          <cell r="CG52">
            <v>3.6780196245955836</v>
          </cell>
          <cell r="CH52">
            <v>3.8988324424507645</v>
          </cell>
          <cell r="CI52">
            <v>3.4643343568165492</v>
          </cell>
          <cell r="CJ52">
            <v>3.8821986274691134</v>
          </cell>
          <cell r="CK52">
            <v>4.5677069153261645</v>
          </cell>
          <cell r="CL52">
            <v>4.1141703973270216</v>
          </cell>
          <cell r="CM52">
            <v>3.856371465174341</v>
          </cell>
          <cell r="CN52">
            <v>3.978911474886921</v>
          </cell>
          <cell r="CO52">
            <v>4.6384161694141097</v>
          </cell>
          <cell r="CP52">
            <v>4.7705106766211935</v>
          </cell>
          <cell r="CQ52">
            <v>5.0362316509350009</v>
          </cell>
          <cell r="CR52">
            <v>4.5935715659058767</v>
          </cell>
          <cell r="CS52">
            <v>5.4746236066429077</v>
          </cell>
          <cell r="CT52">
            <v>5.053398097343397</v>
          </cell>
          <cell r="CU52">
            <v>5.053398097343397</v>
          </cell>
          <cell r="CV52">
            <v>5.053398097343397</v>
          </cell>
          <cell r="CW52">
            <v>1.2333467245031164</v>
          </cell>
          <cell r="CX52">
            <v>1.261047058614341</v>
          </cell>
          <cell r="CY52">
            <v>1.2681986888694254</v>
          </cell>
          <cell r="CZ52">
            <v>1.2555686366461227</v>
          </cell>
          <cell r="DA52">
            <v>1.2399469146975797</v>
          </cell>
          <cell r="DB52">
            <v>1.2485947069614425</v>
          </cell>
          <cell r="DC52">
            <v>1.2624402350755297</v>
          </cell>
          <cell r="DD52">
            <v>1.2802111627634993</v>
          </cell>
          <cell r="DE52">
            <v>1.2313134351367314</v>
          </cell>
          <cell r="DF52">
            <v>1.2511920054792591</v>
          </cell>
        </row>
        <row r="53">
          <cell r="BX53">
            <v>2.925047146322211</v>
          </cell>
          <cell r="BY53">
            <v>3.0665466192302779</v>
          </cell>
          <cell r="BZ53">
            <v>2.7574818075074403</v>
          </cell>
          <cell r="CA53">
            <v>3.0780788130905177</v>
          </cell>
          <cell r="CB53">
            <v>3.5144498706776441</v>
          </cell>
          <cell r="CC53">
            <v>3.3801962597789106</v>
          </cell>
          <cell r="CD53">
            <v>3.4453429108183844</v>
          </cell>
          <cell r="CE53">
            <v>3.4056106787161675</v>
          </cell>
          <cell r="CF53">
            <v>3.0337406102028832</v>
          </cell>
          <cell r="CG53">
            <v>3.3945231114964556</v>
          </cell>
          <cell r="CH53">
            <v>3.8771904179185319</v>
          </cell>
          <cell r="CI53">
            <v>3.5282184311399818</v>
          </cell>
          <cell r="CJ53">
            <v>4.565724155236671</v>
          </cell>
          <cell r="CK53">
            <v>4.8864711072404692</v>
          </cell>
          <cell r="CL53">
            <v>4.9719565870069617</v>
          </cell>
          <cell r="CM53">
            <v>4.3377991313323845</v>
          </cell>
          <cell r="CN53">
            <v>4.0297318198403227</v>
          </cell>
          <cell r="CO53">
            <v>4.4500241808148688</v>
          </cell>
          <cell r="CP53">
            <v>4.7732792025276005</v>
          </cell>
          <cell r="CQ53">
            <v>5.4606858303341062</v>
          </cell>
          <cell r="CR53">
            <v>5.0434316122597709</v>
          </cell>
          <cell r="CS53">
            <v>4.4087675773845723</v>
          </cell>
          <cell r="CT53">
            <v>4.5927470733036788</v>
          </cell>
          <cell r="CU53">
            <v>4.5927470733036788</v>
          </cell>
          <cell r="CV53">
            <v>4.5927470733036788</v>
          </cell>
          <cell r="CW53">
            <v>1.271391303248758</v>
          </cell>
          <cell r="CX53">
            <v>1.2569088313897627</v>
          </cell>
          <cell r="CY53">
            <v>1.2529900894905555</v>
          </cell>
          <cell r="CZ53">
            <v>1.2565654334717045</v>
          </cell>
          <cell r="DA53">
            <v>1.243733145206346</v>
          </cell>
          <cell r="DB53">
            <v>1.2639415950831137</v>
          </cell>
          <cell r="DC53">
            <v>1.2576964812959341</v>
          </cell>
          <cell r="DD53">
            <v>1.2385182301996893</v>
          </cell>
          <cell r="DE53">
            <v>1.254785736717523</v>
          </cell>
          <cell r="DF53">
            <v>1.2781029916598052</v>
          </cell>
        </row>
        <row r="54">
          <cell r="BX54">
            <v>2.4624573994028256</v>
          </cell>
          <cell r="BY54">
            <v>2.7368670878716128</v>
          </cell>
          <cell r="BZ54">
            <v>2.7221148907262407</v>
          </cell>
          <cell r="CA54">
            <v>3.37867438569176</v>
          </cell>
          <cell r="CB54">
            <v>2.9525093213399098</v>
          </cell>
          <cell r="CC54">
            <v>3.791096043253408</v>
          </cell>
          <cell r="CD54">
            <v>3.5738454991790682</v>
          </cell>
          <cell r="CE54">
            <v>3.6680575883968287</v>
          </cell>
          <cell r="CF54">
            <v>3.3400287283117334</v>
          </cell>
          <cell r="CG54">
            <v>3.5609220668643879</v>
          </cell>
          <cell r="CH54">
            <v>3.7521478369741015</v>
          </cell>
          <cell r="CI54">
            <v>3.4253069140687078</v>
          </cell>
          <cell r="CJ54">
            <v>3.8981376067233722</v>
          </cell>
          <cell r="CK54">
            <v>4.0947746078053298</v>
          </cell>
          <cell r="CL54">
            <v>4.4991249945719352</v>
          </cell>
          <cell r="CM54">
            <v>4.4416763245215689</v>
          </cell>
          <cell r="CN54">
            <v>4.2940709905381889</v>
          </cell>
          <cell r="CO54">
            <v>4.3260086325783211</v>
          </cell>
          <cell r="CP54">
            <v>4.5901490362146165</v>
          </cell>
          <cell r="CQ54">
            <v>4.5447633557411056</v>
          </cell>
          <cell r="CR54">
            <v>4.8574458015998934</v>
          </cell>
          <cell r="CS54">
            <v>5.2140757434063163</v>
          </cell>
          <cell r="CT54">
            <v>4.8539790696803475</v>
          </cell>
          <cell r="CU54">
            <v>4.8539790696803475</v>
          </cell>
          <cell r="CV54">
            <v>4.8539790696803475</v>
          </cell>
          <cell r="CW54">
            <v>1.2434834288708425</v>
          </cell>
          <cell r="CX54">
            <v>1.255261292572015</v>
          </cell>
          <cell r="CY54">
            <v>1.2461722652040548</v>
          </cell>
          <cell r="CZ54">
            <v>1.2754022120930228</v>
          </cell>
          <cell r="DA54">
            <v>1.2353045609963069</v>
          </cell>
          <cell r="DB54">
            <v>1.2578789786746014</v>
          </cell>
          <cell r="DC54">
            <v>1.2481384301429217</v>
          </cell>
          <cell r="DD54">
            <v>1.2707613995811142</v>
          </cell>
          <cell r="DE54">
            <v>1.252075063907391</v>
          </cell>
          <cell r="DF54">
            <v>1.2288422302773925</v>
          </cell>
        </row>
        <row r="55">
          <cell r="BX55">
            <v>2.2172185463498955</v>
          </cell>
          <cell r="BY55">
            <v>2.9125993440055531</v>
          </cell>
          <cell r="BZ55">
            <v>3.3351345978756051</v>
          </cell>
          <cell r="CA55">
            <v>2.9238677615514796</v>
          </cell>
          <cell r="CB55">
            <v>3.2504115846927175</v>
          </cell>
          <cell r="CC55">
            <v>3.5199257235656645</v>
          </cell>
          <cell r="CD55">
            <v>3.2261257281061826</v>
          </cell>
          <cell r="CE55">
            <v>3.5718290884999973</v>
          </cell>
          <cell r="CF55">
            <v>3.2303325375057255</v>
          </cell>
          <cell r="CG55">
            <v>3.8345203780571659</v>
          </cell>
          <cell r="CH55">
            <v>3.4232247287432185</v>
          </cell>
          <cell r="CI55">
            <v>3.8942455470713822</v>
          </cell>
          <cell r="CJ55">
            <v>3.955305897719724</v>
          </cell>
          <cell r="CK55">
            <v>4.0341826883950977</v>
          </cell>
          <cell r="CL55">
            <v>4.7404729310652494</v>
          </cell>
          <cell r="CM55">
            <v>4.5022455650793471</v>
          </cell>
          <cell r="CN55">
            <v>4.0117928099987727</v>
          </cell>
          <cell r="CO55">
            <v>4.6266205086343692</v>
          </cell>
          <cell r="CP55">
            <v>4.4654176645830637</v>
          </cell>
          <cell r="CQ55">
            <v>4.7363245999521792</v>
          </cell>
          <cell r="CR55">
            <v>4.9747986058837714</v>
          </cell>
          <cell r="CS55">
            <v>5.1616455088005795</v>
          </cell>
          <cell r="CT55">
            <v>5.2542142756795673</v>
          </cell>
          <cell r="CU55">
            <v>5.2542142756795673</v>
          </cell>
          <cell r="CV55">
            <v>5.2542142756795673</v>
          </cell>
          <cell r="CW55">
            <v>1.2570662548286204</v>
          </cell>
          <cell r="CX55">
            <v>1.2519746469997599</v>
          </cell>
          <cell r="CY55">
            <v>1.2494860926662925</v>
          </cell>
          <cell r="CZ55">
            <v>1.2609969948950877</v>
          </cell>
          <cell r="DA55">
            <v>1.2335403200087358</v>
          </cell>
          <cell r="DB55">
            <v>1.2592416246091587</v>
          </cell>
          <cell r="DC55">
            <v>1.2472752653109345</v>
          </cell>
          <cell r="DD55">
            <v>1.2438705352957748</v>
          </cell>
          <cell r="DE55">
            <v>1.2736596529975488</v>
          </cell>
          <cell r="DF55">
            <v>1.2530078366328405</v>
          </cell>
        </row>
        <row r="56">
          <cell r="BX56">
            <v>3.0529883057557683</v>
          </cell>
          <cell r="BY56">
            <v>3.025512308921225</v>
          </cell>
          <cell r="BZ56">
            <v>3.0120818139296897</v>
          </cell>
          <cell r="CA56">
            <v>2.6964520784816344</v>
          </cell>
          <cell r="CB56">
            <v>3.4349842144971632</v>
          </cell>
          <cell r="CC56">
            <v>3.1446781477801831</v>
          </cell>
          <cell r="CD56">
            <v>3.6763349619729904</v>
          </cell>
          <cell r="CE56">
            <v>3.2418609575235418</v>
          </cell>
          <cell r="CF56">
            <v>3.4124201518219368</v>
          </cell>
          <cell r="CG56">
            <v>3.4774388558425482</v>
          </cell>
          <cell r="CH56">
            <v>4.053966989376776</v>
          </cell>
          <cell r="CI56">
            <v>3.9407459315519318</v>
          </cell>
          <cell r="CJ56">
            <v>4.0194107195632709</v>
          </cell>
          <cell r="CK56">
            <v>3.6806757473753753</v>
          </cell>
          <cell r="CL56">
            <v>4.0687085637639004</v>
          </cell>
          <cell r="CM56">
            <v>4.4922291994699544</v>
          </cell>
          <cell r="CN56">
            <v>3.8838411325474773</v>
          </cell>
          <cell r="CO56">
            <v>4.0957339683515803</v>
          </cell>
          <cell r="CP56">
            <v>4.3235650698850092</v>
          </cell>
          <cell r="CQ56">
            <v>4.6966590265710773</v>
          </cell>
          <cell r="CR56">
            <v>5.2824755807651975</v>
          </cell>
          <cell r="CS56">
            <v>4.6137761325119317</v>
          </cell>
          <cell r="CT56">
            <v>5.2102347822186248</v>
          </cell>
          <cell r="CU56">
            <v>5.2102347822186248</v>
          </cell>
          <cell r="CV56">
            <v>5.2102347822186248</v>
          </cell>
          <cell r="CW56">
            <v>1.2525481346876954</v>
          </cell>
          <cell r="CX56">
            <v>1.275795780662546</v>
          </cell>
          <cell r="CY56">
            <v>1.2489396871148202</v>
          </cell>
          <cell r="CZ56">
            <v>1.270152285285173</v>
          </cell>
          <cell r="DA56">
            <v>1.2595719910900876</v>
          </cell>
          <cell r="DB56">
            <v>1.2600545726304149</v>
          </cell>
          <cell r="DC56">
            <v>1.2431264630131493</v>
          </cell>
          <cell r="DD56">
            <v>1.2715331379664103</v>
          </cell>
          <cell r="DE56">
            <v>1.2759051556987422</v>
          </cell>
          <cell r="DF56">
            <v>1.2696186888883814</v>
          </cell>
        </row>
        <row r="57">
          <cell r="BX57">
            <v>2.3957790179059693</v>
          </cell>
          <cell r="BY57">
            <v>2.3654767881272956</v>
          </cell>
          <cell r="BZ57">
            <v>2.7171539987906406</v>
          </cell>
          <cell r="CA57">
            <v>3.4886278672317363</v>
          </cell>
          <cell r="CB57">
            <v>3.2349471793425857</v>
          </cell>
          <cell r="CC57">
            <v>3.0155217788945463</v>
          </cell>
          <cell r="CD57">
            <v>3.4273882489427301</v>
          </cell>
          <cell r="CE57">
            <v>3.8761364464584163</v>
          </cell>
          <cell r="CF57">
            <v>3.6556692128585104</v>
          </cell>
          <cell r="CG57">
            <v>3.303824081662027</v>
          </cell>
          <cell r="CH57">
            <v>3.6774375273789683</v>
          </cell>
          <cell r="CI57">
            <v>4.2961032478829067</v>
          </cell>
          <cell r="CJ57">
            <v>4.5348864783448875</v>
          </cell>
          <cell r="CK57">
            <v>3.809986881249559</v>
          </cell>
          <cell r="CL57">
            <v>3.8548061392873909</v>
          </cell>
          <cell r="CM57">
            <v>4.2667902124051258</v>
          </cell>
          <cell r="CN57">
            <v>4.4137890099958605</v>
          </cell>
          <cell r="CO57">
            <v>4.4799558067627183</v>
          </cell>
          <cell r="CP57">
            <v>4.9415006083943664</v>
          </cell>
          <cell r="CQ57">
            <v>4.5831371498856361</v>
          </cell>
          <cell r="CR57">
            <v>4.8411801827300662</v>
          </cell>
          <cell r="CS57">
            <v>4.83106944292809</v>
          </cell>
          <cell r="CT57">
            <v>5.2107063741829203</v>
          </cell>
          <cell r="CU57">
            <v>5.2107063741829203</v>
          </cell>
          <cell r="CV57">
            <v>5.2107063741829203</v>
          </cell>
          <cell r="CW57">
            <v>1.2718320029351071</v>
          </cell>
          <cell r="CX57">
            <v>1.2399346232479191</v>
          </cell>
          <cell r="CY57">
            <v>1.271303450794999</v>
          </cell>
          <cell r="CZ57">
            <v>1.2638632804947767</v>
          </cell>
          <cell r="DA57">
            <v>1.2670765867577949</v>
          </cell>
          <cell r="DB57">
            <v>1.2476890312397229</v>
          </cell>
          <cell r="DC57">
            <v>1.2462377362156152</v>
          </cell>
          <cell r="DD57">
            <v>1.2774455687162052</v>
          </cell>
          <cell r="DE57">
            <v>1.2483104869093247</v>
          </cell>
          <cell r="DF57">
            <v>1.2465475724999779</v>
          </cell>
        </row>
        <row r="58">
          <cell r="BX58">
            <v>2.7386591861970708</v>
          </cell>
          <cell r="BY58">
            <v>2.8995901106913222</v>
          </cell>
          <cell r="BZ58">
            <v>3.3197429109490493</v>
          </cell>
          <cell r="CA58">
            <v>2.716601681955424</v>
          </cell>
          <cell r="CB58">
            <v>2.9761684706687284</v>
          </cell>
          <cell r="CC58">
            <v>3.8695460568748796</v>
          </cell>
          <cell r="CD58">
            <v>3.4844420442638397</v>
          </cell>
          <cell r="CE58">
            <v>3.3440840316280434</v>
          </cell>
          <cell r="CF58">
            <v>3.9311206133221037</v>
          </cell>
          <cell r="CG58">
            <v>3.8660597077118699</v>
          </cell>
          <cell r="CH58">
            <v>3.8177417147661203</v>
          </cell>
          <cell r="CI58">
            <v>3.8752253008967794</v>
          </cell>
          <cell r="CJ58">
            <v>4.1311434706012289</v>
          </cell>
          <cell r="CK58">
            <v>4.3364343676616217</v>
          </cell>
          <cell r="CL58">
            <v>3.9561213553547585</v>
          </cell>
          <cell r="CM58">
            <v>4.3434714059039514</v>
          </cell>
          <cell r="CN58">
            <v>4.5109623326698918</v>
          </cell>
          <cell r="CO58">
            <v>4.4628850635795487</v>
          </cell>
          <cell r="CP58">
            <v>4.2460942873073231</v>
          </cell>
          <cell r="CQ58">
            <v>4.3730932296876519</v>
          </cell>
          <cell r="CR58">
            <v>4.1261850903089794</v>
          </cell>
          <cell r="CS58">
            <v>5.0123393867573194</v>
          </cell>
          <cell r="CT58">
            <v>5.6397789386842225</v>
          </cell>
          <cell r="CU58">
            <v>5.6397789386842225</v>
          </cell>
          <cell r="CV58">
            <v>5.6397789386842225</v>
          </cell>
          <cell r="CW58">
            <v>1.2703286624966863</v>
          </cell>
          <cell r="CX58">
            <v>1.2569653236179559</v>
          </cell>
          <cell r="CY58">
            <v>1.254439648666575</v>
          </cell>
          <cell r="CZ58">
            <v>1.2508853139028038</v>
          </cell>
          <cell r="DA58">
            <v>1.2551710077901665</v>
          </cell>
          <cell r="DB58">
            <v>1.2752962252654951</v>
          </cell>
          <cell r="DC58">
            <v>1.2467940878488406</v>
          </cell>
          <cell r="DD58">
            <v>1.2636886887973935</v>
          </cell>
          <cell r="DE58">
            <v>1.2466868637103488</v>
          </cell>
          <cell r="DF58">
            <v>1.2513489284434687</v>
          </cell>
        </row>
        <row r="59">
          <cell r="BX59">
            <v>2.557691431934773</v>
          </cell>
          <cell r="BY59">
            <v>2.9882112149088318</v>
          </cell>
          <cell r="BZ59">
            <v>3.3511195124675801</v>
          </cell>
          <cell r="CA59">
            <v>2.827633651698362</v>
          </cell>
          <cell r="CB59">
            <v>2.6182560407252859</v>
          </cell>
          <cell r="CC59">
            <v>3.3703868413483424</v>
          </cell>
          <cell r="CD59">
            <v>3.2245736305399153</v>
          </cell>
          <cell r="CE59">
            <v>3.7720804003203092</v>
          </cell>
          <cell r="CF59">
            <v>3.2487820568331043</v>
          </cell>
          <cell r="CG59">
            <v>3.3289616248911273</v>
          </cell>
          <cell r="CH59">
            <v>3.5838051242297895</v>
          </cell>
          <cell r="CI59">
            <v>3.6140860448972205</v>
          </cell>
          <cell r="CJ59">
            <v>4.2138585263916841</v>
          </cell>
          <cell r="CK59">
            <v>3.8325487587663982</v>
          </cell>
          <cell r="CL59">
            <v>4.0252068371812006</v>
          </cell>
          <cell r="CM59">
            <v>4.1226435272956454</v>
          </cell>
          <cell r="CN59">
            <v>3.8806234446069094</v>
          </cell>
          <cell r="CO59">
            <v>3.9702105639767993</v>
          </cell>
          <cell r="CP59">
            <v>3.9959104036397695</v>
          </cell>
          <cell r="CQ59">
            <v>4.4866477976891881</v>
          </cell>
          <cell r="CR59">
            <v>4.6968485448848938</v>
          </cell>
          <cell r="CS59">
            <v>5.2993090114577948</v>
          </cell>
          <cell r="CT59">
            <v>4.4890468458769677</v>
          </cell>
          <cell r="CU59">
            <v>4.4890468458769677</v>
          </cell>
          <cell r="CV59">
            <v>4.4890468458769677</v>
          </cell>
          <cell r="CW59">
            <v>1.2441839830915356</v>
          </cell>
          <cell r="CX59">
            <v>1.2543591110111787</v>
          </cell>
          <cell r="CY59">
            <v>1.2521118954685844</v>
          </cell>
          <cell r="CZ59">
            <v>1.2682080797152444</v>
          </cell>
          <cell r="DA59">
            <v>1.2477691008117631</v>
          </cell>
          <cell r="DB59">
            <v>1.2603568325204579</v>
          </cell>
          <cell r="DC59">
            <v>1.2487705514893286</v>
          </cell>
          <cell r="DD59">
            <v>1.2462861936202909</v>
          </cell>
          <cell r="DE59">
            <v>1.2527646251694775</v>
          </cell>
          <cell r="DF59">
            <v>1.2552049052645162</v>
          </cell>
        </row>
        <row r="60">
          <cell r="BX60">
            <v>2.4948938588352081</v>
          </cell>
          <cell r="BY60">
            <v>3.1324155067095418</v>
          </cell>
          <cell r="BZ60">
            <v>3.2285161999327667</v>
          </cell>
          <cell r="CA60">
            <v>2.82549335143948</v>
          </cell>
          <cell r="CB60">
            <v>3.3685721878271315</v>
          </cell>
          <cell r="CC60">
            <v>3.5902570299055196</v>
          </cell>
          <cell r="CD60">
            <v>3.5095896165495404</v>
          </cell>
          <cell r="CE60">
            <v>3.1477740717205962</v>
          </cell>
          <cell r="CF60">
            <v>3.7216531367323653</v>
          </cell>
          <cell r="CG60">
            <v>4.0219913107801144</v>
          </cell>
          <cell r="CH60">
            <v>3.4221126658297898</v>
          </cell>
          <cell r="CI60">
            <v>3.6745533341017436</v>
          </cell>
          <cell r="CJ60">
            <v>4.2844553746188039</v>
          </cell>
          <cell r="CK60">
            <v>4.5867837885323839</v>
          </cell>
          <cell r="CL60">
            <v>3.8881891269497504</v>
          </cell>
          <cell r="CM60">
            <v>4.276665390083279</v>
          </cell>
          <cell r="CN60">
            <v>4.5979045898154949</v>
          </cell>
          <cell r="CO60">
            <v>4.1586126637670056</v>
          </cell>
          <cell r="CP60">
            <v>4.6130352832851473</v>
          </cell>
          <cell r="CQ60">
            <v>4.6381217948859446</v>
          </cell>
          <cell r="CR60">
            <v>4.91332307389664</v>
          </cell>
          <cell r="CS60">
            <v>5.3901148595497554</v>
          </cell>
          <cell r="CT60">
            <v>5.0537427360991503</v>
          </cell>
          <cell r="CU60">
            <v>5.0537427360991503</v>
          </cell>
          <cell r="CV60">
            <v>5.0537427360991503</v>
          </cell>
          <cell r="CW60">
            <v>1.2564686369747342</v>
          </cell>
          <cell r="CX60">
            <v>1.244973514321994</v>
          </cell>
          <cell r="CY60">
            <v>1.2443500959669918</v>
          </cell>
          <cell r="CZ60">
            <v>1.2532394638985696</v>
          </cell>
          <cell r="DA60">
            <v>1.2459264177250409</v>
          </cell>
          <cell r="DB60">
            <v>1.2351541202518614</v>
          </cell>
          <cell r="DC60">
            <v>1.2844499587307938</v>
          </cell>
          <cell r="DD60">
            <v>1.2302035667207509</v>
          </cell>
          <cell r="DE60">
            <v>1.2439755884827404</v>
          </cell>
          <cell r="DF60">
            <v>1.2406781798821973</v>
          </cell>
        </row>
        <row r="61">
          <cell r="BX61">
            <v>2.4224261877882545</v>
          </cell>
          <cell r="BY61">
            <v>3.0464153777708662</v>
          </cell>
          <cell r="BZ61">
            <v>3.0201543594155376</v>
          </cell>
          <cell r="CA61">
            <v>3.31526691415768</v>
          </cell>
          <cell r="CB61">
            <v>3.2241520956901923</v>
          </cell>
          <cell r="CC61">
            <v>3.2331343685008544</v>
          </cell>
          <cell r="CD61">
            <v>3.3225123678443134</v>
          </cell>
          <cell r="CE61">
            <v>3.8420314422055259</v>
          </cell>
          <cell r="CF61">
            <v>3.4085873824670716</v>
          </cell>
          <cell r="CG61">
            <v>3.9237305528857891</v>
          </cell>
          <cell r="CH61">
            <v>3.9487655698343347</v>
          </cell>
          <cell r="CI61">
            <v>3.6057387662624563</v>
          </cell>
          <cell r="CJ61">
            <v>3.9463846734849093</v>
          </cell>
          <cell r="CK61">
            <v>4.4322425162426384</v>
          </cell>
          <cell r="CL61">
            <v>4.0095713971008893</v>
          </cell>
          <cell r="CM61">
            <v>3.9899929141132957</v>
          </cell>
          <cell r="CN61">
            <v>4.1542867790467222</v>
          </cell>
          <cell r="CO61">
            <v>5.0122602495656174</v>
          </cell>
          <cell r="CP61">
            <v>4.3419704555854048</v>
          </cell>
          <cell r="CQ61">
            <v>4.6094422004663675</v>
          </cell>
          <cell r="CR61">
            <v>4.5441736431963173</v>
          </cell>
          <cell r="CS61">
            <v>5.0877403372596426</v>
          </cell>
          <cell r="CT61">
            <v>5.1811263574507889</v>
          </cell>
          <cell r="CU61">
            <v>5.1811263574507889</v>
          </cell>
          <cell r="CV61">
            <v>5.1811263574507889</v>
          </cell>
          <cell r="CW61">
            <v>1.2566142178979904</v>
          </cell>
          <cell r="CX61">
            <v>1.2439140919709009</v>
          </cell>
          <cell r="CY61">
            <v>1.256841591602224</v>
          </cell>
          <cell r="CZ61">
            <v>1.2707058644017588</v>
          </cell>
          <cell r="DA61">
            <v>1.2467982374353506</v>
          </cell>
          <cell r="DB61">
            <v>1.2319351262324749</v>
          </cell>
          <cell r="DC61">
            <v>1.2485554277105</v>
          </cell>
          <cell r="DD61">
            <v>1.2544428979305267</v>
          </cell>
          <cell r="DE61">
            <v>1.2753153050737134</v>
          </cell>
          <cell r="DF61">
            <v>1.2561338706950869</v>
          </cell>
        </row>
        <row r="62">
          <cell r="BX62">
            <v>2.671648962139725</v>
          </cell>
          <cell r="BY62">
            <v>2.9456597913477034</v>
          </cell>
          <cell r="BZ62">
            <v>3.1146259964853846</v>
          </cell>
          <cell r="CA62">
            <v>2.5782742088882955</v>
          </cell>
          <cell r="CB62">
            <v>3.0391445785939966</v>
          </cell>
          <cell r="CC62">
            <v>3.3516261188001093</v>
          </cell>
          <cell r="CD62">
            <v>2.8910086094174337</v>
          </cell>
          <cell r="CE62">
            <v>3.2862443587116634</v>
          </cell>
          <cell r="CF62">
            <v>3.6618728987288054</v>
          </cell>
          <cell r="CG62">
            <v>3.6626969061380179</v>
          </cell>
          <cell r="CH62">
            <v>4.0918913623307427</v>
          </cell>
          <cell r="CI62">
            <v>3.8563844582133382</v>
          </cell>
          <cell r="CJ62">
            <v>3.9538400812205983</v>
          </cell>
          <cell r="CK62">
            <v>3.6552825766624584</v>
          </cell>
          <cell r="CL62">
            <v>4.1978874001641584</v>
          </cell>
          <cell r="CM62">
            <v>5.3021221709246085</v>
          </cell>
          <cell r="CN62">
            <v>4.5878179378545374</v>
          </cell>
          <cell r="CO62">
            <v>4.5667859111861544</v>
          </cell>
          <cell r="CP62">
            <v>4.5754192858131475</v>
          </cell>
          <cell r="CQ62">
            <v>4.7543945925176514</v>
          </cell>
          <cell r="CR62">
            <v>5.3546760406633469</v>
          </cell>
          <cell r="CS62">
            <v>5.1779257421132554</v>
          </cell>
          <cell r="CT62">
            <v>4.9277850349787284</v>
          </cell>
          <cell r="CU62">
            <v>4.9277850349787284</v>
          </cell>
          <cell r="CV62">
            <v>4.9277850349787284</v>
          </cell>
          <cell r="CW62">
            <v>1.2587301173478989</v>
          </cell>
          <cell r="CX62">
            <v>1.2747217869244587</v>
          </cell>
          <cell r="CY62">
            <v>1.2574829306814013</v>
          </cell>
          <cell r="CZ62">
            <v>1.2502047551419342</v>
          </cell>
          <cell r="DA62">
            <v>1.2596902301386588</v>
          </cell>
          <cell r="DB62">
            <v>1.2488335293559123</v>
          </cell>
          <cell r="DC62">
            <v>1.2573688163727395</v>
          </cell>
          <cell r="DD62">
            <v>1.2617405972786033</v>
          </cell>
          <cell r="DE62">
            <v>1.257952185789561</v>
          </cell>
          <cell r="DF62">
            <v>1.2545114167446998</v>
          </cell>
        </row>
        <row r="63">
          <cell r="BX63">
            <v>2.388517334614193</v>
          </cell>
          <cell r="BY63">
            <v>2.3927707176870241</v>
          </cell>
          <cell r="BZ63">
            <v>2.9464538074103372</v>
          </cell>
          <cell r="CA63">
            <v>3.1031139488636068</v>
          </cell>
          <cell r="CB63">
            <v>3.3716895949196632</v>
          </cell>
          <cell r="CC63">
            <v>2.8787273599693868</v>
          </cell>
          <cell r="CD63">
            <v>3.3407504940620374</v>
          </cell>
          <cell r="CE63">
            <v>3.5538107002361694</v>
          </cell>
          <cell r="CF63">
            <v>3.5323243357940264</v>
          </cell>
          <cell r="CG63">
            <v>3.9997072936743643</v>
          </cell>
          <cell r="CH63">
            <v>3.4956069152293558</v>
          </cell>
          <cell r="CI63">
            <v>4.1027149292482772</v>
          </cell>
          <cell r="CJ63">
            <v>3.4785018638530794</v>
          </cell>
          <cell r="CK63">
            <v>3.2450895731484937</v>
          </cell>
          <cell r="CL63">
            <v>4.5000230100869736</v>
          </cell>
          <cell r="CM63">
            <v>3.6394480050455909</v>
          </cell>
          <cell r="CN63">
            <v>3.8669495023462876</v>
          </cell>
          <cell r="CO63">
            <v>4.5637874796864795</v>
          </cell>
          <cell r="CP63">
            <v>4.2625409239122298</v>
          </cell>
          <cell r="CQ63">
            <v>4.6834365004389724</v>
          </cell>
          <cell r="CR63">
            <v>4.9527548126771013</v>
          </cell>
          <cell r="CS63">
            <v>4.8240603170744185</v>
          </cell>
          <cell r="CT63">
            <v>4.8775593140568878</v>
          </cell>
          <cell r="CU63">
            <v>4.8775593140568878</v>
          </cell>
          <cell r="CV63">
            <v>4.8775593140568878</v>
          </cell>
          <cell r="CW63">
            <v>1.2583285498734502</v>
          </cell>
          <cell r="CX63">
            <v>1.2578023592196488</v>
          </cell>
          <cell r="CY63">
            <v>1.2339097457569537</v>
          </cell>
          <cell r="CZ63">
            <v>1.249462746837001</v>
          </cell>
          <cell r="DA63">
            <v>1.254613588078505</v>
          </cell>
          <cell r="DB63">
            <v>1.2546907690143325</v>
          </cell>
          <cell r="DC63">
            <v>1.2602146650715236</v>
          </cell>
          <cell r="DD63">
            <v>1.2583413282014184</v>
          </cell>
          <cell r="DE63">
            <v>1.2717188334766369</v>
          </cell>
          <cell r="DF63">
            <v>1.2700779279301273</v>
          </cell>
        </row>
        <row r="64">
          <cell r="BX64">
            <v>2.647399999185295</v>
          </cell>
          <cell r="BY64">
            <v>2.9479158966503696</v>
          </cell>
          <cell r="BZ64">
            <v>3.2679225919203563</v>
          </cell>
          <cell r="CA64">
            <v>3.4061923419745295</v>
          </cell>
          <cell r="CB64">
            <v>3.1277541201047137</v>
          </cell>
          <cell r="CC64">
            <v>3.0044960079128589</v>
          </cell>
          <cell r="CD64">
            <v>3.3866897522490835</v>
          </cell>
          <cell r="CE64">
            <v>3.5931706679473159</v>
          </cell>
          <cell r="CF64">
            <v>3.9193489939344359</v>
          </cell>
          <cell r="CG64">
            <v>3.4868451719208928</v>
          </cell>
          <cell r="CH64">
            <v>3.2158173418522118</v>
          </cell>
          <cell r="CI64">
            <v>4.3911088809452705</v>
          </cell>
          <cell r="CJ64">
            <v>3.5487016500254884</v>
          </cell>
          <cell r="CK64">
            <v>4.1954365853523496</v>
          </cell>
          <cell r="CL64">
            <v>3.7501877436195361</v>
          </cell>
          <cell r="CM64">
            <v>3.8156183153705965</v>
          </cell>
          <cell r="CN64">
            <v>4.1922782562345784</v>
          </cell>
          <cell r="CO64">
            <v>4.7466719461033549</v>
          </cell>
          <cell r="CP64">
            <v>4.6207529166478229</v>
          </cell>
          <cell r="CQ64">
            <v>5.5680651806197234</v>
          </cell>
          <cell r="CR64">
            <v>5.0196133919237154</v>
          </cell>
          <cell r="CS64">
            <v>5.1450109012117649</v>
          </cell>
          <cell r="CT64">
            <v>5.4550664955646608</v>
          </cell>
          <cell r="CU64">
            <v>5.4550664955646608</v>
          </cell>
          <cell r="CV64">
            <v>5.4550664955646608</v>
          </cell>
          <cell r="CW64">
            <v>1.2544564430002729</v>
          </cell>
          <cell r="CX64">
            <v>1.240933013941691</v>
          </cell>
          <cell r="CY64">
            <v>1.2776331170317856</v>
          </cell>
          <cell r="CZ64">
            <v>1.2466359042372734</v>
          </cell>
          <cell r="DA64">
            <v>1.2718382667579948</v>
          </cell>
          <cell r="DB64">
            <v>1.2464003990939041</v>
          </cell>
          <cell r="DC64">
            <v>1.2430816480120934</v>
          </cell>
          <cell r="DD64">
            <v>1.2482104315402052</v>
          </cell>
          <cell r="DE64">
            <v>1.2390219723437181</v>
          </cell>
          <cell r="DF64">
            <v>1.258472150351907</v>
          </cell>
        </row>
        <row r="65">
          <cell r="BX65">
            <v>2.4239978741363308</v>
          </cell>
          <cell r="BY65">
            <v>3.2492452299514434</v>
          </cell>
          <cell r="BZ65">
            <v>2.9643583912963378</v>
          </cell>
          <cell r="CA65">
            <v>3.2185340406096361</v>
          </cell>
          <cell r="CB65">
            <v>3.0074551323881615</v>
          </cell>
          <cell r="CC65">
            <v>3.0228029037885764</v>
          </cell>
          <cell r="CD65">
            <v>3.2479559539409699</v>
          </cell>
          <cell r="CE65">
            <v>3.1568928112154566</v>
          </cell>
          <cell r="CF65">
            <v>3.3100011515002703</v>
          </cell>
          <cell r="CG65">
            <v>3.3929236480964686</v>
          </cell>
          <cell r="CH65">
            <v>3.8389727847314616</v>
          </cell>
          <cell r="CI65">
            <v>3.9190321782211872</v>
          </cell>
          <cell r="CJ65">
            <v>4.6261144143997921</v>
          </cell>
          <cell r="CK65">
            <v>3.4902131310948294</v>
          </cell>
          <cell r="CL65">
            <v>4.2687800675485157</v>
          </cell>
          <cell r="CM65">
            <v>4.5920253199673242</v>
          </cell>
          <cell r="CN65">
            <v>3.6751841913642598</v>
          </cell>
          <cell r="CO65">
            <v>4.2722440112117166</v>
          </cell>
          <cell r="CP65">
            <v>4.2304896560442744</v>
          </cell>
          <cell r="CQ65">
            <v>4.9575118789512302</v>
          </cell>
          <cell r="CR65">
            <v>4.0274252499216425</v>
          </cell>
          <cell r="CS65">
            <v>4.5972703662812506</v>
          </cell>
          <cell r="CT65">
            <v>4.5833291063928057</v>
          </cell>
          <cell r="CU65">
            <v>4.5833291063928057</v>
          </cell>
          <cell r="CV65">
            <v>4.5833291063928057</v>
          </cell>
          <cell r="CW65">
            <v>1.2447222631549109</v>
          </cell>
          <cell r="CX65">
            <v>1.2661962311922734</v>
          </cell>
          <cell r="CY65">
            <v>1.2557520468738257</v>
          </cell>
          <cell r="CZ65">
            <v>1.2431823541204376</v>
          </cell>
          <cell r="DA65">
            <v>1.2625754939416103</v>
          </cell>
          <cell r="DB65">
            <v>1.2713449393750391</v>
          </cell>
          <cell r="DC65">
            <v>1.2704142186563336</v>
          </cell>
          <cell r="DD65">
            <v>1.2678761009244754</v>
          </cell>
          <cell r="DE65">
            <v>1.2577553285658161</v>
          </cell>
          <cell r="DF65">
            <v>1.2580259415360571</v>
          </cell>
        </row>
        <row r="66">
          <cell r="BX66">
            <v>2.8289079726935427</v>
          </cell>
          <cell r="BY66">
            <v>2.4917816124089338</v>
          </cell>
          <cell r="BZ66">
            <v>3.2140449819405927</v>
          </cell>
          <cell r="CA66">
            <v>3.4443359518517265</v>
          </cell>
          <cell r="CB66">
            <v>3.3153185481337122</v>
          </cell>
          <cell r="CC66">
            <v>3.0410068550451173</v>
          </cell>
          <cell r="CD66">
            <v>3.4430077640843524</v>
          </cell>
          <cell r="CE66">
            <v>3.2968904282162264</v>
          </cell>
          <cell r="CF66">
            <v>3.8096799640778638</v>
          </cell>
          <cell r="CG66">
            <v>4.26959455205861</v>
          </cell>
          <cell r="CH66">
            <v>3.9823841738936507</v>
          </cell>
          <cell r="CI66">
            <v>3.4892313068676164</v>
          </cell>
          <cell r="CJ66">
            <v>3.9501250689723082</v>
          </cell>
          <cell r="CK66">
            <v>4.2708357727443298</v>
          </cell>
          <cell r="CL66">
            <v>4.0058727836831194</v>
          </cell>
          <cell r="CM66">
            <v>4.1316755392224342</v>
          </cell>
          <cell r="CN66">
            <v>4.5366080197208056</v>
          </cell>
          <cell r="CO66">
            <v>4.1920783575987883</v>
          </cell>
          <cell r="CP66">
            <v>4.4880258655324488</v>
          </cell>
          <cell r="CQ66">
            <v>4.9256368341907324</v>
          </cell>
          <cell r="CR66">
            <v>4.4791249597941256</v>
          </cell>
          <cell r="CS66">
            <v>5.1279973332712823</v>
          </cell>
          <cell r="CT66">
            <v>5.4174248762172992</v>
          </cell>
          <cell r="CU66">
            <v>5.4174248762172992</v>
          </cell>
          <cell r="CV66">
            <v>5.4174248762172992</v>
          </cell>
          <cell r="CW66">
            <v>1.2400607520093305</v>
          </cell>
          <cell r="CX66">
            <v>1.2762632067612616</v>
          </cell>
          <cell r="CY66">
            <v>1.2422617090855124</v>
          </cell>
          <cell r="CZ66">
            <v>1.2757028560886878</v>
          </cell>
          <cell r="DA66">
            <v>1.2712889709933897</v>
          </cell>
          <cell r="DB66">
            <v>1.2482532621061591</v>
          </cell>
          <cell r="DC66">
            <v>1.2468334696585521</v>
          </cell>
          <cell r="DD66">
            <v>1.2592930751602815</v>
          </cell>
          <cell r="DE66">
            <v>1.2668875349634576</v>
          </cell>
          <cell r="DF66">
            <v>1.2548226639980613</v>
          </cell>
        </row>
        <row r="67">
          <cell r="BX67">
            <v>2.8075515542916438</v>
          </cell>
          <cell r="BY67">
            <v>2.459262679383698</v>
          </cell>
          <cell r="BZ67">
            <v>2.6823656888422458</v>
          </cell>
          <cell r="CA67">
            <v>3.6549057327122796</v>
          </cell>
          <cell r="CB67">
            <v>2.8517179699392572</v>
          </cell>
          <cell r="CC67">
            <v>3.0775536793333331</v>
          </cell>
          <cell r="CD67">
            <v>3.2059643302078826</v>
          </cell>
          <cell r="CE67">
            <v>3.3028107275404577</v>
          </cell>
          <cell r="CF67">
            <v>3.5780472144364688</v>
          </cell>
          <cell r="CG67">
            <v>3.9484074795721451</v>
          </cell>
          <cell r="CH67">
            <v>3.8191366665287454</v>
          </cell>
          <cell r="CI67">
            <v>3.5619391780094016</v>
          </cell>
          <cell r="CJ67">
            <v>4.3083106475981339</v>
          </cell>
          <cell r="CK67">
            <v>3.963441134110111</v>
          </cell>
          <cell r="CL67">
            <v>4.305998726883737</v>
          </cell>
          <cell r="CM67">
            <v>5.1333354231057147</v>
          </cell>
          <cell r="CN67">
            <v>4.4888925110344475</v>
          </cell>
          <cell r="CO67">
            <v>5.0063305593846099</v>
          </cell>
          <cell r="CP67">
            <v>4.8045841391506139</v>
          </cell>
          <cell r="CQ67">
            <v>4.6251444047296468</v>
          </cell>
          <cell r="CR67">
            <v>4.8530299653164368</v>
          </cell>
          <cell r="CS67">
            <v>5.2377038455353384</v>
          </cell>
          <cell r="CT67">
            <v>4.8282419967006875</v>
          </cell>
          <cell r="CU67">
            <v>4.8282419967006875</v>
          </cell>
          <cell r="CV67">
            <v>4.8282419967006875</v>
          </cell>
          <cell r="CW67">
            <v>1.2779354897848216</v>
          </cell>
          <cell r="CX67">
            <v>1.2563865122478135</v>
          </cell>
          <cell r="CY67">
            <v>1.257440356812519</v>
          </cell>
          <cell r="CZ67">
            <v>1.244031602195901</v>
          </cell>
          <cell r="DA67">
            <v>1.2668519052336795</v>
          </cell>
          <cell r="DB67">
            <v>1.2444892459997954</v>
          </cell>
          <cell r="DC67">
            <v>1.2519019041701693</v>
          </cell>
          <cell r="DD67">
            <v>1.2666087897985165</v>
          </cell>
          <cell r="DE67">
            <v>1.2539236191332883</v>
          </cell>
          <cell r="DF67">
            <v>1.2563437762831098</v>
          </cell>
        </row>
        <row r="68">
          <cell r="BX68">
            <v>2.6566542278797387</v>
          </cell>
          <cell r="BY68">
            <v>2.8060985223605717</v>
          </cell>
          <cell r="BZ68">
            <v>3.1297736170556907</v>
          </cell>
          <cell r="CA68">
            <v>2.7293760346004294</v>
          </cell>
          <cell r="CB68">
            <v>3.1284426027717163</v>
          </cell>
          <cell r="CC68">
            <v>3.438407944937079</v>
          </cell>
          <cell r="CD68">
            <v>3.2067025759689698</v>
          </cell>
          <cell r="CE68">
            <v>3.5979511452783917</v>
          </cell>
          <cell r="CF68">
            <v>3.2726325110443004</v>
          </cell>
          <cell r="CG68">
            <v>3.8555501122187308</v>
          </cell>
          <cell r="CH68">
            <v>3.7664161230238213</v>
          </cell>
          <cell r="CI68">
            <v>3.5258320634525639</v>
          </cell>
          <cell r="CJ68">
            <v>4.0596284190146674</v>
          </cell>
          <cell r="CK68">
            <v>4.4827950027229866</v>
          </cell>
          <cell r="CL68">
            <v>4.9697126491738057</v>
          </cell>
          <cell r="CM68">
            <v>4.2718536959006057</v>
          </cell>
          <cell r="CN68">
            <v>4.8687072625534613</v>
          </cell>
          <cell r="CO68">
            <v>4.3538179811390938</v>
          </cell>
          <cell r="CP68">
            <v>4.971067397718719</v>
          </cell>
          <cell r="CQ68">
            <v>4.4040344260596571</v>
          </cell>
          <cell r="CR68">
            <v>5.9150663716329603</v>
          </cell>
          <cell r="CS68">
            <v>5.3670877647021875</v>
          </cell>
          <cell r="CT68">
            <v>5.7359963297378194</v>
          </cell>
          <cell r="CU68">
            <v>5.7359963297378194</v>
          </cell>
          <cell r="CV68">
            <v>5.7359963297378194</v>
          </cell>
          <cell r="CW68">
            <v>1.2592515930149901</v>
          </cell>
          <cell r="CX68">
            <v>1.2559819127507124</v>
          </cell>
          <cell r="CY68">
            <v>1.2471034933381233</v>
          </cell>
          <cell r="CZ68">
            <v>1.2327771053441379</v>
          </cell>
          <cell r="DA68">
            <v>1.2508367730097951</v>
          </cell>
          <cell r="DB68">
            <v>1.2361416409207129</v>
          </cell>
          <cell r="DC68">
            <v>1.2619488569221464</v>
          </cell>
          <cell r="DD68">
            <v>1.2342381303258732</v>
          </cell>
          <cell r="DE68">
            <v>1.2603364442256819</v>
          </cell>
          <cell r="DF68">
            <v>1.2678174904733794</v>
          </cell>
        </row>
        <row r="69">
          <cell r="BX69">
            <v>2.4239352317670662</v>
          </cell>
          <cell r="BY69">
            <v>2.8410815918850774</v>
          </cell>
          <cell r="BZ69">
            <v>3.0409919897328521</v>
          </cell>
          <cell r="CA69">
            <v>2.8279301532151258</v>
          </cell>
          <cell r="CB69">
            <v>3.4882657832017023</v>
          </cell>
          <cell r="CC69">
            <v>3.1797002598674902</v>
          </cell>
          <cell r="CD69">
            <v>3.6330713764016576</v>
          </cell>
          <cell r="CE69">
            <v>3.7397882991525599</v>
          </cell>
          <cell r="CF69">
            <v>4.0091843814394137</v>
          </cell>
          <cell r="CG69">
            <v>4.6321309800298662</v>
          </cell>
          <cell r="CH69">
            <v>3.67826483681276</v>
          </cell>
          <cell r="CI69">
            <v>3.7134628812341557</v>
          </cell>
          <cell r="CJ69">
            <v>4.3654257027317396</v>
          </cell>
          <cell r="CK69">
            <v>4.3979990843963224</v>
          </cell>
          <cell r="CL69">
            <v>4.4618447741077309</v>
          </cell>
          <cell r="CM69">
            <v>4.447406882098643</v>
          </cell>
          <cell r="CN69">
            <v>5.5066586295472524</v>
          </cell>
          <cell r="CO69">
            <v>4.3501291129989079</v>
          </cell>
          <cell r="CP69">
            <v>4.0435210409559401</v>
          </cell>
          <cell r="CQ69">
            <v>4.4296692568829235</v>
          </cell>
          <cell r="CR69">
            <v>4.6240313251419138</v>
          </cell>
          <cell r="CS69">
            <v>5.0550749324465585</v>
          </cell>
          <cell r="CT69">
            <v>5.4506483822320346</v>
          </cell>
          <cell r="CU69">
            <v>5.4506483822320346</v>
          </cell>
          <cell r="CV69">
            <v>5.4506483822320346</v>
          </cell>
          <cell r="CW69">
            <v>1.2572853115095799</v>
          </cell>
          <cell r="CX69">
            <v>1.2611082632927451</v>
          </cell>
          <cell r="CY69">
            <v>1.2537858444769092</v>
          </cell>
          <cell r="CZ69">
            <v>1.2605689859929154</v>
          </cell>
          <cell r="DA69">
            <v>1.2407512923659267</v>
          </cell>
          <cell r="DB69">
            <v>1.2759347864134558</v>
          </cell>
          <cell r="DC69">
            <v>1.2567346194082623</v>
          </cell>
          <cell r="DD69">
            <v>1.2429757034144733</v>
          </cell>
          <cell r="DE69">
            <v>1.2423235318123529</v>
          </cell>
          <cell r="DF69">
            <v>1.2517817576005883</v>
          </cell>
        </row>
        <row r="70">
          <cell r="BX70">
            <v>2.5615089056203364</v>
          </cell>
          <cell r="BY70">
            <v>3.1240005060768272</v>
          </cell>
          <cell r="BZ70">
            <v>2.850092000275938</v>
          </cell>
          <cell r="CA70">
            <v>2.9391851949516727</v>
          </cell>
          <cell r="CB70">
            <v>3.3907004749538658</v>
          </cell>
          <cell r="CC70">
            <v>3.4379821222533891</v>
          </cell>
          <cell r="CD70">
            <v>2.9797482501962507</v>
          </cell>
          <cell r="CE70">
            <v>3.0815162639301925</v>
          </cell>
          <cell r="CF70">
            <v>2.9053742742443909</v>
          </cell>
          <cell r="CG70">
            <v>3.4986375119797208</v>
          </cell>
          <cell r="CH70">
            <v>3.639341461498196</v>
          </cell>
          <cell r="CI70">
            <v>3.6151259849762831</v>
          </cell>
          <cell r="CJ70">
            <v>3.1057878200765163</v>
          </cell>
          <cell r="CK70">
            <v>3.2744575770552871</v>
          </cell>
          <cell r="CL70">
            <v>4.0670926574139052</v>
          </cell>
          <cell r="CM70">
            <v>4.1630674179536795</v>
          </cell>
          <cell r="CN70">
            <v>4.2423846097866216</v>
          </cell>
          <cell r="CO70">
            <v>4.2120747858568501</v>
          </cell>
          <cell r="CP70">
            <v>4.6058212696871612</v>
          </cell>
          <cell r="CQ70">
            <v>4.8931348136578174</v>
          </cell>
          <cell r="CR70">
            <v>5.3870991987312165</v>
          </cell>
          <cell r="CS70">
            <v>5.2886678954431678</v>
          </cell>
          <cell r="CT70">
            <v>5.3621567229227365</v>
          </cell>
          <cell r="CU70">
            <v>5.3621567229227365</v>
          </cell>
          <cell r="CV70">
            <v>5.3621567229227365</v>
          </cell>
          <cell r="CW70">
            <v>1.2672846249265419</v>
          </cell>
          <cell r="CX70">
            <v>1.2716631813769919</v>
          </cell>
          <cell r="CY70">
            <v>1.260311012675394</v>
          </cell>
          <cell r="CZ70">
            <v>1.2419617929290077</v>
          </cell>
          <cell r="DA70">
            <v>1.2490455289199103</v>
          </cell>
          <cell r="DB70">
            <v>1.2632545541963125</v>
          </cell>
          <cell r="DC70">
            <v>1.274625390787111</v>
          </cell>
          <cell r="DD70">
            <v>1.2414078944903522</v>
          </cell>
          <cell r="DE70">
            <v>1.2496036612991601</v>
          </cell>
          <cell r="DF70">
            <v>1.2378680441164658</v>
          </cell>
        </row>
        <row r="71">
          <cell r="BX71">
            <v>2.7851568909917073</v>
          </cell>
          <cell r="BY71">
            <v>2.9123165064832075</v>
          </cell>
          <cell r="BZ71">
            <v>2.5837435707708805</v>
          </cell>
          <cell r="CA71">
            <v>3.4636666660243427</v>
          </cell>
          <cell r="CB71">
            <v>2.6103732881357531</v>
          </cell>
          <cell r="CC71">
            <v>2.6877009866917541</v>
          </cell>
          <cell r="CD71">
            <v>3.4451590662832037</v>
          </cell>
          <cell r="CE71">
            <v>3.9339496798958447</v>
          </cell>
          <cell r="CF71">
            <v>3.9196471940937361</v>
          </cell>
          <cell r="CG71">
            <v>3.7099776102818107</v>
          </cell>
          <cell r="CH71">
            <v>4.7227551333228392</v>
          </cell>
          <cell r="CI71">
            <v>3.982575547340844</v>
          </cell>
          <cell r="CJ71">
            <v>3.8602390277288787</v>
          </cell>
          <cell r="CK71">
            <v>5.0432423309249463</v>
          </cell>
          <cell r="CL71">
            <v>4.1047609385762565</v>
          </cell>
          <cell r="CM71">
            <v>4.742356149526282</v>
          </cell>
          <cell r="CN71">
            <v>4.5200289908620146</v>
          </cell>
          <cell r="CO71">
            <v>4.3435096837950837</v>
          </cell>
          <cell r="CP71">
            <v>5.0414544570407793</v>
          </cell>
          <cell r="CQ71">
            <v>4.6395032517050154</v>
          </cell>
          <cell r="CR71">
            <v>5.0906081802192036</v>
          </cell>
          <cell r="CS71">
            <v>4.438246474064627</v>
          </cell>
          <cell r="CT71">
            <v>5.329008076262201</v>
          </cell>
          <cell r="CU71">
            <v>5.329008076262201</v>
          </cell>
          <cell r="CV71">
            <v>5.329008076262201</v>
          </cell>
          <cell r="CW71">
            <v>1.269666873557131</v>
          </cell>
          <cell r="CX71">
            <v>1.2645092045743114</v>
          </cell>
          <cell r="CY71">
            <v>1.2560627310488213</v>
          </cell>
          <cell r="CZ71">
            <v>1.2824582010884</v>
          </cell>
          <cell r="DA71">
            <v>1.2664848589116513</v>
          </cell>
          <cell r="DB71">
            <v>1.2437489754071471</v>
          </cell>
          <cell r="DC71">
            <v>1.2402265390153853</v>
          </cell>
          <cell r="DD71">
            <v>1.2715222201510823</v>
          </cell>
          <cell r="DE71">
            <v>1.2694115965880088</v>
          </cell>
          <cell r="DF71">
            <v>1.2597441320985556</v>
          </cell>
        </row>
        <row r="72">
          <cell r="BX72">
            <v>2.7092614114953819</v>
          </cell>
          <cell r="BY72">
            <v>2.9960274689421253</v>
          </cell>
          <cell r="BZ72">
            <v>3.0193574981796587</v>
          </cell>
          <cell r="CA72">
            <v>3.0670468748412429</v>
          </cell>
          <cell r="CB72">
            <v>3.0954129249116833</v>
          </cell>
          <cell r="CC72">
            <v>3.8053264086830469</v>
          </cell>
          <cell r="CD72">
            <v>3.5872862791211957</v>
          </cell>
          <cell r="CE72">
            <v>3.4195702200422029</v>
          </cell>
          <cell r="CF72">
            <v>4.1947872287051551</v>
          </cell>
          <cell r="CG72">
            <v>3.9692358420767877</v>
          </cell>
          <cell r="CH72">
            <v>4.0415741451576936</v>
          </cell>
          <cell r="CI72">
            <v>3.9043670868824401</v>
          </cell>
          <cell r="CJ72">
            <v>3.7603593645486328</v>
          </cell>
          <cell r="CK72">
            <v>4.2071870432703662</v>
          </cell>
          <cell r="CL72">
            <v>3.8175619374414254</v>
          </cell>
          <cell r="CM72">
            <v>4.7545476964716</v>
          </cell>
          <cell r="CN72">
            <v>4.505210163304489</v>
          </cell>
          <cell r="CO72">
            <v>4.3608750429863665</v>
          </cell>
          <cell r="CP72">
            <v>4.5298610237854957</v>
          </cell>
          <cell r="CQ72">
            <v>5.1410415793719073</v>
          </cell>
          <cell r="CR72">
            <v>5.1572694299134714</v>
          </cell>
          <cell r="CS72">
            <v>4.865333878649972</v>
          </cell>
          <cell r="CT72">
            <v>5.4762197716415599</v>
          </cell>
          <cell r="CU72">
            <v>5.4762197716415599</v>
          </cell>
          <cell r="CV72">
            <v>5.4762197716415599</v>
          </cell>
          <cell r="CW72">
            <v>1.2548025371129876</v>
          </cell>
          <cell r="CX72">
            <v>1.2590004650106981</v>
          </cell>
          <cell r="CY72">
            <v>1.2404710995332369</v>
          </cell>
          <cell r="CZ72">
            <v>1.2640209257740078</v>
          </cell>
          <cell r="DA72">
            <v>1.2456018734383223</v>
          </cell>
          <cell r="DB72">
            <v>1.2759439597970397</v>
          </cell>
          <cell r="DC72">
            <v>1.2603896640180501</v>
          </cell>
          <cell r="DD72">
            <v>1.2626839071673372</v>
          </cell>
          <cell r="DE72">
            <v>1.2661508543384417</v>
          </cell>
          <cell r="DF72">
            <v>1.2567547587380075</v>
          </cell>
        </row>
        <row r="73">
          <cell r="BX73">
            <v>2.6648063751390283</v>
          </cell>
          <cell r="BY73">
            <v>2.7893096275529872</v>
          </cell>
          <cell r="BZ73">
            <v>2.8959233822986969</v>
          </cell>
          <cell r="CA73">
            <v>3.5759795380586183</v>
          </cell>
          <cell r="CB73">
            <v>3.0514395815192246</v>
          </cell>
          <cell r="CC73">
            <v>2.8579762626236072</v>
          </cell>
          <cell r="CD73">
            <v>3.515789067111847</v>
          </cell>
          <cell r="CE73">
            <v>3.3330639699886642</v>
          </cell>
          <cell r="CF73">
            <v>3.3690690380153487</v>
          </cell>
          <cell r="CG73">
            <v>3.4531807911762074</v>
          </cell>
          <cell r="CH73">
            <v>3.9144617600572764</v>
          </cell>
          <cell r="CI73">
            <v>4.2477014775628694</v>
          </cell>
          <cell r="CJ73">
            <v>3.5774941299157352</v>
          </cell>
          <cell r="CK73">
            <v>3.9423316178070587</v>
          </cell>
          <cell r="CL73">
            <v>4.6940363362560067</v>
          </cell>
          <cell r="CM73">
            <v>4.3828234494749783</v>
          </cell>
          <cell r="CN73">
            <v>3.5886350992447595</v>
          </cell>
          <cell r="CO73">
            <v>4.595869142611595</v>
          </cell>
          <cell r="CP73">
            <v>4.6988043153007064</v>
          </cell>
          <cell r="CQ73">
            <v>4.7273971499250633</v>
          </cell>
          <cell r="CR73">
            <v>4.6112092334783297</v>
          </cell>
          <cell r="CS73">
            <v>5.1072135318327563</v>
          </cell>
          <cell r="CT73">
            <v>4.8502852584739484</v>
          </cell>
          <cell r="CU73">
            <v>4.8502852584739484</v>
          </cell>
          <cell r="CV73">
            <v>4.8502852584739484</v>
          </cell>
          <cell r="CW73">
            <v>1.2640319369637059</v>
          </cell>
          <cell r="CX73">
            <v>1.2480715174966976</v>
          </cell>
          <cell r="CY73">
            <v>1.2684135429067853</v>
          </cell>
          <cell r="CZ73">
            <v>1.2386550042645241</v>
          </cell>
          <cell r="DA73">
            <v>1.2544493054290129</v>
          </cell>
          <cell r="DB73">
            <v>1.2622500682525366</v>
          </cell>
          <cell r="DC73">
            <v>1.265479728501119</v>
          </cell>
          <cell r="DD73">
            <v>1.2559791215385658</v>
          </cell>
          <cell r="DE73">
            <v>1.2400486387384841</v>
          </cell>
          <cell r="DF73">
            <v>1.2417236203007092</v>
          </cell>
        </row>
        <row r="74">
          <cell r="BX74">
            <v>2.6738820524279134</v>
          </cell>
          <cell r="BY74">
            <v>3.1453437212703665</v>
          </cell>
          <cell r="BZ74">
            <v>2.6664778559120941</v>
          </cell>
          <cell r="CA74">
            <v>3.0703803632465738</v>
          </cell>
          <cell r="CB74">
            <v>2.8313939540963227</v>
          </cell>
          <cell r="CC74">
            <v>3.0974009961979401</v>
          </cell>
          <cell r="CD74">
            <v>3.1901110385967613</v>
          </cell>
          <cell r="CE74">
            <v>3.228640596717268</v>
          </cell>
          <cell r="CF74">
            <v>3.639250143582629</v>
          </cell>
          <cell r="CG74">
            <v>3.8426154138317608</v>
          </cell>
          <cell r="CH74">
            <v>3.2054354749347778</v>
          </cell>
          <cell r="CI74">
            <v>3.6476595461151331</v>
          </cell>
          <cell r="CJ74">
            <v>3.6096074761586308</v>
          </cell>
          <cell r="CK74">
            <v>4.1904713336300947</v>
          </cell>
          <cell r="CL74">
            <v>4.8864982415773133</v>
          </cell>
          <cell r="CM74">
            <v>4.4142790646199694</v>
          </cell>
          <cell r="CN74">
            <v>5.1226891940375756</v>
          </cell>
          <cell r="CO74">
            <v>4.4099466597897443</v>
          </cell>
          <cell r="CP74">
            <v>4.4391558242949332</v>
          </cell>
          <cell r="CQ74">
            <v>4.1731436186960922</v>
          </cell>
          <cell r="CR74">
            <v>4.9281059385191446</v>
          </cell>
          <cell r="CS74">
            <v>5.1819214201102879</v>
          </cell>
          <cell r="CT74">
            <v>5.1541082792383301</v>
          </cell>
          <cell r="CU74">
            <v>5.1541082792383301</v>
          </cell>
          <cell r="CV74">
            <v>5.1541082792383301</v>
          </cell>
          <cell r="CW74">
            <v>1.2583373092255357</v>
          </cell>
          <cell r="CX74">
            <v>1.2586355038337773</v>
          </cell>
          <cell r="CY74">
            <v>1.2577049339820092</v>
          </cell>
          <cell r="CZ74">
            <v>1.2506562243461523</v>
          </cell>
          <cell r="DA74">
            <v>1.2104977148481617</v>
          </cell>
          <cell r="DB74">
            <v>1.2451941681366201</v>
          </cell>
          <cell r="DC74">
            <v>1.2570655807118631</v>
          </cell>
          <cell r="DD74">
            <v>1.2573096374969124</v>
          </cell>
          <cell r="DE74">
            <v>1.2450468062835043</v>
          </cell>
          <cell r="DF74">
            <v>1.2524762394001547</v>
          </cell>
        </row>
        <row r="75">
          <cell r="BX75">
            <v>2.724204427927198</v>
          </cell>
          <cell r="BY75">
            <v>2.7850905350296125</v>
          </cell>
          <cell r="BZ75">
            <v>3.1068457073934717</v>
          </cell>
          <cell r="CA75">
            <v>3.0300953359587588</v>
          </cell>
          <cell r="CB75">
            <v>3.7992760506503065</v>
          </cell>
          <cell r="CC75">
            <v>3.0564122615074982</v>
          </cell>
          <cell r="CD75">
            <v>3.4476287952271663</v>
          </cell>
          <cell r="CE75">
            <v>3.9282705433833272</v>
          </cell>
          <cell r="CF75">
            <v>3.7426975253820163</v>
          </cell>
          <cell r="CG75">
            <v>3.4844719194760905</v>
          </cell>
          <cell r="CH75">
            <v>3.5651418990108503</v>
          </cell>
          <cell r="CI75">
            <v>4.237750770080603</v>
          </cell>
          <cell r="CJ75">
            <v>4.3103651597071462</v>
          </cell>
          <cell r="CK75">
            <v>4.660501546013986</v>
          </cell>
          <cell r="CL75">
            <v>4.8877627635033756</v>
          </cell>
          <cell r="CM75">
            <v>4.5538778288560122</v>
          </cell>
          <cell r="CN75">
            <v>4.1398482824872582</v>
          </cell>
          <cell r="CO75">
            <v>4.4384297111971387</v>
          </cell>
          <cell r="CP75">
            <v>4.5807950022636907</v>
          </cell>
          <cell r="CQ75">
            <v>5.1390651135810481</v>
          </cell>
          <cell r="CR75">
            <v>5.2208860183657473</v>
          </cell>
          <cell r="CS75">
            <v>4.3876235680054227</v>
          </cell>
          <cell r="CT75">
            <v>5.0752208983423435</v>
          </cell>
          <cell r="CU75">
            <v>5.0752208983423435</v>
          </cell>
          <cell r="CV75">
            <v>5.0752208983423435</v>
          </cell>
          <cell r="CW75">
            <v>1.2678383297159006</v>
          </cell>
          <cell r="CX75">
            <v>1.2659692563871554</v>
          </cell>
          <cell r="CY75">
            <v>1.2722449127278115</v>
          </cell>
          <cell r="CZ75">
            <v>1.2671456770650071</v>
          </cell>
          <cell r="DA75">
            <v>1.2694828178801731</v>
          </cell>
          <cell r="DB75">
            <v>1.260313230283592</v>
          </cell>
          <cell r="DC75">
            <v>1.2219987246849069</v>
          </cell>
          <cell r="DD75">
            <v>1.2799420684850304</v>
          </cell>
          <cell r="DE75">
            <v>1.2452059573932095</v>
          </cell>
          <cell r="DF75">
            <v>1.2551843957252704</v>
          </cell>
        </row>
        <row r="76">
          <cell r="BX76">
            <v>3.2343999988483105</v>
          </cell>
          <cell r="BY76">
            <v>2.3918051803063753</v>
          </cell>
          <cell r="BZ76">
            <v>2.8085272140064483</v>
          </cell>
          <cell r="CA76">
            <v>3.5323334113904239</v>
          </cell>
          <cell r="CB76">
            <v>3.2803370144355619</v>
          </cell>
          <cell r="CC76">
            <v>3.3331722570755526</v>
          </cell>
          <cell r="CD76">
            <v>3.8060265566444773</v>
          </cell>
          <cell r="CE76">
            <v>3.5968172240110294</v>
          </cell>
          <cell r="CF76">
            <v>3.5898181283463617</v>
          </cell>
          <cell r="CG76">
            <v>3.7014079910977453</v>
          </cell>
          <cell r="CH76">
            <v>4.0128555557463779</v>
          </cell>
          <cell r="CI76">
            <v>3.3023861030783324</v>
          </cell>
          <cell r="CJ76">
            <v>3.5674661464498687</v>
          </cell>
          <cell r="CK76">
            <v>3.5380648606889782</v>
          </cell>
          <cell r="CL76">
            <v>4.3256401007831498</v>
          </cell>
          <cell r="CM76">
            <v>4.4127119373680292</v>
          </cell>
          <cell r="CN76">
            <v>4.3886446725977288</v>
          </cell>
          <cell r="CO76">
            <v>4.7992450861929807</v>
          </cell>
          <cell r="CP76">
            <v>4.3193362090994478</v>
          </cell>
          <cell r="CQ76">
            <v>4.1864833555054055</v>
          </cell>
          <cell r="CR76">
            <v>4.9793958129892806</v>
          </cell>
          <cell r="CS76">
            <v>5.1155889107211188</v>
          </cell>
          <cell r="CT76">
            <v>5.7213988011349173</v>
          </cell>
          <cell r="CU76">
            <v>5.7213988011349173</v>
          </cell>
          <cell r="CV76">
            <v>5.7213988011349173</v>
          </cell>
          <cell r="CW76">
            <v>1.2495954095513886</v>
          </cell>
          <cell r="CX76">
            <v>1.247770260531486</v>
          </cell>
          <cell r="CY76">
            <v>1.2654963781135118</v>
          </cell>
          <cell r="CZ76">
            <v>1.2628638312387555</v>
          </cell>
          <cell r="DA76">
            <v>1.2621777536938228</v>
          </cell>
          <cell r="DB76">
            <v>1.243610363468717</v>
          </cell>
          <cell r="DC76">
            <v>1.2442161833045011</v>
          </cell>
          <cell r="DD76">
            <v>1.2448633934355744</v>
          </cell>
          <cell r="DE76">
            <v>1.2306732132973754</v>
          </cell>
          <cell r="DF76">
            <v>1.2706585846777763</v>
          </cell>
        </row>
        <row r="77">
          <cell r="BX77">
            <v>2.3944249237477062</v>
          </cell>
          <cell r="BY77">
            <v>2.6192560488073293</v>
          </cell>
          <cell r="BZ77">
            <v>3.0315862161944671</v>
          </cell>
          <cell r="CA77">
            <v>3.0287111647511069</v>
          </cell>
          <cell r="CB77">
            <v>2.6840033682395745</v>
          </cell>
          <cell r="CC77">
            <v>3.0599009033495861</v>
          </cell>
          <cell r="CD77">
            <v>3.4465742270803799</v>
          </cell>
          <cell r="CE77">
            <v>4.1875204283123759</v>
          </cell>
          <cell r="CF77">
            <v>3.5856570936000067</v>
          </cell>
          <cell r="CG77">
            <v>3.1439906111621636</v>
          </cell>
          <cell r="CH77">
            <v>3.3428485775331471</v>
          </cell>
          <cell r="CI77">
            <v>4.143251604936812</v>
          </cell>
          <cell r="CJ77">
            <v>3.8621327221744632</v>
          </cell>
          <cell r="CK77">
            <v>4.0150730655969458</v>
          </cell>
          <cell r="CL77">
            <v>4.4653614092623206</v>
          </cell>
          <cell r="CM77">
            <v>4.2356105022457662</v>
          </cell>
          <cell r="CN77">
            <v>4.1490269139053906</v>
          </cell>
          <cell r="CO77">
            <v>3.8062365477130151</v>
          </cell>
          <cell r="CP77">
            <v>4.4154741787013219</v>
          </cell>
          <cell r="CQ77">
            <v>4.7815006000879992</v>
          </cell>
          <cell r="CR77">
            <v>4.6230255238478497</v>
          </cell>
          <cell r="CS77">
            <v>5.3724981536003993</v>
          </cell>
          <cell r="CT77">
            <v>5.3248211813144293</v>
          </cell>
          <cell r="CU77">
            <v>5.3248211813144293</v>
          </cell>
          <cell r="CV77">
            <v>5.3248211813144293</v>
          </cell>
          <cell r="CW77">
            <v>1.2638724601412439</v>
          </cell>
          <cell r="CX77">
            <v>1.2679515131458523</v>
          </cell>
          <cell r="CY77">
            <v>1.2560422219186991</v>
          </cell>
          <cell r="CZ77">
            <v>1.2378623052686142</v>
          </cell>
          <cell r="DA77">
            <v>1.2415525062059098</v>
          </cell>
          <cell r="DB77">
            <v>1.2638842703771629</v>
          </cell>
          <cell r="DC77">
            <v>1.2492750900351832</v>
          </cell>
          <cell r="DD77">
            <v>1.2556792148366689</v>
          </cell>
          <cell r="DE77">
            <v>1.2548430918845992</v>
          </cell>
          <cell r="DF77">
            <v>1.259266972634526</v>
          </cell>
        </row>
        <row r="78">
          <cell r="BX78">
            <v>2.7788184783940024</v>
          </cell>
          <cell r="BY78">
            <v>3.3772898493566692</v>
          </cell>
          <cell r="BZ78">
            <v>3.5798865268820621</v>
          </cell>
          <cell r="CA78">
            <v>2.8218232285533738</v>
          </cell>
          <cell r="CB78">
            <v>3.2920037082692697</v>
          </cell>
          <cell r="CC78">
            <v>3.6877372227843819</v>
          </cell>
          <cell r="CD78">
            <v>2.8292295886219687</v>
          </cell>
          <cell r="CE78">
            <v>3.4462831831087133</v>
          </cell>
          <cell r="CF78">
            <v>3.0762155293985454</v>
          </cell>
          <cell r="CG78">
            <v>3.6097046097550076</v>
          </cell>
          <cell r="CH78">
            <v>3.6775837419172652</v>
          </cell>
          <cell r="CI78">
            <v>3.7138472453546316</v>
          </cell>
          <cell r="CJ78">
            <v>4.4161441310259582</v>
          </cell>
          <cell r="CK78">
            <v>3.9082032999246206</v>
          </cell>
          <cell r="CL78">
            <v>3.7270145915234081</v>
          </cell>
          <cell r="CM78">
            <v>3.9052953509084118</v>
          </cell>
          <cell r="CN78">
            <v>4.6827625105180415</v>
          </cell>
          <cell r="CO78">
            <v>4.4862494577484462</v>
          </cell>
          <cell r="CP78">
            <v>4.2275076651439747</v>
          </cell>
          <cell r="CQ78">
            <v>5.0745035314007945</v>
          </cell>
          <cell r="CR78">
            <v>4.7592337007369139</v>
          </cell>
          <cell r="CS78">
            <v>4.388896282665482</v>
          </cell>
          <cell r="CT78">
            <v>4.6648863104776863</v>
          </cell>
          <cell r="CU78">
            <v>4.6648863104776863</v>
          </cell>
          <cell r="CV78">
            <v>4.6648863104776863</v>
          </cell>
          <cell r="CW78">
            <v>1.2585177382862467</v>
          </cell>
          <cell r="CX78">
            <v>1.2634965605721007</v>
          </cell>
          <cell r="CY78">
            <v>1.2517905222453161</v>
          </cell>
          <cell r="CZ78">
            <v>1.2373316557872527</v>
          </cell>
          <cell r="DA78">
            <v>1.2589812154391475</v>
          </cell>
          <cell r="DB78">
            <v>1.245187796779837</v>
          </cell>
          <cell r="DC78">
            <v>1.2345389442381198</v>
          </cell>
          <cell r="DD78">
            <v>1.2675892398752779</v>
          </cell>
          <cell r="DE78">
            <v>1.2633377272244026</v>
          </cell>
          <cell r="DF78">
            <v>1.2383070691891793</v>
          </cell>
        </row>
        <row r="79">
          <cell r="BX79">
            <v>2.5108865155884765</v>
          </cell>
          <cell r="BY79">
            <v>3.4864718574592364</v>
          </cell>
          <cell r="BZ79">
            <v>2.9378474183419598</v>
          </cell>
          <cell r="CA79">
            <v>3.1222212140661258</v>
          </cell>
          <cell r="CB79">
            <v>2.6130499585034861</v>
          </cell>
          <cell r="CC79">
            <v>3.0346369477083912</v>
          </cell>
          <cell r="CD79">
            <v>3.2950624853834971</v>
          </cell>
          <cell r="CE79">
            <v>3.6068511937061096</v>
          </cell>
          <cell r="CF79">
            <v>3.5874625792455763</v>
          </cell>
          <cell r="CG79">
            <v>4.0192080099716225</v>
          </cell>
          <cell r="CH79">
            <v>4.0183267080437064</v>
          </cell>
          <cell r="CI79">
            <v>3.9955874359163488</v>
          </cell>
          <cell r="CJ79">
            <v>4.2394300117868582</v>
          </cell>
          <cell r="CK79">
            <v>4.5105231466164435</v>
          </cell>
          <cell r="CL79">
            <v>4.0354185829731355</v>
          </cell>
          <cell r="CM79">
            <v>4.5594518992192006</v>
          </cell>
          <cell r="CN79">
            <v>4.7700989469910366</v>
          </cell>
          <cell r="CO79">
            <v>4.8991828111421496</v>
          </cell>
          <cell r="CP79">
            <v>4.3702510196242264</v>
          </cell>
          <cell r="CQ79">
            <v>4.5474740062357837</v>
          </cell>
          <cell r="CR79">
            <v>5.1440907454852027</v>
          </cell>
          <cell r="CS79">
            <v>6.2995903449457664</v>
          </cell>
          <cell r="CT79">
            <v>6.1240904949829718</v>
          </cell>
          <cell r="CU79">
            <v>6.1240904949829718</v>
          </cell>
          <cell r="CV79">
            <v>6.1240904949829718</v>
          </cell>
          <cell r="CW79">
            <v>1.2449734688653247</v>
          </cell>
          <cell r="CX79">
            <v>1.2745355171130051</v>
          </cell>
          <cell r="CY79">
            <v>1.2857103176718112</v>
          </cell>
          <cell r="CZ79">
            <v>1.2638692738318154</v>
          </cell>
          <cell r="DA79">
            <v>1.2701938617890909</v>
          </cell>
          <cell r="DB79">
            <v>1.2654075892807624</v>
          </cell>
          <cell r="DC79">
            <v>1.2566341645695274</v>
          </cell>
          <cell r="DD79">
            <v>1.2759716201789706</v>
          </cell>
          <cell r="DE79">
            <v>1.2610484673711266</v>
          </cell>
          <cell r="DF79">
            <v>1.2769937665623785</v>
          </cell>
        </row>
        <row r="80">
          <cell r="BX80">
            <v>2.5134463316513571</v>
          </cell>
          <cell r="BY80">
            <v>2.7841214345480751</v>
          </cell>
          <cell r="BZ80">
            <v>3.1008841806266658</v>
          </cell>
          <cell r="CA80">
            <v>3.0689805962050509</v>
          </cell>
          <cell r="CB80">
            <v>3.4654268141904301</v>
          </cell>
          <cell r="CC80">
            <v>3.620312289867925</v>
          </cell>
          <cell r="CD80">
            <v>3.1143872700524642</v>
          </cell>
          <cell r="CE80">
            <v>3.1876771173072336</v>
          </cell>
          <cell r="CF80">
            <v>3.8100991531179069</v>
          </cell>
          <cell r="CG80">
            <v>4.1050389737655255</v>
          </cell>
          <cell r="CH80">
            <v>4.0108141248400653</v>
          </cell>
          <cell r="CI80">
            <v>3.6318574281385612</v>
          </cell>
          <cell r="CJ80">
            <v>3.7699116258172154</v>
          </cell>
          <cell r="CK80">
            <v>3.9088435700807191</v>
          </cell>
          <cell r="CL80">
            <v>4.2720856205959921</v>
          </cell>
          <cell r="CM80">
            <v>3.9019413591883461</v>
          </cell>
          <cell r="CN80">
            <v>3.9924908921670634</v>
          </cell>
          <cell r="CO80">
            <v>4.5800356540751084</v>
          </cell>
          <cell r="CP80">
            <v>4.8558043329927489</v>
          </cell>
          <cell r="CQ80">
            <v>4.4035744716964507</v>
          </cell>
          <cell r="CR80">
            <v>4.8571198846335788</v>
          </cell>
          <cell r="CS80">
            <v>5.1114248865922054</v>
          </cell>
          <cell r="CT80">
            <v>4.7554680420545772</v>
          </cell>
          <cell r="CU80">
            <v>4.7554680420545772</v>
          </cell>
          <cell r="CV80">
            <v>4.7554680420545772</v>
          </cell>
          <cell r="CW80">
            <v>1.2520527112577047</v>
          </cell>
          <cell r="CX80">
            <v>1.2236881194381053</v>
          </cell>
          <cell r="CY80">
            <v>1.2511657556426199</v>
          </cell>
          <cell r="CZ80">
            <v>1.2496969942898017</v>
          </cell>
          <cell r="DA80">
            <v>1.2456712972026518</v>
          </cell>
          <cell r="DB80">
            <v>1.2614099890023236</v>
          </cell>
          <cell r="DC80">
            <v>1.2332589026096969</v>
          </cell>
          <cell r="DD80">
            <v>1.2560578822206094</v>
          </cell>
          <cell r="DE80">
            <v>1.2671327084380424</v>
          </cell>
          <cell r="DF80">
            <v>1.2616591263317611</v>
          </cell>
        </row>
        <row r="81">
          <cell r="BX81">
            <v>3.1870024907353085</v>
          </cell>
          <cell r="BY81">
            <v>2.9112276533484738</v>
          </cell>
          <cell r="BZ81">
            <v>3.1285854776757116</v>
          </cell>
          <cell r="CA81">
            <v>3.5836455356140782</v>
          </cell>
          <cell r="CB81">
            <v>3.1674535065724125</v>
          </cell>
          <cell r="CC81">
            <v>3.6075279371423874</v>
          </cell>
          <cell r="CD81">
            <v>3.4748259468771017</v>
          </cell>
          <cell r="CE81">
            <v>3.5348576876714737</v>
          </cell>
          <cell r="CF81">
            <v>3.9028660983797159</v>
          </cell>
          <cell r="CG81">
            <v>3.3502502653277038</v>
          </cell>
          <cell r="CH81">
            <v>3.767829469486164</v>
          </cell>
          <cell r="CI81">
            <v>3.9482727933578858</v>
          </cell>
          <cell r="CJ81">
            <v>3.8168176571225096</v>
          </cell>
          <cell r="CK81">
            <v>4.4371825997027061</v>
          </cell>
          <cell r="CL81">
            <v>4.4091723455289511</v>
          </cell>
          <cell r="CM81">
            <v>4.1345248028499144</v>
          </cell>
          <cell r="CN81">
            <v>4.5162114185401361</v>
          </cell>
          <cell r="CO81">
            <v>4.9824220004197981</v>
          </cell>
          <cell r="CP81">
            <v>4.3577302187560765</v>
          </cell>
          <cell r="CQ81">
            <v>4.112836913196193</v>
          </cell>
          <cell r="CR81">
            <v>4.6255690808476411</v>
          </cell>
          <cell r="CS81">
            <v>4.8058325193477476</v>
          </cell>
          <cell r="CT81">
            <v>5.5155628520454121</v>
          </cell>
          <cell r="CU81">
            <v>5.5155628520454121</v>
          </cell>
          <cell r="CV81">
            <v>5.5155628520454121</v>
          </cell>
          <cell r="CW81">
            <v>1.2530246319122393</v>
          </cell>
          <cell r="CX81">
            <v>1.2645024834899199</v>
          </cell>
          <cell r="CY81">
            <v>1.2584827912160765</v>
          </cell>
          <cell r="CZ81">
            <v>1.2616602502417271</v>
          </cell>
          <cell r="DA81">
            <v>1.2488928286889196</v>
          </cell>
          <cell r="DB81">
            <v>1.2455401226714142</v>
          </cell>
          <cell r="DC81">
            <v>1.2667670085094744</v>
          </cell>
          <cell r="DD81">
            <v>1.2447250720141947</v>
          </cell>
          <cell r="DE81">
            <v>1.247347278243284</v>
          </cell>
          <cell r="DF81">
            <v>1.249908289461674</v>
          </cell>
        </row>
        <row r="82">
          <cell r="BX82">
            <v>3.5821482959876332</v>
          </cell>
          <cell r="BY82">
            <v>3.0587371116051352</v>
          </cell>
          <cell r="BZ82">
            <v>3.0508476012969941</v>
          </cell>
          <cell r="CA82">
            <v>2.9360303385232061</v>
          </cell>
          <cell r="CB82">
            <v>3.161182145893211</v>
          </cell>
          <cell r="CC82">
            <v>3.3075183025320167</v>
          </cell>
          <cell r="CD82">
            <v>3.4720264334402682</v>
          </cell>
          <cell r="CE82">
            <v>3.9525793760326362</v>
          </cell>
          <cell r="CF82">
            <v>3.9156026420785004</v>
          </cell>
          <cell r="CG82">
            <v>3.3395977917769688</v>
          </cell>
          <cell r="CH82">
            <v>3.7541967487590351</v>
          </cell>
          <cell r="CI82">
            <v>3.7172170984536659</v>
          </cell>
          <cell r="CJ82">
            <v>4.114270586843749</v>
          </cell>
          <cell r="CK82">
            <v>4.5556893091683142</v>
          </cell>
          <cell r="CL82">
            <v>4.1908634136239504</v>
          </cell>
          <cell r="CM82">
            <v>4.6087848863989622</v>
          </cell>
          <cell r="CN82">
            <v>4.3570386456647494</v>
          </cell>
          <cell r="CO82">
            <v>4.5976107453773301</v>
          </cell>
          <cell r="CP82">
            <v>4.9717061600010366</v>
          </cell>
          <cell r="CQ82">
            <v>4.3910201955531436</v>
          </cell>
          <cell r="CR82">
            <v>4.6137996179446761</v>
          </cell>
          <cell r="CS82">
            <v>5.7160984654410001</v>
          </cell>
          <cell r="CT82">
            <v>5.0468104915269043</v>
          </cell>
          <cell r="CU82">
            <v>5.0468104915269043</v>
          </cell>
          <cell r="CV82">
            <v>5.0468104915269043</v>
          </cell>
          <cell r="CW82">
            <v>1.2336882771195825</v>
          </cell>
          <cell r="CX82">
            <v>1.2465966320439541</v>
          </cell>
          <cell r="CY82">
            <v>1.2592176845285801</v>
          </cell>
          <cell r="CZ82">
            <v>1.2700109959799197</v>
          </cell>
          <cell r="DA82">
            <v>1.2599982551130733</v>
          </cell>
          <cell r="DB82">
            <v>1.2618907280451965</v>
          </cell>
          <cell r="DC82">
            <v>1.264274304456604</v>
          </cell>
          <cell r="DD82">
            <v>1.2654740736415073</v>
          </cell>
          <cell r="DE82">
            <v>1.2540411407262151</v>
          </cell>
          <cell r="DF82">
            <v>1.2621448262951218</v>
          </cell>
        </row>
        <row r="83">
          <cell r="BX83">
            <v>3.0231162405206597</v>
          </cell>
          <cell r="BY83">
            <v>3.1233569702851196</v>
          </cell>
          <cell r="BZ83">
            <v>2.9060979170077132</v>
          </cell>
          <cell r="CA83">
            <v>3.333456811511772</v>
          </cell>
          <cell r="CB83">
            <v>3.2017276271610751</v>
          </cell>
          <cell r="CC83">
            <v>2.9548317488258515</v>
          </cell>
          <cell r="CD83">
            <v>3.5100396243556773</v>
          </cell>
          <cell r="CE83">
            <v>3.5958166582198472</v>
          </cell>
          <cell r="CF83">
            <v>3.6078924327536175</v>
          </cell>
          <cell r="CG83">
            <v>3.4224719703817219</v>
          </cell>
          <cell r="CH83">
            <v>4.0464809766551024</v>
          </cell>
          <cell r="CI83">
            <v>3.5869416519323138</v>
          </cell>
          <cell r="CJ83">
            <v>3.6481631813522242</v>
          </cell>
          <cell r="CK83">
            <v>4.1097633329654917</v>
          </cell>
          <cell r="CL83">
            <v>4.3405827042214797</v>
          </cell>
          <cell r="CM83">
            <v>4.9165132797527882</v>
          </cell>
          <cell r="CN83">
            <v>3.9511899893754681</v>
          </cell>
          <cell r="CO83">
            <v>4.5964698944793101</v>
          </cell>
          <cell r="CP83">
            <v>4.1751884047330394</v>
          </cell>
          <cell r="CQ83">
            <v>4.8013371324769736</v>
          </cell>
          <cell r="CR83">
            <v>4.7471994317190669</v>
          </cell>
          <cell r="CS83">
            <v>5.0990108305542243</v>
          </cell>
          <cell r="CT83">
            <v>5.5436837470001317</v>
          </cell>
          <cell r="CU83">
            <v>5.5436837470001317</v>
          </cell>
          <cell r="CV83">
            <v>5.5436837470001317</v>
          </cell>
          <cell r="CW83">
            <v>1.2709639512976085</v>
          </cell>
          <cell r="CX83">
            <v>1.2513425797474862</v>
          </cell>
          <cell r="CY83">
            <v>1.2604510912836058</v>
          </cell>
          <cell r="CZ83">
            <v>1.2522011288775901</v>
          </cell>
          <cell r="DA83">
            <v>1.2748134650000511</v>
          </cell>
          <cell r="DB83">
            <v>1.2606641661514852</v>
          </cell>
          <cell r="DC83">
            <v>1.2758095228061817</v>
          </cell>
          <cell r="DD83">
            <v>1.2476772369333409</v>
          </cell>
          <cell r="DE83">
            <v>1.2628686728128244</v>
          </cell>
          <cell r="DF83">
            <v>1.2666878461361932</v>
          </cell>
        </row>
        <row r="84">
          <cell r="BX84">
            <v>2.4246273015537505</v>
          </cell>
          <cell r="BY84">
            <v>3.3703954806817014</v>
          </cell>
          <cell r="BZ84">
            <v>3.9632740082375535</v>
          </cell>
          <cell r="CA84">
            <v>2.6175711603493403</v>
          </cell>
          <cell r="CB84">
            <v>2.6915150914683177</v>
          </cell>
          <cell r="CC84">
            <v>3.8567911507172568</v>
          </cell>
          <cell r="CD84">
            <v>3.6551268480461108</v>
          </cell>
          <cell r="CE84">
            <v>3.4126820758917216</v>
          </cell>
          <cell r="CF84">
            <v>3.600203521862833</v>
          </cell>
          <cell r="CG84">
            <v>3.3660606262655404</v>
          </cell>
          <cell r="CH84">
            <v>3.3292040609340563</v>
          </cell>
          <cell r="CI84">
            <v>3.7187053780841204</v>
          </cell>
          <cell r="CJ84">
            <v>3.5160351027054642</v>
          </cell>
          <cell r="CK84">
            <v>4.0247139551378259</v>
          </cell>
          <cell r="CL84">
            <v>4.0302617311702678</v>
          </cell>
          <cell r="CM84">
            <v>4.5762935452017377</v>
          </cell>
          <cell r="CN84">
            <v>3.9358113622583253</v>
          </cell>
          <cell r="CO84">
            <v>4.1956764210593791</v>
          </cell>
          <cell r="CP84">
            <v>4.6273189129335677</v>
          </cell>
          <cell r="CQ84">
            <v>4.3699451601002712</v>
          </cell>
          <cell r="CR84">
            <v>4.3607983436066755</v>
          </cell>
          <cell r="CS84">
            <v>4.6494997550551771</v>
          </cell>
          <cell r="CT84">
            <v>4.7217952928561502</v>
          </cell>
          <cell r="CU84">
            <v>4.7217952928561502</v>
          </cell>
          <cell r="CV84">
            <v>4.7217952928561502</v>
          </cell>
          <cell r="CW84">
            <v>1.2455011658925947</v>
          </cell>
          <cell r="CX84">
            <v>1.2368964494954133</v>
          </cell>
          <cell r="CY84">
            <v>1.2680678849015226</v>
          </cell>
          <cell r="CZ84">
            <v>1.2561733253019582</v>
          </cell>
          <cell r="DA84">
            <v>1.2617673340155868</v>
          </cell>
          <cell r="DB84">
            <v>1.262630310173547</v>
          </cell>
          <cell r="DC84">
            <v>1.2526271897940902</v>
          </cell>
          <cell r="DD84">
            <v>1.2503472735310985</v>
          </cell>
          <cell r="DE84">
            <v>1.2465178697152812</v>
          </cell>
          <cell r="DF84">
            <v>1.2725705895100741</v>
          </cell>
        </row>
        <row r="85">
          <cell r="BX85">
            <v>2.6107879339579352</v>
          </cell>
          <cell r="BY85">
            <v>2.6400056798811757</v>
          </cell>
          <cell r="BZ85">
            <v>3.4559378054433352</v>
          </cell>
          <cell r="CA85">
            <v>2.8725752657567085</v>
          </cell>
          <cell r="CB85">
            <v>3.2415522641645431</v>
          </cell>
          <cell r="CC85">
            <v>3.4910182423611205</v>
          </cell>
          <cell r="CD85">
            <v>3.7431861241129258</v>
          </cell>
          <cell r="CE85">
            <v>3.7899552033009054</v>
          </cell>
          <cell r="CF85">
            <v>3.5357466492728626</v>
          </cell>
          <cell r="CG85">
            <v>3.3062952797713763</v>
          </cell>
          <cell r="CH85">
            <v>3.3792701544726214</v>
          </cell>
          <cell r="CI85">
            <v>3.4760669912147377</v>
          </cell>
          <cell r="CJ85">
            <v>3.3949155340779611</v>
          </cell>
          <cell r="CK85">
            <v>3.5385754348924716</v>
          </cell>
          <cell r="CL85">
            <v>4.7400041232146712</v>
          </cell>
          <cell r="CM85">
            <v>4.2266747919531262</v>
          </cell>
          <cell r="CN85">
            <v>3.999776885694216</v>
          </cell>
          <cell r="CO85">
            <v>4.9515286227345223</v>
          </cell>
          <cell r="CP85">
            <v>5.132541301857743</v>
          </cell>
          <cell r="CQ85">
            <v>4.2607951252024199</v>
          </cell>
          <cell r="CR85">
            <v>5.1651371525481959</v>
          </cell>
          <cell r="CS85">
            <v>5.3776931977687967</v>
          </cell>
          <cell r="CT85">
            <v>5.7556813736839523</v>
          </cell>
          <cell r="CU85">
            <v>5.7556813736839523</v>
          </cell>
          <cell r="CV85">
            <v>5.7556813736839523</v>
          </cell>
          <cell r="CW85">
            <v>1.2691496677318386</v>
          </cell>
          <cell r="CX85">
            <v>1.2374054336915672</v>
          </cell>
          <cell r="CY85">
            <v>1.2523557608258489</v>
          </cell>
          <cell r="CZ85">
            <v>1.2450859089502861</v>
          </cell>
          <cell r="DA85">
            <v>1.2581154233800178</v>
          </cell>
          <cell r="DB85">
            <v>1.2568659878622865</v>
          </cell>
          <cell r="DC85">
            <v>1.2499750009595281</v>
          </cell>
          <cell r="DD85">
            <v>1.2651645690080593</v>
          </cell>
          <cell r="DE85">
            <v>1.2511173311342008</v>
          </cell>
          <cell r="DF85">
            <v>1.258942375547857</v>
          </cell>
        </row>
        <row r="86">
          <cell r="BX86">
            <v>2.2258702627286433</v>
          </cell>
          <cell r="BY86">
            <v>2.6947141298171413</v>
          </cell>
          <cell r="BZ86">
            <v>2.9756779166707363</v>
          </cell>
          <cell r="CA86">
            <v>3.4610846854380992</v>
          </cell>
          <cell r="CB86">
            <v>3.0091090574195101</v>
          </cell>
          <cell r="CC86">
            <v>3.0198699328602316</v>
          </cell>
          <cell r="CD86">
            <v>3.0835164950513927</v>
          </cell>
          <cell r="CE86">
            <v>3.402230028588725</v>
          </cell>
          <cell r="CF86">
            <v>3.3775096321207148</v>
          </cell>
          <cell r="CG86">
            <v>3.4295146569769517</v>
          </cell>
          <cell r="CH86">
            <v>3.367189803626395</v>
          </cell>
          <cell r="CI86">
            <v>4.3707743783485027</v>
          </cell>
          <cell r="CJ86">
            <v>4.0815562569612078</v>
          </cell>
          <cell r="CK86">
            <v>4.4930397019398276</v>
          </cell>
          <cell r="CL86">
            <v>4.6310676564764606</v>
          </cell>
          <cell r="CM86">
            <v>4.671307333333468</v>
          </cell>
          <cell r="CN86">
            <v>4.2771613187433584</v>
          </cell>
          <cell r="CO86">
            <v>4.7297874728363185</v>
          </cell>
          <cell r="CP86">
            <v>4.7140212487889741</v>
          </cell>
          <cell r="CQ86">
            <v>4.7134275898414311</v>
          </cell>
          <cell r="CR86">
            <v>5.5329631692341117</v>
          </cell>
          <cell r="CS86">
            <v>4.8278644242920787</v>
          </cell>
          <cell r="CT86">
            <v>4.7147416820613648</v>
          </cell>
          <cell r="CU86">
            <v>4.7147416820613648</v>
          </cell>
          <cell r="CV86">
            <v>4.7147416820613648</v>
          </cell>
          <cell r="CW86">
            <v>1.2783557409136559</v>
          </cell>
          <cell r="CX86">
            <v>1.2553048516279439</v>
          </cell>
          <cell r="CY86">
            <v>1.2395445886543832</v>
          </cell>
          <cell r="CZ86">
            <v>1.2848081891130867</v>
          </cell>
          <cell r="DA86">
            <v>1.2417202280612625</v>
          </cell>
          <cell r="DB86">
            <v>1.2447420314322311</v>
          </cell>
          <cell r="DC86">
            <v>1.2388553096983972</v>
          </cell>
          <cell r="DD86">
            <v>1.269363706556472</v>
          </cell>
          <cell r="DE86">
            <v>1.2554241267263482</v>
          </cell>
          <cell r="DF86">
            <v>1.2684291392311169</v>
          </cell>
        </row>
        <row r="87">
          <cell r="BX87">
            <v>2.8677978553793086</v>
          </cell>
          <cell r="BY87">
            <v>2.605131696154293</v>
          </cell>
          <cell r="BZ87">
            <v>2.6877361002385611</v>
          </cell>
          <cell r="CA87">
            <v>3.2753077376807838</v>
          </cell>
          <cell r="CB87">
            <v>3.0657790295371137</v>
          </cell>
          <cell r="CC87">
            <v>3.437282133324334</v>
          </cell>
          <cell r="CD87">
            <v>2.9713201207379378</v>
          </cell>
          <cell r="CE87">
            <v>3.183225188308608</v>
          </cell>
          <cell r="CF87">
            <v>3.7895747332764249</v>
          </cell>
          <cell r="CG87">
            <v>3.8046095105641515</v>
          </cell>
          <cell r="CH87">
            <v>3.7285241672933185</v>
          </cell>
          <cell r="CI87">
            <v>3.2960842807100867</v>
          </cell>
          <cell r="CJ87">
            <v>3.9040443450991713</v>
          </cell>
          <cell r="CK87">
            <v>4.438381590772968</v>
          </cell>
          <cell r="CL87">
            <v>4.4001935746463996</v>
          </cell>
          <cell r="CM87">
            <v>4.0926451804630588</v>
          </cell>
          <cell r="CN87">
            <v>4.055515196762423</v>
          </cell>
          <cell r="CO87">
            <v>5.096245903334748</v>
          </cell>
          <cell r="CP87">
            <v>4.5799119577268597</v>
          </cell>
          <cell r="CQ87">
            <v>4.6871427741416083</v>
          </cell>
          <cell r="CR87">
            <v>5.1150381673657952</v>
          </cell>
          <cell r="CS87">
            <v>5.5636351774006476</v>
          </cell>
          <cell r="CT87">
            <v>5.4224231354180183</v>
          </cell>
          <cell r="CU87">
            <v>5.4224231354180183</v>
          </cell>
          <cell r="CV87">
            <v>5.4224231354180183</v>
          </cell>
          <cell r="CW87">
            <v>1.2570163341593588</v>
          </cell>
          <cell r="CX87">
            <v>1.2506848713145839</v>
          </cell>
          <cell r="CY87">
            <v>1.2497651701430992</v>
          </cell>
          <cell r="CZ87">
            <v>1.2469562947136641</v>
          </cell>
          <cell r="DA87">
            <v>1.2684798229775531</v>
          </cell>
          <cell r="DB87">
            <v>1.2462321566911116</v>
          </cell>
          <cell r="DC87">
            <v>1.2823336995503636</v>
          </cell>
          <cell r="DD87">
            <v>1.2586758323225058</v>
          </cell>
          <cell r="DE87">
            <v>1.2310863297196131</v>
          </cell>
          <cell r="DF87">
            <v>1.2663629488768327</v>
          </cell>
        </row>
        <row r="88">
          <cell r="BX88">
            <v>2.7226496380108727</v>
          </cell>
          <cell r="BY88">
            <v>3.3370670508250853</v>
          </cell>
          <cell r="BZ88">
            <v>3.2373806375502068</v>
          </cell>
          <cell r="CA88">
            <v>3.0199725265916033</v>
          </cell>
          <cell r="CB88">
            <v>3.5086108228075097</v>
          </cell>
          <cell r="CC88">
            <v>3.7104868776902578</v>
          </cell>
          <cell r="CD88">
            <v>3.5283796752596444</v>
          </cell>
          <cell r="CE88">
            <v>3.7583244541348351</v>
          </cell>
          <cell r="CF88">
            <v>3.8056885150033324</v>
          </cell>
          <cell r="CG88">
            <v>3.7180129877675623</v>
          </cell>
          <cell r="CH88">
            <v>3.6993456837340495</v>
          </cell>
          <cell r="CI88">
            <v>4.1747041108951448</v>
          </cell>
          <cell r="CJ88">
            <v>3.6818084034781431</v>
          </cell>
          <cell r="CK88">
            <v>3.9593593043761888</v>
          </cell>
          <cell r="CL88">
            <v>4.1928368683002919</v>
          </cell>
          <cell r="CM88">
            <v>4.6214859016521208</v>
          </cell>
          <cell r="CN88">
            <v>4.58546393237879</v>
          </cell>
          <cell r="CO88">
            <v>4.0745171067700916</v>
          </cell>
          <cell r="CP88">
            <v>4.3080626729749989</v>
          </cell>
          <cell r="CQ88">
            <v>4.8808304789712844</v>
          </cell>
          <cell r="CR88">
            <v>4.7967822519679766</v>
          </cell>
          <cell r="CS88">
            <v>5.5873242941265984</v>
          </cell>
          <cell r="CT88">
            <v>4.8185473003285546</v>
          </cell>
          <cell r="CU88">
            <v>4.8185473003285546</v>
          </cell>
          <cell r="CV88">
            <v>4.8185473003285546</v>
          </cell>
          <cell r="CW88">
            <v>1.2696868502762773</v>
          </cell>
          <cell r="CX88">
            <v>1.241001659435951</v>
          </cell>
          <cell r="CY88">
            <v>1.249978635168449</v>
          </cell>
          <cell r="CZ88">
            <v>1.2740171904292854</v>
          </cell>
          <cell r="DA88">
            <v>1.2401708280618959</v>
          </cell>
          <cell r="DB88">
            <v>1.2520259668527118</v>
          </cell>
          <cell r="DC88">
            <v>1.2651986078150801</v>
          </cell>
          <cell r="DD88">
            <v>1.2560999675827793</v>
          </cell>
          <cell r="DE88">
            <v>1.2318913617922056</v>
          </cell>
          <cell r="DF88">
            <v>1.2513223269338967</v>
          </cell>
        </row>
        <row r="89">
          <cell r="BX89">
            <v>2.4966186943004698</v>
          </cell>
          <cell r="BY89">
            <v>2.8643152349478522</v>
          </cell>
          <cell r="BZ89">
            <v>3.1038019472648455</v>
          </cell>
          <cell r="CA89">
            <v>2.9232182747860662</v>
          </cell>
          <cell r="CB89">
            <v>4.0563153459140766</v>
          </cell>
          <cell r="CC89">
            <v>3.3352572468613739</v>
          </cell>
          <cell r="CD89">
            <v>3.3887365340668789</v>
          </cell>
          <cell r="CE89">
            <v>3.1382201346524021</v>
          </cell>
          <cell r="CF89">
            <v>3.7545543018171741</v>
          </cell>
          <cell r="CG89">
            <v>3.6043334683443136</v>
          </cell>
          <cell r="CH89">
            <v>3.9811964993867317</v>
          </cell>
          <cell r="CI89">
            <v>3.8678407104128354</v>
          </cell>
          <cell r="CJ89">
            <v>3.8795980166761459</v>
          </cell>
          <cell r="CK89">
            <v>4.4882963434829497</v>
          </cell>
          <cell r="CL89">
            <v>4.0665427565413452</v>
          </cell>
          <cell r="CM89">
            <v>3.8975877723418768</v>
          </cell>
          <cell r="CN89">
            <v>3.8655453080175177</v>
          </cell>
          <cell r="CO89">
            <v>4.7657689013231455</v>
          </cell>
          <cell r="CP89">
            <v>5.1391383003810605</v>
          </cell>
          <cell r="CQ89">
            <v>4.4306692034140225</v>
          </cell>
          <cell r="CR89">
            <v>4.4209844346887435</v>
          </cell>
          <cell r="CS89">
            <v>5.2711457702111382</v>
          </cell>
          <cell r="CT89">
            <v>5.8089162983682074</v>
          </cell>
          <cell r="CU89">
            <v>5.8089162983682074</v>
          </cell>
          <cell r="CV89">
            <v>5.8089162983682074</v>
          </cell>
          <cell r="CW89">
            <v>1.263494868240242</v>
          </cell>
          <cell r="CX89">
            <v>1.2502494633925425</v>
          </cell>
          <cell r="CY89">
            <v>1.2536067626816063</v>
          </cell>
          <cell r="CZ89">
            <v>1.2623680993284283</v>
          </cell>
          <cell r="DA89">
            <v>1.2405136052725951</v>
          </cell>
          <cell r="DB89">
            <v>1.2489752358731432</v>
          </cell>
          <cell r="DC89">
            <v>1.2669633669485156</v>
          </cell>
          <cell r="DD89">
            <v>1.2559942327506675</v>
          </cell>
          <cell r="DE89">
            <v>1.2903840288390449</v>
          </cell>
          <cell r="DF89">
            <v>1.2457305386451472</v>
          </cell>
        </row>
        <row r="90">
          <cell r="BX90">
            <v>2.2642558953628642</v>
          </cell>
          <cell r="BY90">
            <v>2.887447242636799</v>
          </cell>
          <cell r="BZ90">
            <v>3.5395603469802577</v>
          </cell>
          <cell r="CA90">
            <v>3.1778343426726479</v>
          </cell>
          <cell r="CB90">
            <v>2.9532072791303925</v>
          </cell>
          <cell r="CC90">
            <v>3.1527780606958902</v>
          </cell>
          <cell r="CD90">
            <v>3.3529148322002675</v>
          </cell>
          <cell r="CE90">
            <v>3.6838697713171009</v>
          </cell>
          <cell r="CF90">
            <v>3.1631810737350725</v>
          </cell>
          <cell r="CG90">
            <v>3.9608110949925681</v>
          </cell>
          <cell r="CH90">
            <v>3.8726771216306308</v>
          </cell>
          <cell r="CI90">
            <v>4.3612370628107024</v>
          </cell>
          <cell r="CJ90">
            <v>4.3620740943508016</v>
          </cell>
          <cell r="CK90">
            <v>4.1675898041357007</v>
          </cell>
          <cell r="CL90">
            <v>4.0537894235694925</v>
          </cell>
          <cell r="CM90">
            <v>4.8450435328053789</v>
          </cell>
          <cell r="CN90">
            <v>4.1843808182710012</v>
          </cell>
          <cell r="CO90">
            <v>4.9020932997110158</v>
          </cell>
          <cell r="CP90">
            <v>4.5955831163584309</v>
          </cell>
          <cell r="CQ90">
            <v>4.6579640061346463</v>
          </cell>
          <cell r="CR90">
            <v>4.5462328483198702</v>
          </cell>
          <cell r="CS90">
            <v>5.1455175094642795</v>
          </cell>
          <cell r="CT90">
            <v>5.8109372337359266</v>
          </cell>
          <cell r="CU90">
            <v>5.8109372337359266</v>
          </cell>
          <cell r="CV90">
            <v>5.8109372337359266</v>
          </cell>
          <cell r="CW90">
            <v>1.2444098140072293</v>
          </cell>
          <cell r="CX90">
            <v>1.2558438586888554</v>
          </cell>
          <cell r="CY90">
            <v>1.2747364978732816</v>
          </cell>
          <cell r="CZ90">
            <v>1.2570106233756053</v>
          </cell>
          <cell r="DA90">
            <v>1.2421181285059557</v>
          </cell>
          <cell r="DB90">
            <v>1.2611472510393142</v>
          </cell>
          <cell r="DC90">
            <v>1.2565179276240868</v>
          </cell>
          <cell r="DD90">
            <v>1.2442717814168116</v>
          </cell>
          <cell r="DE90">
            <v>1.2634792939090651</v>
          </cell>
          <cell r="DF90">
            <v>1.2689546549046129</v>
          </cell>
        </row>
        <row r="91">
          <cell r="BX91">
            <v>2.5976493893771111</v>
          </cell>
          <cell r="BY91">
            <v>2.2840724069986278</v>
          </cell>
          <cell r="BZ91">
            <v>2.8458762933826347</v>
          </cell>
          <cell r="CA91">
            <v>2.6614415622769925</v>
          </cell>
          <cell r="CB91">
            <v>3.1857894879389446</v>
          </cell>
          <cell r="CC91">
            <v>3.7731267074852171</v>
          </cell>
          <cell r="CD91">
            <v>2.9060410074623899</v>
          </cell>
          <cell r="CE91">
            <v>3.2598553924271072</v>
          </cell>
          <cell r="CF91">
            <v>4.0255403674369026</v>
          </cell>
          <cell r="CG91">
            <v>3.4653031472759266</v>
          </cell>
          <cell r="CH91">
            <v>3.9093310353047799</v>
          </cell>
          <cell r="CI91">
            <v>3.3550304447133787</v>
          </cell>
          <cell r="CJ91">
            <v>3.5613928236153058</v>
          </cell>
          <cell r="CK91">
            <v>3.84907745612063</v>
          </cell>
          <cell r="CL91">
            <v>4.3319186304064896</v>
          </cell>
          <cell r="CM91">
            <v>4.3449808624292494</v>
          </cell>
          <cell r="CN91">
            <v>4.6000679650154579</v>
          </cell>
          <cell r="CO91">
            <v>4.4436029722292139</v>
          </cell>
          <cell r="CP91">
            <v>4.4147285973067731</v>
          </cell>
          <cell r="CQ91">
            <v>4.5178329014798244</v>
          </cell>
          <cell r="CR91">
            <v>4.8620203747383943</v>
          </cell>
          <cell r="CS91">
            <v>4.3944464770662499</v>
          </cell>
          <cell r="CT91">
            <v>5.3595664982330886</v>
          </cell>
          <cell r="CU91">
            <v>5.3595664982330886</v>
          </cell>
          <cell r="CV91">
            <v>5.3595664982330886</v>
          </cell>
          <cell r="CW91">
            <v>1.2675219383261351</v>
          </cell>
          <cell r="CX91">
            <v>1.257331405750584</v>
          </cell>
          <cell r="CY91">
            <v>1.2397388659471851</v>
          </cell>
          <cell r="CZ91">
            <v>1.271677863470801</v>
          </cell>
          <cell r="DA91">
            <v>1.2441683669108241</v>
          </cell>
          <cell r="DB91">
            <v>1.2654567336055329</v>
          </cell>
          <cell r="DC91">
            <v>1.246976064986189</v>
          </cell>
          <cell r="DD91">
            <v>1.2382839416315625</v>
          </cell>
          <cell r="DE91">
            <v>1.2709715747075294</v>
          </cell>
          <cell r="DF91">
            <v>1.2570523413909258</v>
          </cell>
        </row>
        <row r="92">
          <cell r="BX92">
            <v>3.0115796646149495</v>
          </cell>
          <cell r="BY92">
            <v>2.9390059427038477</v>
          </cell>
          <cell r="BZ92">
            <v>2.8642535445518287</v>
          </cell>
          <cell r="CA92">
            <v>2.8792324233316471</v>
          </cell>
          <cell r="CB92">
            <v>2.7807775692522685</v>
          </cell>
          <cell r="CC92">
            <v>3.3583486235698277</v>
          </cell>
          <cell r="CD92">
            <v>2.9632446144675892</v>
          </cell>
          <cell r="CE92">
            <v>3.2714978794476348</v>
          </cell>
          <cell r="CF92">
            <v>3.2345313016598163</v>
          </cell>
          <cell r="CG92">
            <v>4.1398583357560996</v>
          </cell>
          <cell r="CH92">
            <v>3.9767488308411667</v>
          </cell>
          <cell r="CI92">
            <v>3.4737215694126191</v>
          </cell>
          <cell r="CJ92">
            <v>3.9261251028874073</v>
          </cell>
          <cell r="CK92">
            <v>4.2448622410473922</v>
          </cell>
          <cell r="CL92">
            <v>4.3688257617628725</v>
          </cell>
          <cell r="CM92">
            <v>4.2660844832169849</v>
          </cell>
          <cell r="CN92">
            <v>4.1412562022899202</v>
          </cell>
          <cell r="CO92">
            <v>4.2161061299398543</v>
          </cell>
          <cell r="CP92">
            <v>4.8030148809435191</v>
          </cell>
          <cell r="CQ92">
            <v>4.2223846928508344</v>
          </cell>
          <cell r="CR92">
            <v>5.0816669627128102</v>
          </cell>
          <cell r="CS92">
            <v>5.3642436408221217</v>
          </cell>
          <cell r="CT92">
            <v>5.1649012007371242</v>
          </cell>
          <cell r="CU92">
            <v>5.1649012007371242</v>
          </cell>
          <cell r="CV92">
            <v>5.1649012007371242</v>
          </cell>
          <cell r="CW92">
            <v>1.2468872540332676</v>
          </cell>
          <cell r="CX92">
            <v>1.2550958325040338</v>
          </cell>
          <cell r="CY92">
            <v>1.2524884581584412</v>
          </cell>
          <cell r="CZ92">
            <v>1.2721619105673645</v>
          </cell>
          <cell r="DA92">
            <v>1.2734591868266731</v>
          </cell>
          <cell r="DB92">
            <v>1.2628261600824424</v>
          </cell>
          <cell r="DC92">
            <v>1.2517757174649224</v>
          </cell>
          <cell r="DD92">
            <v>1.2417802369981841</v>
          </cell>
          <cell r="DE92">
            <v>1.2602417086491913</v>
          </cell>
          <cell r="DF92">
            <v>1.2803521222391459</v>
          </cell>
        </row>
        <row r="93">
          <cell r="BX93">
            <v>3.3818553833380851</v>
          </cell>
          <cell r="BY93">
            <v>2.4803794476711807</v>
          </cell>
          <cell r="BZ93">
            <v>3.1576313580066646</v>
          </cell>
          <cell r="CA93">
            <v>3.0242276023177368</v>
          </cell>
          <cell r="CB93">
            <v>3.7382354370520154</v>
          </cell>
          <cell r="CC93">
            <v>3.0254219046210662</v>
          </cell>
          <cell r="CD93">
            <v>3.229407210810896</v>
          </cell>
          <cell r="CE93">
            <v>3.567492482858333</v>
          </cell>
          <cell r="CF93">
            <v>3.2540240281982853</v>
          </cell>
          <cell r="CG93">
            <v>3.5912321784050731</v>
          </cell>
          <cell r="CH93">
            <v>3.8577154578431347</v>
          </cell>
          <cell r="CI93">
            <v>3.6996938271643089</v>
          </cell>
          <cell r="CJ93">
            <v>3.2667794439937143</v>
          </cell>
          <cell r="CK93">
            <v>3.733648653122748</v>
          </cell>
          <cell r="CL93">
            <v>4.4470476958032945</v>
          </cell>
          <cell r="CM93">
            <v>4.6228229304971373</v>
          </cell>
          <cell r="CN93">
            <v>4.6811714051506206</v>
          </cell>
          <cell r="CO93">
            <v>4.2226798314500584</v>
          </cell>
          <cell r="CP93">
            <v>4.9974454433698359</v>
          </cell>
          <cell r="CQ93">
            <v>4.433479390574413</v>
          </cell>
          <cell r="CR93">
            <v>5.5464022724755919</v>
          </cell>
          <cell r="CS93">
            <v>5.4976012901803211</v>
          </cell>
          <cell r="CT93">
            <v>5.0562982249336175</v>
          </cell>
          <cell r="CU93">
            <v>5.0562982249336175</v>
          </cell>
          <cell r="CV93">
            <v>5.0562982249336175</v>
          </cell>
          <cell r="CW93">
            <v>1.2478844440910764</v>
          </cell>
          <cell r="CX93">
            <v>1.2498233638747791</v>
          </cell>
          <cell r="CY93">
            <v>1.2607732613033196</v>
          </cell>
          <cell r="CZ93">
            <v>1.2441014891982189</v>
          </cell>
          <cell r="DA93">
            <v>1.2628207157865672</v>
          </cell>
          <cell r="DB93">
            <v>1.231228383183252</v>
          </cell>
          <cell r="DC93">
            <v>1.2560559045871671</v>
          </cell>
          <cell r="DD93">
            <v>1.2431009043800332</v>
          </cell>
          <cell r="DE93">
            <v>1.2479208171290248</v>
          </cell>
          <cell r="DF93">
            <v>1.2600210189114773</v>
          </cell>
        </row>
        <row r="94">
          <cell r="BX94">
            <v>2.1923882693812788</v>
          </cell>
          <cell r="BY94">
            <v>3.0509817796817962</v>
          </cell>
          <cell r="BZ94">
            <v>3.4092633674364983</v>
          </cell>
          <cell r="CA94">
            <v>3.4944405465096331</v>
          </cell>
          <cell r="CB94">
            <v>3.1063870647796485</v>
          </cell>
          <cell r="CC94">
            <v>3.1461023340417409</v>
          </cell>
          <cell r="CD94">
            <v>3.4066118765902336</v>
          </cell>
          <cell r="CE94">
            <v>3.7703689683622792</v>
          </cell>
          <cell r="CF94">
            <v>3.5247528656482658</v>
          </cell>
          <cell r="CG94">
            <v>3.2073843276284459</v>
          </cell>
          <cell r="CH94">
            <v>3.7426802766147822</v>
          </cell>
          <cell r="CI94">
            <v>3.744725323056437</v>
          </cell>
          <cell r="CJ94">
            <v>3.8896762231357336</v>
          </cell>
          <cell r="CK94">
            <v>4.695864282531149</v>
          </cell>
          <cell r="CL94">
            <v>4.0849514785388275</v>
          </cell>
          <cell r="CM94">
            <v>3.7446448470705485</v>
          </cell>
          <cell r="CN94">
            <v>3.9999384881880551</v>
          </cell>
          <cell r="CO94">
            <v>4.6352410617219402</v>
          </cell>
          <cell r="CP94">
            <v>4.473527994863379</v>
          </cell>
          <cell r="CQ94">
            <v>4.7379172747537375</v>
          </cell>
          <cell r="CR94">
            <v>5.3006260595001171</v>
          </cell>
          <cell r="CS94">
            <v>5.1199716670487261</v>
          </cell>
          <cell r="CT94">
            <v>5.1940035092771426</v>
          </cell>
          <cell r="CU94">
            <v>5.1940035092771426</v>
          </cell>
          <cell r="CV94">
            <v>5.1940035092771426</v>
          </cell>
          <cell r="CW94">
            <v>1.2754965670048763</v>
          </cell>
          <cell r="CX94">
            <v>1.2526387658970477</v>
          </cell>
          <cell r="CY94">
            <v>1.2353810325304897</v>
          </cell>
          <cell r="CZ94">
            <v>1.2483390866091721</v>
          </cell>
          <cell r="DA94">
            <v>1.2497749987313445</v>
          </cell>
          <cell r="DB94">
            <v>1.2448317716599415</v>
          </cell>
          <cell r="DC94">
            <v>1.2508514540347049</v>
          </cell>
          <cell r="DD94">
            <v>1.2511059533240148</v>
          </cell>
          <cell r="DE94">
            <v>1.2596210149699907</v>
          </cell>
          <cell r="DF94">
            <v>1.2615468485061625</v>
          </cell>
        </row>
        <row r="95">
          <cell r="BX95">
            <v>2.9206553153207309</v>
          </cell>
          <cell r="BY95">
            <v>3.0602727305999409</v>
          </cell>
          <cell r="BZ95">
            <v>2.9049499656732922</v>
          </cell>
          <cell r="CA95">
            <v>2.7151390925770613</v>
          </cell>
          <cell r="CB95">
            <v>3.0549588384804047</v>
          </cell>
          <cell r="CC95">
            <v>3.3833060515511471</v>
          </cell>
          <cell r="CD95">
            <v>3.5499962595146606</v>
          </cell>
          <cell r="CE95">
            <v>4.0886803289928944</v>
          </cell>
          <cell r="CF95">
            <v>3.5391659872005961</v>
          </cell>
          <cell r="CG95">
            <v>3.5979468349783805</v>
          </cell>
          <cell r="CH95">
            <v>4.2889341493056623</v>
          </cell>
          <cell r="CI95">
            <v>3.9660351565382435</v>
          </cell>
          <cell r="CJ95">
            <v>3.7647440338393259</v>
          </cell>
          <cell r="CK95">
            <v>3.8770054991792633</v>
          </cell>
          <cell r="CL95">
            <v>3.8999104134542377</v>
          </cell>
          <cell r="CM95">
            <v>4.3154510257091392</v>
          </cell>
          <cell r="CN95">
            <v>4.4128965098185216</v>
          </cell>
          <cell r="CO95">
            <v>5.1357705255313473</v>
          </cell>
          <cell r="CP95">
            <v>4.5039878635759232</v>
          </cell>
          <cell r="CQ95">
            <v>4.3554605429998192</v>
          </cell>
          <cell r="CR95">
            <v>4.7972541373881086</v>
          </cell>
          <cell r="CS95">
            <v>5.0286058439723496</v>
          </cell>
          <cell r="CT95">
            <v>5.3646452663286945</v>
          </cell>
          <cell r="CU95">
            <v>5.3646452663286945</v>
          </cell>
          <cell r="CV95">
            <v>5.3646452663286945</v>
          </cell>
          <cell r="CW95">
            <v>1.2554676566517047</v>
          </cell>
          <cell r="CX95">
            <v>1.2606435320750391</v>
          </cell>
          <cell r="CY95">
            <v>1.2772379181114968</v>
          </cell>
          <cell r="CZ95">
            <v>1.2729953946297503</v>
          </cell>
          <cell r="DA95">
            <v>1.2731638504935487</v>
          </cell>
          <cell r="DB95">
            <v>1.2542270646950677</v>
          </cell>
          <cell r="DC95">
            <v>1.2569749127894847</v>
          </cell>
          <cell r="DD95">
            <v>1.2697034508586178</v>
          </cell>
          <cell r="DE95">
            <v>1.2472555167303496</v>
          </cell>
          <cell r="DF95">
            <v>1.2644229842208206</v>
          </cell>
        </row>
        <row r="96">
          <cell r="BX96">
            <v>2.6518270559090831</v>
          </cell>
          <cell r="BY96">
            <v>2.7942514504001372</v>
          </cell>
          <cell r="BZ96">
            <v>2.8216497948353649</v>
          </cell>
          <cell r="CA96">
            <v>3.2462906323679195</v>
          </cell>
          <cell r="CB96">
            <v>3.5781296083610292</v>
          </cell>
          <cell r="CC96">
            <v>3.3631841926318291</v>
          </cell>
          <cell r="CD96">
            <v>3.2736082412863197</v>
          </cell>
          <cell r="CE96">
            <v>3.8942444894534916</v>
          </cell>
          <cell r="CF96">
            <v>3.4671046950803102</v>
          </cell>
          <cell r="CG96">
            <v>4.2320865729348833</v>
          </cell>
          <cell r="CH96">
            <v>3.8735361407969138</v>
          </cell>
          <cell r="CI96">
            <v>3.7299476308593902</v>
          </cell>
          <cell r="CJ96">
            <v>4.5101896423103138</v>
          </cell>
          <cell r="CK96">
            <v>4.2150603409083152</v>
          </cell>
          <cell r="CL96">
            <v>4.1124593932738147</v>
          </cell>
          <cell r="CM96">
            <v>4.4383493001387277</v>
          </cell>
          <cell r="CN96">
            <v>4.7190776125429847</v>
          </cell>
          <cell r="CO96">
            <v>4.4063414217212067</v>
          </cell>
          <cell r="CP96">
            <v>4.7921520742320505</v>
          </cell>
          <cell r="CQ96">
            <v>4.9338074276630994</v>
          </cell>
          <cell r="CR96">
            <v>5.1825408024071562</v>
          </cell>
          <cell r="CS96">
            <v>4.7583185164741186</v>
          </cell>
          <cell r="CT96">
            <v>5.3231017348752117</v>
          </cell>
          <cell r="CU96">
            <v>5.3231017348752117</v>
          </cell>
          <cell r="CV96">
            <v>5.3231017348752117</v>
          </cell>
          <cell r="CW96">
            <v>1.258401466542395</v>
          </cell>
          <cell r="CX96">
            <v>1.2498899860088466</v>
          </cell>
          <cell r="CY96">
            <v>1.2509231142452408</v>
          </cell>
          <cell r="CZ96">
            <v>1.2557289607930779</v>
          </cell>
          <cell r="DA96">
            <v>1.2557323029397494</v>
          </cell>
          <cell r="DB96">
            <v>1.2562011136556002</v>
          </cell>
          <cell r="DC96">
            <v>1.2476654771557039</v>
          </cell>
          <cell r="DD96">
            <v>1.2474075615230662</v>
          </cell>
          <cell r="DE96">
            <v>1.2265872413545935</v>
          </cell>
          <cell r="DF96">
            <v>1.2438114603832731</v>
          </cell>
        </row>
        <row r="97">
          <cell r="BX97">
            <v>2.4155699817435377</v>
          </cell>
          <cell r="BY97">
            <v>3.1039183970568498</v>
          </cell>
          <cell r="BZ97">
            <v>3.1199516088631492</v>
          </cell>
          <cell r="CA97">
            <v>3.0707670517103138</v>
          </cell>
          <cell r="CB97">
            <v>2.6897603927438976</v>
          </cell>
          <cell r="CC97">
            <v>3.3944383034278274</v>
          </cell>
          <cell r="CD97">
            <v>2.691514523885314</v>
          </cell>
          <cell r="CE97">
            <v>3.2546738162697175</v>
          </cell>
          <cell r="CF97">
            <v>3.5595054601364651</v>
          </cell>
          <cell r="CG97">
            <v>3.6649770291778929</v>
          </cell>
          <cell r="CH97">
            <v>3.554768595854505</v>
          </cell>
          <cell r="CI97">
            <v>4.2233684809449725</v>
          </cell>
          <cell r="CJ97">
            <v>4.7376425096739263</v>
          </cell>
          <cell r="CK97">
            <v>4.0852457401775988</v>
          </cell>
          <cell r="CL97">
            <v>3.5478729938659801</v>
          </cell>
          <cell r="CM97">
            <v>3.9884163864164659</v>
          </cell>
          <cell r="CN97">
            <v>4.2852487626268312</v>
          </cell>
          <cell r="CO97">
            <v>3.843439180041146</v>
          </cell>
          <cell r="CP97">
            <v>4.749050944775763</v>
          </cell>
          <cell r="CQ97">
            <v>4.7612911682441164</v>
          </cell>
          <cell r="CR97">
            <v>4.5185005966239631</v>
          </cell>
          <cell r="CS97">
            <v>5.2550824247897081</v>
          </cell>
          <cell r="CT97">
            <v>5.8888539522989616</v>
          </cell>
          <cell r="CU97">
            <v>5.8888539522989616</v>
          </cell>
          <cell r="CV97">
            <v>5.8888539522989616</v>
          </cell>
          <cell r="CW97">
            <v>1.2609936471667802</v>
          </cell>
          <cell r="CX97">
            <v>1.2456166715104324</v>
          </cell>
          <cell r="CY97">
            <v>1.2483732219064849</v>
          </cell>
          <cell r="CZ97">
            <v>1.2561175440473948</v>
          </cell>
          <cell r="DA97">
            <v>1.2589412562441968</v>
          </cell>
          <cell r="DB97">
            <v>1.2673396929516179</v>
          </cell>
          <cell r="DC97">
            <v>1.2546254045851157</v>
          </cell>
          <cell r="DD97">
            <v>1.2666913760562957</v>
          </cell>
          <cell r="DE97">
            <v>1.2425617055987017</v>
          </cell>
          <cell r="DF97">
            <v>1.2552722784389048</v>
          </cell>
        </row>
        <row r="98">
          <cell r="BX98">
            <v>2.3240241411838709</v>
          </cell>
          <cell r="BY98">
            <v>2.7459544555036914</v>
          </cell>
          <cell r="BZ98">
            <v>3.1619622996100678</v>
          </cell>
          <cell r="CA98">
            <v>3.0272680169143631</v>
          </cell>
          <cell r="CB98">
            <v>3.1382369803522052</v>
          </cell>
          <cell r="CC98">
            <v>3.5165136499319694</v>
          </cell>
          <cell r="CD98">
            <v>3.4564057818819705</v>
          </cell>
          <cell r="CE98">
            <v>3.6195112519192771</v>
          </cell>
          <cell r="CF98">
            <v>3.2409779553648836</v>
          </cell>
          <cell r="CG98">
            <v>3.8153529061662455</v>
          </cell>
          <cell r="CH98">
            <v>4.0424811005619512</v>
          </cell>
          <cell r="CI98">
            <v>3.7469316894553835</v>
          </cell>
          <cell r="CJ98">
            <v>4.2250443898118251</v>
          </cell>
          <cell r="CK98">
            <v>4.0064419832242493</v>
          </cell>
          <cell r="CL98">
            <v>3.9557503544544068</v>
          </cell>
          <cell r="CM98">
            <v>3.9936911332108482</v>
          </cell>
          <cell r="CN98">
            <v>4.1785722452622371</v>
          </cell>
          <cell r="CO98">
            <v>5.054768978302385</v>
          </cell>
          <cell r="CP98">
            <v>4.7918710857256199</v>
          </cell>
          <cell r="CQ98">
            <v>4.55339082037613</v>
          </cell>
          <cell r="CR98">
            <v>5.1886774637830975</v>
          </cell>
          <cell r="CS98">
            <v>4.6576729467146736</v>
          </cell>
          <cell r="CT98">
            <v>5.2033515645001707</v>
          </cell>
          <cell r="CU98">
            <v>5.2033515645001707</v>
          </cell>
          <cell r="CV98">
            <v>5.2033515645001707</v>
          </cell>
          <cell r="CW98">
            <v>1.2821351047347875</v>
          </cell>
          <cell r="CX98">
            <v>1.2450288828386087</v>
          </cell>
          <cell r="CY98">
            <v>1.2706385742895265</v>
          </cell>
          <cell r="CZ98">
            <v>1.2491571003982551</v>
          </cell>
          <cell r="DA98">
            <v>1.2468156403676567</v>
          </cell>
          <cell r="DB98">
            <v>1.2806235922566716</v>
          </cell>
          <cell r="DC98">
            <v>1.2432706828075921</v>
          </cell>
          <cell r="DD98">
            <v>1.288210789427028</v>
          </cell>
          <cell r="DE98">
            <v>1.235051814108262</v>
          </cell>
          <cell r="DF98">
            <v>1.2468844076600396</v>
          </cell>
        </row>
        <row r="99">
          <cell r="BX99">
            <v>2.5945822669603906</v>
          </cell>
          <cell r="BY99">
            <v>2.5807306613027241</v>
          </cell>
          <cell r="BZ99">
            <v>3.2702438877044018</v>
          </cell>
          <cell r="CA99">
            <v>3.1485557197747127</v>
          </cell>
          <cell r="CB99">
            <v>3.050787254062012</v>
          </cell>
          <cell r="CC99">
            <v>3.3112488129137945</v>
          </cell>
          <cell r="CD99">
            <v>3.1732109009651346</v>
          </cell>
          <cell r="CE99">
            <v>3.4280637162545631</v>
          </cell>
          <cell r="CF99">
            <v>2.7950128763621565</v>
          </cell>
          <cell r="CG99">
            <v>3.7493787777353771</v>
          </cell>
          <cell r="CH99">
            <v>4.3322370333057396</v>
          </cell>
          <cell r="CI99">
            <v>3.6009392635586717</v>
          </cell>
          <cell r="CJ99">
            <v>4.5259254389841042</v>
          </cell>
          <cell r="CK99">
            <v>4.472382979977283</v>
          </cell>
          <cell r="CL99">
            <v>4.3879612649461901</v>
          </cell>
          <cell r="CM99">
            <v>4.8413594099175272</v>
          </cell>
          <cell r="CN99">
            <v>4.583617865722255</v>
          </cell>
          <cell r="CO99">
            <v>4.2754442571592604</v>
          </cell>
          <cell r="CP99">
            <v>5.1282144716318561</v>
          </cell>
          <cell r="CQ99">
            <v>4.2160507756985846</v>
          </cell>
          <cell r="CR99">
            <v>4.7958089160859432</v>
          </cell>
          <cell r="CS99">
            <v>5.4662246335538862</v>
          </cell>
          <cell r="CT99">
            <v>5.4331948407404029</v>
          </cell>
          <cell r="CU99">
            <v>5.4331948407404029</v>
          </cell>
          <cell r="CV99">
            <v>5.4331948407404029</v>
          </cell>
          <cell r="CW99">
            <v>1.261028498086749</v>
          </cell>
          <cell r="CX99">
            <v>1.2646349539556483</v>
          </cell>
          <cell r="CY99">
            <v>1.2714318477500457</v>
          </cell>
          <cell r="CZ99">
            <v>1.249924970238532</v>
          </cell>
          <cell r="DA99">
            <v>1.2456087989210356</v>
          </cell>
          <cell r="DB99">
            <v>1.2537673283422199</v>
          </cell>
          <cell r="DC99">
            <v>1.2442215427068872</v>
          </cell>
          <cell r="DD99">
            <v>1.2817739055627029</v>
          </cell>
          <cell r="DE99">
            <v>1.2437173890693725</v>
          </cell>
          <cell r="DF99">
            <v>1.2449656468326336</v>
          </cell>
        </row>
        <row r="100">
          <cell r="BX100">
            <v>2.6826951479446741</v>
          </cell>
          <cell r="BY100">
            <v>3.6276364428641279</v>
          </cell>
          <cell r="BZ100">
            <v>2.57695936000535</v>
          </cell>
          <cell r="CA100">
            <v>2.7925368466889284</v>
          </cell>
          <cell r="CB100">
            <v>2.931172148097978</v>
          </cell>
          <cell r="CC100">
            <v>3.5046420461666936</v>
          </cell>
          <cell r="CD100">
            <v>3.0651153129869915</v>
          </cell>
          <cell r="CE100">
            <v>3.6847226626718328</v>
          </cell>
          <cell r="CF100">
            <v>3.8541558958387916</v>
          </cell>
          <cell r="CG100">
            <v>3.5030611512345917</v>
          </cell>
          <cell r="CH100">
            <v>4.5872879499980943</v>
          </cell>
          <cell r="CI100">
            <v>4.2689080406877027</v>
          </cell>
          <cell r="CJ100">
            <v>4.3781096087666667</v>
          </cell>
          <cell r="CK100">
            <v>4.5725365141758223</v>
          </cell>
          <cell r="CL100">
            <v>4.1356984146701281</v>
          </cell>
          <cell r="CM100">
            <v>4.3730064256489545</v>
          </cell>
          <cell r="CN100">
            <v>4.3350611716721099</v>
          </cell>
          <cell r="CO100">
            <v>4.3040090802116326</v>
          </cell>
          <cell r="CP100">
            <v>5.2095848912069735</v>
          </cell>
          <cell r="CQ100">
            <v>4.7598340045034124</v>
          </cell>
          <cell r="CR100">
            <v>4.7778725523391499</v>
          </cell>
          <cell r="CS100">
            <v>4.7626114694024384</v>
          </cell>
          <cell r="CT100">
            <v>5.1415385357738295</v>
          </cell>
          <cell r="CU100">
            <v>5.1415385357738295</v>
          </cell>
          <cell r="CV100">
            <v>5.1415385357738295</v>
          </cell>
          <cell r="CW100">
            <v>1.2642704647773246</v>
          </cell>
          <cell r="CX100">
            <v>1.2652157236835577</v>
          </cell>
          <cell r="CY100">
            <v>1.2452434929044272</v>
          </cell>
          <cell r="CZ100">
            <v>1.251164682307488</v>
          </cell>
          <cell r="DA100">
            <v>1.266814594206187</v>
          </cell>
          <cell r="DB100">
            <v>1.2637700282796833</v>
          </cell>
          <cell r="DC100">
            <v>1.2722200791318068</v>
          </cell>
          <cell r="DD100">
            <v>1.2524515188414174</v>
          </cell>
          <cell r="DE100">
            <v>1.261937464820841</v>
          </cell>
          <cell r="DF100">
            <v>1.2687789277457513</v>
          </cell>
        </row>
        <row r="101">
          <cell r="BX101">
            <v>2.7564393017061959</v>
          </cell>
          <cell r="BY101">
            <v>2.6471775637737074</v>
          </cell>
          <cell r="BZ101">
            <v>2.8846016076294045</v>
          </cell>
          <cell r="CA101">
            <v>3.1704364914603134</v>
          </cell>
          <cell r="CB101">
            <v>2.9407381010608855</v>
          </cell>
          <cell r="CC101">
            <v>3.7323227669760861</v>
          </cell>
          <cell r="CD101">
            <v>4.3890746410847514</v>
          </cell>
          <cell r="CE101">
            <v>3.2675736751962199</v>
          </cell>
          <cell r="CF101">
            <v>4.1901914954180741</v>
          </cell>
          <cell r="CG101">
            <v>2.9913538575063612</v>
          </cell>
          <cell r="CH101">
            <v>4.0949837770102979</v>
          </cell>
          <cell r="CI101">
            <v>2.8734438538432521</v>
          </cell>
          <cell r="CJ101">
            <v>3.633321566600062</v>
          </cell>
          <cell r="CK101">
            <v>4.2529118454157926</v>
          </cell>
          <cell r="CL101">
            <v>3.9633867570709889</v>
          </cell>
          <cell r="CM101">
            <v>4.3968852948696302</v>
          </cell>
          <cell r="CN101">
            <v>3.9364579109438735</v>
          </cell>
          <cell r="CO101">
            <v>4.8281059316659878</v>
          </cell>
          <cell r="CP101">
            <v>4.7737336715108567</v>
          </cell>
          <cell r="CQ101">
            <v>4.8565111058822863</v>
          </cell>
          <cell r="CR101">
            <v>5.1355270828061617</v>
          </cell>
          <cell r="CS101">
            <v>4.833271820407564</v>
          </cell>
          <cell r="CT101">
            <v>5.1311951408604237</v>
          </cell>
          <cell r="CU101">
            <v>5.1311951408604237</v>
          </cell>
          <cell r="CV101">
            <v>5.1311951408604237</v>
          </cell>
          <cell r="CW101">
            <v>1.2452314420948407</v>
          </cell>
          <cell r="CX101">
            <v>1.2679473060864812</v>
          </cell>
          <cell r="CY101">
            <v>1.2502501252930465</v>
          </cell>
          <cell r="CZ101">
            <v>1.2540025294647015</v>
          </cell>
          <cell r="DA101">
            <v>1.2550153091686123</v>
          </cell>
          <cell r="DB101">
            <v>1.2545141778775464</v>
          </cell>
          <cell r="DC101">
            <v>1.2662791754912122</v>
          </cell>
          <cell r="DD101">
            <v>1.2307808882221953</v>
          </cell>
          <cell r="DE101">
            <v>1.2473362300253319</v>
          </cell>
          <cell r="DF101">
            <v>1.2524190210298445</v>
          </cell>
        </row>
        <row r="102">
          <cell r="BX102">
            <v>2.4998730967539</v>
          </cell>
          <cell r="BY102">
            <v>2.9700711624096292</v>
          </cell>
          <cell r="BZ102">
            <v>2.6163922490939169</v>
          </cell>
          <cell r="CA102">
            <v>2.7019793110425572</v>
          </cell>
          <cell r="CB102">
            <v>3.3524081937392389</v>
          </cell>
          <cell r="CC102">
            <v>4.1693353929450838</v>
          </cell>
          <cell r="CD102">
            <v>3.4070737505035518</v>
          </cell>
          <cell r="CE102">
            <v>3.9311749831442562</v>
          </cell>
          <cell r="CF102">
            <v>3.8115958966861778</v>
          </cell>
          <cell r="CG102">
            <v>3.7158612936442066</v>
          </cell>
          <cell r="CH102">
            <v>3.659663127189301</v>
          </cell>
          <cell r="CI102">
            <v>3.845514561436163</v>
          </cell>
          <cell r="CJ102">
            <v>4.1552876316784912</v>
          </cell>
          <cell r="CK102">
            <v>4.3039332004154147</v>
          </cell>
          <cell r="CL102">
            <v>4.2617244485698977</v>
          </cell>
          <cell r="CM102">
            <v>3.8906286920415791</v>
          </cell>
          <cell r="CN102">
            <v>4.0315004575273639</v>
          </cell>
          <cell r="CO102">
            <v>4.6053189007440638</v>
          </cell>
          <cell r="CP102">
            <v>4.7752862452000562</v>
          </cell>
          <cell r="CQ102">
            <v>4.7470189828700438</v>
          </cell>
          <cell r="CR102">
            <v>5.0746446097464739</v>
          </cell>
          <cell r="CS102">
            <v>4.860741294193633</v>
          </cell>
          <cell r="CT102">
            <v>5.3316001403689883</v>
          </cell>
          <cell r="CU102">
            <v>5.3316001403689883</v>
          </cell>
          <cell r="CV102">
            <v>5.3316001403689883</v>
          </cell>
          <cell r="CW102">
            <v>1.2588156055132842</v>
          </cell>
          <cell r="CX102">
            <v>1.2452118293922567</v>
          </cell>
          <cell r="CY102">
            <v>1.2582625330328803</v>
          </cell>
          <cell r="CZ102">
            <v>1.2494506004153612</v>
          </cell>
          <cell r="DA102">
            <v>1.2482264020328913</v>
          </cell>
          <cell r="DB102">
            <v>1.2594666034816997</v>
          </cell>
          <cell r="DC102">
            <v>1.2572849181593508</v>
          </cell>
          <cell r="DD102">
            <v>1.2558591809931559</v>
          </cell>
          <cell r="DE102">
            <v>1.2434502924126398</v>
          </cell>
          <cell r="DF102">
            <v>1.2745766797552649</v>
          </cell>
        </row>
        <row r="103">
          <cell r="BX103">
            <v>2.4401414862916937</v>
          </cell>
          <cell r="BY103">
            <v>3.1465425418378472</v>
          </cell>
          <cell r="BZ103">
            <v>2.9821122272095089</v>
          </cell>
          <cell r="CA103">
            <v>2.7670596193979802</v>
          </cell>
          <cell r="CB103">
            <v>2.8529736585087391</v>
          </cell>
          <cell r="CC103">
            <v>2.6838728688404649</v>
          </cell>
          <cell r="CD103">
            <v>3.3708531827620174</v>
          </cell>
          <cell r="CE103">
            <v>3.1291256203576072</v>
          </cell>
          <cell r="CF103">
            <v>3.3518912394295675</v>
          </cell>
          <cell r="CG103">
            <v>3.7307138075862185</v>
          </cell>
          <cell r="CH103">
            <v>3.7418918311271434</v>
          </cell>
          <cell r="CI103">
            <v>3.9233624423472091</v>
          </cell>
          <cell r="CJ103">
            <v>4.1389673793564308</v>
          </cell>
          <cell r="CK103">
            <v>3.8805024049268457</v>
          </cell>
          <cell r="CL103">
            <v>4.1255216686532963</v>
          </cell>
          <cell r="CM103">
            <v>3.9143499206468468</v>
          </cell>
          <cell r="CN103">
            <v>4.3846399503536597</v>
          </cell>
          <cell r="CO103">
            <v>4.3960750133912789</v>
          </cell>
          <cell r="CP103">
            <v>4.6874601523802895</v>
          </cell>
          <cell r="CQ103">
            <v>5.2023712219543938</v>
          </cell>
          <cell r="CR103">
            <v>4.5093301139579074</v>
          </cell>
          <cell r="CS103">
            <v>4.7079189344453107</v>
          </cell>
          <cell r="CT103">
            <v>5.2737289202345057</v>
          </cell>
          <cell r="CU103">
            <v>5.2737289202345057</v>
          </cell>
          <cell r="CV103">
            <v>5.2737289202345057</v>
          </cell>
          <cell r="CW103">
            <v>1.2596926181242842</v>
          </cell>
          <cell r="CX103">
            <v>1.2600665581513277</v>
          </cell>
          <cell r="CY103">
            <v>1.2620373234295819</v>
          </cell>
          <cell r="CZ103">
            <v>1.2499572918211495</v>
          </cell>
          <cell r="DA103">
            <v>1.2510070728766285</v>
          </cell>
          <cell r="DB103">
            <v>1.264005090396157</v>
          </cell>
          <cell r="DC103">
            <v>1.2392724783915905</v>
          </cell>
          <cell r="DD103">
            <v>1.2798470971435214</v>
          </cell>
          <cell r="DE103">
            <v>1.2735913759203301</v>
          </cell>
          <cell r="DF103">
            <v>1.2535108543125602</v>
          </cell>
        </row>
        <row r="104">
          <cell r="BX104">
            <v>2.7177415478919102</v>
          </cell>
          <cell r="BY104">
            <v>3.2923885975356355</v>
          </cell>
          <cell r="BZ104">
            <v>3.4795348815492044</v>
          </cell>
          <cell r="CA104">
            <v>3.3204619658324717</v>
          </cell>
          <cell r="CB104">
            <v>3.4787482075120373</v>
          </cell>
          <cell r="CC104">
            <v>3.4891193860061267</v>
          </cell>
          <cell r="CD104">
            <v>3.2729915850463569</v>
          </cell>
          <cell r="CE104">
            <v>3.1504486988365472</v>
          </cell>
          <cell r="CF104">
            <v>3.5221179111127374</v>
          </cell>
          <cell r="CG104">
            <v>3.6931154281864864</v>
          </cell>
          <cell r="CH104">
            <v>4.2723582893259362</v>
          </cell>
          <cell r="CI104">
            <v>3.8493631942110125</v>
          </cell>
          <cell r="CJ104">
            <v>4.1221699781606036</v>
          </cell>
          <cell r="CK104">
            <v>4.3012696246957596</v>
          </cell>
          <cell r="CL104">
            <v>4.076417037445645</v>
          </cell>
          <cell r="CM104">
            <v>4.5110273294729035</v>
          </cell>
          <cell r="CN104">
            <v>4.1361919712132469</v>
          </cell>
          <cell r="CO104">
            <v>4.2469103221955296</v>
          </cell>
          <cell r="CP104">
            <v>4.9172233053080392</v>
          </cell>
          <cell r="CQ104">
            <v>4.9421315391963612</v>
          </cell>
          <cell r="CR104">
            <v>5.1167267409332835</v>
          </cell>
          <cell r="CS104">
            <v>5.3685091057791858</v>
          </cell>
          <cell r="CT104">
            <v>4.727013711902802</v>
          </cell>
          <cell r="CU104">
            <v>4.727013711902802</v>
          </cell>
          <cell r="CV104">
            <v>4.727013711902802</v>
          </cell>
          <cell r="CW104">
            <v>1.2589764498444811</v>
          </cell>
          <cell r="CX104">
            <v>1.2480477061035868</v>
          </cell>
          <cell r="CY104">
            <v>1.2459177880251886</v>
          </cell>
          <cell r="CZ104">
            <v>1.2488400923122338</v>
          </cell>
          <cell r="DA104">
            <v>1.2560394134614765</v>
          </cell>
          <cell r="DB104">
            <v>1.2473123199985889</v>
          </cell>
          <cell r="DC104">
            <v>1.2383624756330789</v>
          </cell>
          <cell r="DD104">
            <v>1.2443164060227221</v>
          </cell>
          <cell r="DE104">
            <v>1.2409840331717503</v>
          </cell>
          <cell r="DF104">
            <v>1.2403583586602944</v>
          </cell>
        </row>
        <row r="105">
          <cell r="BX105">
            <v>2.6942831192226624</v>
          </cell>
          <cell r="BY105">
            <v>2.8108599393338154</v>
          </cell>
          <cell r="BZ105">
            <v>2.9564562864236561</v>
          </cell>
          <cell r="CA105">
            <v>2.6288354639819707</v>
          </cell>
          <cell r="CB105">
            <v>3.0859334411088333</v>
          </cell>
          <cell r="CC105">
            <v>3.5314552532692614</v>
          </cell>
          <cell r="CD105">
            <v>3.6823060677498809</v>
          </cell>
          <cell r="CE105">
            <v>3.429627410590713</v>
          </cell>
          <cell r="CF105">
            <v>3.1901607888644836</v>
          </cell>
          <cell r="CG105">
            <v>3.518766978841247</v>
          </cell>
          <cell r="CH105">
            <v>3.8444191589098864</v>
          </cell>
          <cell r="CI105">
            <v>4.0588381886421256</v>
          </cell>
          <cell r="CJ105">
            <v>4.0963883818019049</v>
          </cell>
          <cell r="CK105">
            <v>4.6045185204790027</v>
          </cell>
          <cell r="CL105">
            <v>3.6522524133668584</v>
          </cell>
          <cell r="CM105">
            <v>3.6777631262580126</v>
          </cell>
          <cell r="CN105">
            <v>3.7798441111775034</v>
          </cell>
          <cell r="CO105">
            <v>4.4131822614761278</v>
          </cell>
          <cell r="CP105">
            <v>4.783336692585098</v>
          </cell>
          <cell r="CQ105">
            <v>4.9872296892020076</v>
          </cell>
          <cell r="CR105">
            <v>4.7046277372397336</v>
          </cell>
          <cell r="CS105">
            <v>4.8330348300258761</v>
          </cell>
          <cell r="CT105">
            <v>5.5143247364232737</v>
          </cell>
          <cell r="CU105">
            <v>5.5143247364232737</v>
          </cell>
          <cell r="CV105">
            <v>5.5143247364232737</v>
          </cell>
          <cell r="CW105">
            <v>1.2558914672187298</v>
          </cell>
          <cell r="CX105">
            <v>1.2519407300669083</v>
          </cell>
          <cell r="CY105">
            <v>1.2676892443489471</v>
          </cell>
          <cell r="CZ105">
            <v>1.2501343398456632</v>
          </cell>
          <cell r="DA105">
            <v>1.2618318940928144</v>
          </cell>
          <cell r="DB105">
            <v>1.278665558100506</v>
          </cell>
          <cell r="DC105">
            <v>1.247653270249508</v>
          </cell>
          <cell r="DD105">
            <v>1.2623401183122889</v>
          </cell>
          <cell r="DE105">
            <v>1.2412545010287523</v>
          </cell>
          <cell r="DF105">
            <v>1.2559897196505756</v>
          </cell>
        </row>
        <row r="106">
          <cell r="BX106">
            <v>2.662350311951291</v>
          </cell>
          <cell r="BY106">
            <v>3.0322342856700697</v>
          </cell>
          <cell r="BZ106">
            <v>3.0788366668651039</v>
          </cell>
          <cell r="CA106">
            <v>3.5316178770029958</v>
          </cell>
          <cell r="CB106">
            <v>3.3227349745986849</v>
          </cell>
          <cell r="CC106">
            <v>3.5249657844438009</v>
          </cell>
          <cell r="CD106">
            <v>2.9376367999024713</v>
          </cell>
          <cell r="CE106">
            <v>3.0578237180036241</v>
          </cell>
          <cell r="CF106">
            <v>4.0932578015200809</v>
          </cell>
          <cell r="CG106">
            <v>4.0549181937082528</v>
          </cell>
          <cell r="CH106">
            <v>3.5928657666551875</v>
          </cell>
          <cell r="CI106">
            <v>3.757618148753858</v>
          </cell>
          <cell r="CJ106">
            <v>4.5663982892668935</v>
          </cell>
          <cell r="CK106">
            <v>4.9618779495321119</v>
          </cell>
          <cell r="CL106">
            <v>4.2705945880968335</v>
          </cell>
          <cell r="CM106">
            <v>5.1368465271416648</v>
          </cell>
          <cell r="CN106">
            <v>4.4426460114298045</v>
          </cell>
          <cell r="CO106">
            <v>3.9994537596368169</v>
          </cell>
          <cell r="CP106">
            <v>4.4381901011641647</v>
          </cell>
          <cell r="CQ106">
            <v>5.0094298104653339</v>
          </cell>
          <cell r="CR106">
            <v>4.9914667032651456</v>
          </cell>
          <cell r="CS106">
            <v>5.5235916313747699</v>
          </cell>
          <cell r="CT106">
            <v>4.246938360504533</v>
          </cell>
          <cell r="CU106">
            <v>4.246938360504533</v>
          </cell>
          <cell r="CV106">
            <v>4.246938360504533</v>
          </cell>
          <cell r="CW106">
            <v>1.2677719019341345</v>
          </cell>
          <cell r="CX106">
            <v>1.276293893862015</v>
          </cell>
          <cell r="CY106">
            <v>1.2399478856315103</v>
          </cell>
          <cell r="CZ106">
            <v>1.2654400587258599</v>
          </cell>
          <cell r="DA106">
            <v>1.2606853904352771</v>
          </cell>
          <cell r="DB106">
            <v>1.2491105544540955</v>
          </cell>
          <cell r="DC106">
            <v>1.2757750330485127</v>
          </cell>
          <cell r="DD106">
            <v>1.2066067180350843</v>
          </cell>
          <cell r="DE106">
            <v>1.2682776043099919</v>
          </cell>
          <cell r="DF106">
            <v>1.2640934064130402</v>
          </cell>
        </row>
        <row r="107">
          <cell r="BX107">
            <v>2.8600243560115035</v>
          </cell>
          <cell r="BY107">
            <v>2.3950207474302587</v>
          </cell>
          <cell r="BZ107">
            <v>2.9866547374426733</v>
          </cell>
          <cell r="CA107">
            <v>3.0085197409504381</v>
          </cell>
          <cell r="CB107">
            <v>3.1038776093030687</v>
          </cell>
          <cell r="CC107">
            <v>3.259674725424528</v>
          </cell>
          <cell r="CD107">
            <v>3.052660197969804</v>
          </cell>
          <cell r="CE107">
            <v>3.5165523149794837</v>
          </cell>
          <cell r="CF107">
            <v>3.5639158858162241</v>
          </cell>
          <cell r="CG107">
            <v>3.8400580263306874</v>
          </cell>
          <cell r="CH107">
            <v>4.2048667291352091</v>
          </cell>
          <cell r="CI107">
            <v>4.4013559234439832</v>
          </cell>
          <cell r="CJ107">
            <v>4.104714846571639</v>
          </cell>
          <cell r="CK107">
            <v>4.140214099429401</v>
          </cell>
          <cell r="CL107">
            <v>4.6237847530318703</v>
          </cell>
          <cell r="CM107">
            <v>4.0522479491355519</v>
          </cell>
          <cell r="CN107">
            <v>4.971767780479885</v>
          </cell>
          <cell r="CO107">
            <v>4.3475685241612076</v>
          </cell>
          <cell r="CP107">
            <v>4.582632757166043</v>
          </cell>
          <cell r="CQ107">
            <v>4.4455316516831802</v>
          </cell>
          <cell r="CR107">
            <v>4.9225184596929319</v>
          </cell>
          <cell r="CS107">
            <v>4.9068062910543491</v>
          </cell>
          <cell r="CT107">
            <v>5.6500789279715455</v>
          </cell>
          <cell r="CU107">
            <v>5.6500789279715455</v>
          </cell>
          <cell r="CV107">
            <v>5.6500789279715455</v>
          </cell>
          <cell r="CW107">
            <v>1.2489026049780463</v>
          </cell>
          <cell r="CX107">
            <v>1.2509742133838984</v>
          </cell>
          <cell r="CY107">
            <v>1.2515700667262066</v>
          </cell>
          <cell r="CZ107">
            <v>1.2555086858905546</v>
          </cell>
          <cell r="DA107">
            <v>1.2557104484655208</v>
          </cell>
          <cell r="DB107">
            <v>1.2580522058590609</v>
          </cell>
          <cell r="DC107">
            <v>1.2585526170916155</v>
          </cell>
          <cell r="DD107">
            <v>1.2514428046210058</v>
          </cell>
          <cell r="DE107">
            <v>1.2763887688619258</v>
          </cell>
          <cell r="DF107">
            <v>1.2145505769664289</v>
          </cell>
        </row>
        <row r="108">
          <cell r="BX108">
            <v>3.4869342378670019</v>
          </cell>
          <cell r="BY108">
            <v>2.7456842880062649</v>
          </cell>
          <cell r="BZ108">
            <v>3.1110327567378686</v>
          </cell>
          <cell r="CA108">
            <v>3.0893515121608188</v>
          </cell>
          <cell r="CB108">
            <v>3.8397516542733339</v>
          </cell>
          <cell r="CC108">
            <v>3.8870441925403898</v>
          </cell>
          <cell r="CD108">
            <v>3.1336634632667546</v>
          </cell>
          <cell r="CE108">
            <v>2.916713313472981</v>
          </cell>
          <cell r="CF108">
            <v>3.6018380543685957</v>
          </cell>
          <cell r="CG108">
            <v>3.7011881356748031</v>
          </cell>
          <cell r="CH108">
            <v>3.7634162540561262</v>
          </cell>
          <cell r="CI108">
            <v>4.4314256077093406</v>
          </cell>
          <cell r="CJ108">
            <v>3.8229877609846454</v>
          </cell>
          <cell r="CK108">
            <v>4.3425765099122797</v>
          </cell>
          <cell r="CL108">
            <v>4.2917249515285461</v>
          </cell>
          <cell r="CM108">
            <v>4.0287324407743172</v>
          </cell>
          <cell r="CN108">
            <v>4.6240679906773003</v>
          </cell>
          <cell r="CO108">
            <v>4.8497676891729684</v>
          </cell>
          <cell r="CP108">
            <v>4.6272156435683538</v>
          </cell>
          <cell r="CQ108">
            <v>4.9773995723592455</v>
          </cell>
          <cell r="CR108">
            <v>5.0842024294366119</v>
          </cell>
          <cell r="CS108">
            <v>4.6407306795511465</v>
          </cell>
          <cell r="CT108">
            <v>5.1287265122298891</v>
          </cell>
          <cell r="CU108">
            <v>5.1287265122298891</v>
          </cell>
          <cell r="CV108">
            <v>5.1287265122298891</v>
          </cell>
          <cell r="CW108">
            <v>1.2503047515839669</v>
          </cell>
          <cell r="CX108">
            <v>1.2544774567200117</v>
          </cell>
          <cell r="CY108">
            <v>1.2557566353909546</v>
          </cell>
          <cell r="CZ108">
            <v>1.2494647839750173</v>
          </cell>
          <cell r="DA108">
            <v>1.2714558700217644</v>
          </cell>
          <cell r="DB108">
            <v>1.2560331854086431</v>
          </cell>
          <cell r="DC108">
            <v>1.2483106410558833</v>
          </cell>
          <cell r="DD108">
            <v>1.2550158592405041</v>
          </cell>
          <cell r="DE108">
            <v>1.2498751792341971</v>
          </cell>
          <cell r="DF108">
            <v>1.2659097520944962</v>
          </cell>
        </row>
        <row r="109">
          <cell r="BX109">
            <v>3.2109117525086259</v>
          </cell>
          <cell r="BY109">
            <v>3.1903744952927444</v>
          </cell>
          <cell r="BZ109">
            <v>2.7530759307331589</v>
          </cell>
          <cell r="CA109">
            <v>3.5961309327688977</v>
          </cell>
          <cell r="CB109">
            <v>3.099733058568372</v>
          </cell>
          <cell r="CC109">
            <v>3.1508704484178103</v>
          </cell>
          <cell r="CD109">
            <v>3.8161985203311342</v>
          </cell>
          <cell r="CE109">
            <v>3.291844405797804</v>
          </cell>
          <cell r="CF109">
            <v>3.4608589689002973</v>
          </cell>
          <cell r="CG109">
            <v>3.79152129886447</v>
          </cell>
          <cell r="CH109">
            <v>3.3743823671455773</v>
          </cell>
          <cell r="CI109">
            <v>3.4790658356414235</v>
          </cell>
          <cell r="CJ109">
            <v>4.0049034628138402</v>
          </cell>
          <cell r="CK109">
            <v>4.2815301163139692</v>
          </cell>
          <cell r="CL109">
            <v>3.7212064728564758</v>
          </cell>
          <cell r="CM109">
            <v>4.3100143925979095</v>
          </cell>
          <cell r="CN109">
            <v>5.2223764987708243</v>
          </cell>
          <cell r="CO109">
            <v>4.3835127015635864</v>
          </cell>
          <cell r="CP109">
            <v>4.1263534986567061</v>
          </cell>
          <cell r="CQ109">
            <v>4.5676719207096941</v>
          </cell>
          <cell r="CR109">
            <v>4.8284210095748712</v>
          </cell>
          <cell r="CS109">
            <v>5.3816043985347646</v>
          </cell>
          <cell r="CT109">
            <v>4.9627986807723632</v>
          </cell>
          <cell r="CU109">
            <v>4.9627986807723632</v>
          </cell>
          <cell r="CV109">
            <v>4.9627986807723632</v>
          </cell>
          <cell r="CW109">
            <v>1.2806319229184784</v>
          </cell>
          <cell r="CX109">
            <v>1.2772732278517394</v>
          </cell>
          <cell r="CY109">
            <v>1.2594815985662069</v>
          </cell>
          <cell r="CZ109">
            <v>1.2509420859606979</v>
          </cell>
          <cell r="DA109">
            <v>1.2631326356147297</v>
          </cell>
          <cell r="DB109">
            <v>1.261785299297957</v>
          </cell>
          <cell r="DC109">
            <v>1.2504840414067497</v>
          </cell>
          <cell r="DD109">
            <v>1.2335786028930507</v>
          </cell>
          <cell r="DE109">
            <v>1.2551392166751856</v>
          </cell>
          <cell r="DF109">
            <v>1.2704239007446547</v>
          </cell>
        </row>
        <row r="110">
          <cell r="BX110">
            <v>2.4652764610570195</v>
          </cell>
          <cell r="BY110">
            <v>3.3910624063235271</v>
          </cell>
          <cell r="BZ110">
            <v>3.1908602925510241</v>
          </cell>
          <cell r="CA110">
            <v>2.9008558059993681</v>
          </cell>
          <cell r="CB110">
            <v>3.2379652011752089</v>
          </cell>
          <cell r="CC110">
            <v>2.624025194653711</v>
          </cell>
          <cell r="CD110">
            <v>2.9522034269694184</v>
          </cell>
          <cell r="CE110">
            <v>3.291888762326669</v>
          </cell>
          <cell r="CF110">
            <v>4.2051579120230311</v>
          </cell>
          <cell r="CG110">
            <v>3.9766082832652674</v>
          </cell>
          <cell r="CH110">
            <v>3.4339303571382325</v>
          </cell>
          <cell r="CI110">
            <v>3.8445959736832749</v>
          </cell>
          <cell r="CJ110">
            <v>4.2429330108355972</v>
          </cell>
          <cell r="CK110">
            <v>3.7432059738470684</v>
          </cell>
          <cell r="CL110">
            <v>3.8296844619628945</v>
          </cell>
          <cell r="CM110">
            <v>4.7721797272736017</v>
          </cell>
          <cell r="CN110">
            <v>4.2369109129615863</v>
          </cell>
          <cell r="CO110">
            <v>4.1245230779937794</v>
          </cell>
          <cell r="CP110">
            <v>4.4934054641944821</v>
          </cell>
          <cell r="CQ110">
            <v>4.6353353439633826</v>
          </cell>
          <cell r="CR110">
            <v>4.8795204163215846</v>
          </cell>
          <cell r="CS110">
            <v>5.080002147708444</v>
          </cell>
          <cell r="CT110">
            <v>4.9721752075530539</v>
          </cell>
          <cell r="CU110">
            <v>4.9721752075530539</v>
          </cell>
          <cell r="CV110">
            <v>4.9721752075530539</v>
          </cell>
          <cell r="CW110">
            <v>1.2388664616233411</v>
          </cell>
          <cell r="CX110">
            <v>1.2703821556286732</v>
          </cell>
          <cell r="CY110">
            <v>1.2648137201864409</v>
          </cell>
          <cell r="CZ110">
            <v>1.2584063676877149</v>
          </cell>
          <cell r="DA110">
            <v>1.2557142766195564</v>
          </cell>
          <cell r="DB110">
            <v>1.2422847498360632</v>
          </cell>
          <cell r="DC110">
            <v>1.2605568272592789</v>
          </cell>
          <cell r="DD110">
            <v>1.2514819150224328</v>
          </cell>
          <cell r="DE110">
            <v>1.2428267261133259</v>
          </cell>
          <cell r="DF110">
            <v>1.2720386167937265</v>
          </cell>
        </row>
        <row r="111">
          <cell r="BX111">
            <v>2.8689773851312048</v>
          </cell>
          <cell r="BY111">
            <v>2.6696620259423294</v>
          </cell>
          <cell r="BZ111">
            <v>3.2121570583184109</v>
          </cell>
          <cell r="CA111">
            <v>3.159093506815625</v>
          </cell>
          <cell r="CB111">
            <v>3.3025442190517098</v>
          </cell>
          <cell r="CC111">
            <v>3.23743700595911</v>
          </cell>
          <cell r="CD111">
            <v>3.5262022116724645</v>
          </cell>
          <cell r="CE111">
            <v>2.8983212823029643</v>
          </cell>
          <cell r="CF111">
            <v>3.4680892619556016</v>
          </cell>
          <cell r="CG111">
            <v>4.5372304295075034</v>
          </cell>
          <cell r="CH111">
            <v>3.5600015915869889</v>
          </cell>
          <cell r="CI111">
            <v>3.8960120396500897</v>
          </cell>
          <cell r="CJ111">
            <v>4.0812036509033192</v>
          </cell>
          <cell r="CK111">
            <v>4.0738670565917259</v>
          </cell>
          <cell r="CL111">
            <v>4.228775348817269</v>
          </cell>
          <cell r="CM111">
            <v>4.8923469873938972</v>
          </cell>
          <cell r="CN111">
            <v>3.9651700206581757</v>
          </cell>
          <cell r="CO111">
            <v>4.6555917359559578</v>
          </cell>
          <cell r="CP111">
            <v>4.5188423732489502</v>
          </cell>
          <cell r="CQ111">
            <v>4.9032416231642246</v>
          </cell>
          <cell r="CR111">
            <v>4.8161544493966417</v>
          </cell>
          <cell r="CS111">
            <v>5.0836738983255749</v>
          </cell>
          <cell r="CT111">
            <v>5.4236241628858224</v>
          </cell>
          <cell r="CU111">
            <v>5.4236241628858224</v>
          </cell>
          <cell r="CV111">
            <v>5.4236241628858224</v>
          </cell>
          <cell r="CW111">
            <v>1.2524932086998672</v>
          </cell>
          <cell r="CX111">
            <v>1.2628271745418898</v>
          </cell>
          <cell r="CY111">
            <v>1.2540511550096585</v>
          </cell>
          <cell r="CZ111">
            <v>1.2378692269348526</v>
          </cell>
          <cell r="DA111">
            <v>1.2616321289976169</v>
          </cell>
          <cell r="DB111">
            <v>1.2632835487752976</v>
          </cell>
          <cell r="DC111">
            <v>1.2647832384981537</v>
          </cell>
          <cell r="DD111">
            <v>1.2636260739090381</v>
          </cell>
          <cell r="DE111">
            <v>1.2469933819347323</v>
          </cell>
          <cell r="DF111">
            <v>1.2605610946748829</v>
          </cell>
        </row>
        <row r="112">
          <cell r="BX112">
            <v>2.778577686266015</v>
          </cell>
          <cell r="BY112">
            <v>2.6891378525973431</v>
          </cell>
          <cell r="BZ112">
            <v>2.9125458434122584</v>
          </cell>
          <cell r="CA112">
            <v>3.4612066599445348</v>
          </cell>
          <cell r="CB112">
            <v>3.6129327421022488</v>
          </cell>
          <cell r="CC112">
            <v>3.9073912484886861</v>
          </cell>
          <cell r="CD112">
            <v>3.6725964486176839</v>
          </cell>
          <cell r="CE112">
            <v>3.5047858075479019</v>
          </cell>
          <cell r="CF112">
            <v>3.4944530487887824</v>
          </cell>
          <cell r="CG112">
            <v>3.2994589368149327</v>
          </cell>
          <cell r="CH112">
            <v>3.2885359620911179</v>
          </cell>
          <cell r="CI112">
            <v>3.7655811370987933</v>
          </cell>
          <cell r="CJ112">
            <v>3.5382853446368974</v>
          </cell>
          <cell r="CK112">
            <v>4.2589179401025783</v>
          </cell>
          <cell r="CL112">
            <v>4.3100299366064521</v>
          </cell>
          <cell r="CM112">
            <v>4.4389223967145197</v>
          </cell>
          <cell r="CN112">
            <v>5.0293822161597568</v>
          </cell>
          <cell r="CO112">
            <v>4.4835286617851908</v>
          </cell>
          <cell r="CP112">
            <v>4.7998041300962111</v>
          </cell>
          <cell r="CQ112">
            <v>4.7419715718462312</v>
          </cell>
          <cell r="CR112">
            <v>4.9080433139735611</v>
          </cell>
          <cell r="CS112">
            <v>4.9759845234932989</v>
          </cell>
          <cell r="CT112">
            <v>5.0877492367576718</v>
          </cell>
          <cell r="CU112">
            <v>5.0877492367576718</v>
          </cell>
          <cell r="CV112">
            <v>5.0877492367576718</v>
          </cell>
          <cell r="CW112">
            <v>1.2622699064020633</v>
          </cell>
          <cell r="CX112">
            <v>1.2380153998045276</v>
          </cell>
          <cell r="CY112">
            <v>1.2361108650587909</v>
          </cell>
          <cell r="CZ112">
            <v>1.2603006541782276</v>
          </cell>
          <cell r="DA112">
            <v>1.2448416209230468</v>
          </cell>
          <cell r="DB112">
            <v>1.2547609873114085</v>
          </cell>
          <cell r="DC112">
            <v>1.2712322933480857</v>
          </cell>
          <cell r="DD112">
            <v>1.2559412094747193</v>
          </cell>
          <cell r="DE112">
            <v>1.2454832811920293</v>
          </cell>
          <cell r="DF112">
            <v>1.2617283905394596</v>
          </cell>
        </row>
        <row r="113">
          <cell r="BX113">
            <v>2.7248010645771985</v>
          </cell>
          <cell r="BY113">
            <v>2.5910429739201297</v>
          </cell>
          <cell r="BZ113">
            <v>2.7927219464413233</v>
          </cell>
          <cell r="CA113">
            <v>2.8886748929338744</v>
          </cell>
          <cell r="CB113">
            <v>3.4960096292686238</v>
          </cell>
          <cell r="CC113">
            <v>3.8215658336249887</v>
          </cell>
          <cell r="CD113">
            <v>3.5356965253509696</v>
          </cell>
          <cell r="CE113">
            <v>3.3822049437022552</v>
          </cell>
          <cell r="CF113">
            <v>3.1830198272683905</v>
          </cell>
          <cell r="CG113">
            <v>3.0384644639104437</v>
          </cell>
          <cell r="CH113">
            <v>3.437330643762452</v>
          </cell>
          <cell r="CI113">
            <v>3.6746354269418364</v>
          </cell>
          <cell r="CJ113">
            <v>3.4954226480247326</v>
          </cell>
          <cell r="CK113">
            <v>3.9850469408650953</v>
          </cell>
          <cell r="CL113">
            <v>3.9671458484993996</v>
          </cell>
          <cell r="CM113">
            <v>4.3422446820113088</v>
          </cell>
          <cell r="CN113">
            <v>4.2032972425572614</v>
          </cell>
          <cell r="CO113">
            <v>4.5022134889582199</v>
          </cell>
          <cell r="CP113">
            <v>5.0420544009987625</v>
          </cell>
          <cell r="CQ113">
            <v>4.5256985191296533</v>
          </cell>
          <cell r="CR113">
            <v>5.0356974255307883</v>
          </cell>
          <cell r="CS113">
            <v>4.4990842734312801</v>
          </cell>
          <cell r="CT113">
            <v>5.2923104723746333</v>
          </cell>
          <cell r="CU113">
            <v>5.2923104723746333</v>
          </cell>
          <cell r="CV113">
            <v>5.2923104723746333</v>
          </cell>
          <cell r="CW113">
            <v>1.2730986156787729</v>
          </cell>
          <cell r="CX113">
            <v>1.2483103854396349</v>
          </cell>
          <cell r="CY113">
            <v>1.2703837917672951</v>
          </cell>
          <cell r="CZ113">
            <v>1.253773927951255</v>
          </cell>
          <cell r="DA113">
            <v>1.2641489044899437</v>
          </cell>
          <cell r="DB113">
            <v>1.2638914613735011</v>
          </cell>
          <cell r="DC113">
            <v>1.2625516932893928</v>
          </cell>
          <cell r="DD113">
            <v>1.2455219332813436</v>
          </cell>
          <cell r="DE113">
            <v>1.2599146986250189</v>
          </cell>
          <cell r="DF113">
            <v>1.2701545143086579</v>
          </cell>
        </row>
        <row r="114">
          <cell r="BX114">
            <v>2.6706889744251172</v>
          </cell>
          <cell r="BY114">
            <v>2.7186035241919728</v>
          </cell>
          <cell r="BZ114">
            <v>2.7426737755984267</v>
          </cell>
          <cell r="CA114">
            <v>2.9904487893162339</v>
          </cell>
          <cell r="CB114">
            <v>3.1464075063801533</v>
          </cell>
          <cell r="CC114">
            <v>3.6248590479591321</v>
          </cell>
          <cell r="CD114">
            <v>3.3613163456146888</v>
          </cell>
          <cell r="CE114">
            <v>3.4809197966409418</v>
          </cell>
          <cell r="CF114">
            <v>3.5692792873550636</v>
          </cell>
          <cell r="CG114">
            <v>3.4909659199733483</v>
          </cell>
          <cell r="CH114">
            <v>3.7468352047729407</v>
          </cell>
          <cell r="CI114">
            <v>3.3948156461761165</v>
          </cell>
          <cell r="CJ114">
            <v>3.4909182552738613</v>
          </cell>
          <cell r="CK114">
            <v>4.4641430227279928</v>
          </cell>
          <cell r="CL114">
            <v>4.3385134152116587</v>
          </cell>
          <cell r="CM114">
            <v>4.4844231770255814</v>
          </cell>
          <cell r="CN114">
            <v>4.9394903759500295</v>
          </cell>
          <cell r="CO114">
            <v>4.5152361114697905</v>
          </cell>
          <cell r="CP114">
            <v>4.5151325430144533</v>
          </cell>
          <cell r="CQ114">
            <v>4.5689360795882283</v>
          </cell>
          <cell r="CR114">
            <v>4.5760904337932535</v>
          </cell>
          <cell r="CS114">
            <v>4.6975116741695446</v>
          </cell>
          <cell r="CT114">
            <v>4.5315981512394412</v>
          </cell>
          <cell r="CU114">
            <v>4.5315981512394412</v>
          </cell>
          <cell r="CV114">
            <v>4.5315981512394412</v>
          </cell>
          <cell r="CW114">
            <v>1.2386078871639923</v>
          </cell>
          <cell r="CX114">
            <v>1.2439662485127958</v>
          </cell>
          <cell r="CY114">
            <v>1.2609944952267884</v>
          </cell>
          <cell r="CZ114">
            <v>1.2605215190134207</v>
          </cell>
          <cell r="DA114">
            <v>1.2529690813959655</v>
          </cell>
          <cell r="DB114">
            <v>1.2805716468396391</v>
          </cell>
          <cell r="DC114">
            <v>1.2447161914149765</v>
          </cell>
          <cell r="DD114">
            <v>1.2494595741120011</v>
          </cell>
          <cell r="DE114">
            <v>1.2560596601355112</v>
          </cell>
          <cell r="DF114">
            <v>1.2618615851327215</v>
          </cell>
        </row>
        <row r="115">
          <cell r="BX115">
            <v>2.3366634981881584</v>
          </cell>
          <cell r="BY115">
            <v>3.1083364855310687</v>
          </cell>
          <cell r="BZ115">
            <v>2.6595742974861643</v>
          </cell>
          <cell r="CA115">
            <v>3.2925631553807393</v>
          </cell>
          <cell r="CB115">
            <v>3.9538430680956811</v>
          </cell>
          <cell r="CC115">
            <v>3.8789697239927996</v>
          </cell>
          <cell r="CD115">
            <v>4.1278349386953517</v>
          </cell>
          <cell r="CE115">
            <v>3.1083034332837873</v>
          </cell>
          <cell r="CF115">
            <v>3.5028978430611413</v>
          </cell>
          <cell r="CG115">
            <v>3.613397045559291</v>
          </cell>
          <cell r="CH115">
            <v>3.4012840011853887</v>
          </cell>
          <cell r="CI115">
            <v>3.7718519143367693</v>
          </cell>
          <cell r="CJ115">
            <v>3.7391888249342249</v>
          </cell>
          <cell r="CK115">
            <v>3.5684816357463482</v>
          </cell>
          <cell r="CL115">
            <v>4.2962328937726975</v>
          </cell>
          <cell r="CM115">
            <v>4.6887477451629023</v>
          </cell>
          <cell r="CN115">
            <v>4.2065578652505797</v>
          </cell>
          <cell r="CO115">
            <v>4.8100924272593337</v>
          </cell>
          <cell r="CP115">
            <v>4.4724900673911367</v>
          </cell>
          <cell r="CQ115">
            <v>4.4900349791772589</v>
          </cell>
          <cell r="CR115">
            <v>5.3441759417196399</v>
          </cell>
          <cell r="CS115">
            <v>4.900710966689541</v>
          </cell>
          <cell r="CT115">
            <v>4.771320763209272</v>
          </cell>
          <cell r="CU115">
            <v>4.771320763209272</v>
          </cell>
          <cell r="CV115">
            <v>4.771320763209272</v>
          </cell>
          <cell r="CW115">
            <v>1.2801090794771206</v>
          </cell>
          <cell r="CX115">
            <v>1.2627334319089571</v>
          </cell>
          <cell r="CY115">
            <v>1.2458172965304708</v>
          </cell>
          <cell r="CZ115">
            <v>1.2598923243343685</v>
          </cell>
          <cell r="DA115">
            <v>1.2615625991002388</v>
          </cell>
          <cell r="DB115">
            <v>1.2590531596373011</v>
          </cell>
          <cell r="DC115">
            <v>1.2544808776004102</v>
          </cell>
          <cell r="DD115">
            <v>1.2690560942089153</v>
          </cell>
          <cell r="DE115">
            <v>1.2707890327985372</v>
          </cell>
          <cell r="DF115">
            <v>1.2504541841059</v>
          </cell>
        </row>
        <row r="116">
          <cell r="BX116">
            <v>2.8671963798657192</v>
          </cell>
          <cell r="BY116">
            <v>2.6917014353822246</v>
          </cell>
          <cell r="BZ116">
            <v>3.070049277489646</v>
          </cell>
          <cell r="CA116">
            <v>3.7517755658946563</v>
          </cell>
          <cell r="CB116">
            <v>3.5935216991861196</v>
          </cell>
          <cell r="CC116">
            <v>4.0344682138953525</v>
          </cell>
          <cell r="CD116">
            <v>3.9905995615054977</v>
          </cell>
          <cell r="CE116">
            <v>3.3497715912422854</v>
          </cell>
          <cell r="CF116">
            <v>4.0643743874625642</v>
          </cell>
          <cell r="CG116">
            <v>3.3273006915075864</v>
          </cell>
          <cell r="CH116">
            <v>3.6803344991400579</v>
          </cell>
          <cell r="CI116">
            <v>3.8059996482061176</v>
          </cell>
          <cell r="CJ116">
            <v>4.2296748546328429</v>
          </cell>
          <cell r="CK116">
            <v>3.6141307032385193</v>
          </cell>
          <cell r="CL116">
            <v>4.8864327791943367</v>
          </cell>
          <cell r="CM116">
            <v>3.9134185994888848</v>
          </cell>
          <cell r="CN116">
            <v>4.1160233674684372</v>
          </cell>
          <cell r="CO116">
            <v>4.7767691009613218</v>
          </cell>
          <cell r="CP116">
            <v>4.7773579439786404</v>
          </cell>
          <cell r="CQ116">
            <v>5.4523680489286184</v>
          </cell>
          <cell r="CR116">
            <v>4.9275973292733335</v>
          </cell>
          <cell r="CS116">
            <v>4.781155073267608</v>
          </cell>
          <cell r="CT116">
            <v>5.0429871491314175</v>
          </cell>
          <cell r="CU116">
            <v>5.0429871491314175</v>
          </cell>
          <cell r="CV116">
            <v>5.0429871491314175</v>
          </cell>
          <cell r="CW116">
            <v>1.2393048418562946</v>
          </cell>
          <cell r="CX116">
            <v>1.2457603961300419</v>
          </cell>
          <cell r="CY116">
            <v>1.2566083402884818</v>
          </cell>
          <cell r="CZ116">
            <v>1.2475283646178292</v>
          </cell>
          <cell r="DA116">
            <v>1.2549976535809677</v>
          </cell>
          <cell r="DB116">
            <v>1.2679274808854344</v>
          </cell>
          <cell r="DC116">
            <v>1.2533242616857105</v>
          </cell>
          <cell r="DD116">
            <v>1.2532090459703737</v>
          </cell>
          <cell r="DE116">
            <v>1.2330569498625961</v>
          </cell>
          <cell r="DF116">
            <v>1.259099417614856</v>
          </cell>
        </row>
        <row r="117">
          <cell r="BX117">
            <v>2.5522506569239543</v>
          </cell>
          <cell r="BY117">
            <v>2.9033748717265695</v>
          </cell>
          <cell r="BZ117">
            <v>2.8164870865923661</v>
          </cell>
          <cell r="CA117">
            <v>2.7266134744398749</v>
          </cell>
          <cell r="CB117">
            <v>3.1028526017519833</v>
          </cell>
          <cell r="CC117">
            <v>3.3060562405721083</v>
          </cell>
          <cell r="CD117">
            <v>3.7297374480666625</v>
          </cell>
          <cell r="CE117">
            <v>3.7069534692098718</v>
          </cell>
          <cell r="CF117">
            <v>3.6819669865945284</v>
          </cell>
          <cell r="CG117">
            <v>3.3167671307090796</v>
          </cell>
          <cell r="CH117">
            <v>3.7722224702316307</v>
          </cell>
          <cell r="CI117">
            <v>3.4867164301037157</v>
          </cell>
          <cell r="CJ117">
            <v>3.6939189962751393</v>
          </cell>
          <cell r="CK117">
            <v>3.7620153067131654</v>
          </cell>
          <cell r="CL117">
            <v>4.2210401611386477</v>
          </cell>
          <cell r="CM117">
            <v>4.2323863667315287</v>
          </cell>
          <cell r="CN117">
            <v>4.5533238569393131</v>
          </cell>
          <cell r="CO117">
            <v>4.81822464668259</v>
          </cell>
          <cell r="CP117">
            <v>4.2632824489907302</v>
          </cell>
          <cell r="CQ117">
            <v>4.9848270889387205</v>
          </cell>
          <cell r="CR117">
            <v>4.1800490926688054</v>
          </cell>
          <cell r="CS117">
            <v>4.5201538249225699</v>
          </cell>
          <cell r="CT117">
            <v>5.0913657659064562</v>
          </cell>
          <cell r="CU117">
            <v>5.0913657659064562</v>
          </cell>
          <cell r="CV117">
            <v>5.0913657659064562</v>
          </cell>
          <cell r="CW117">
            <v>1.2563586464588807</v>
          </cell>
          <cell r="CX117">
            <v>1.2458978251335211</v>
          </cell>
          <cell r="CY117">
            <v>1.2607112220065335</v>
          </cell>
          <cell r="CZ117">
            <v>1.2599462520513598</v>
          </cell>
          <cell r="DA117">
            <v>1.2575958333808601</v>
          </cell>
          <cell r="DB117">
            <v>1.2722548449973683</v>
          </cell>
          <cell r="DC117">
            <v>1.2621519854826095</v>
          </cell>
          <cell r="DD117">
            <v>1.2537029381587184</v>
          </cell>
          <cell r="DE117">
            <v>1.2641642151909056</v>
          </cell>
          <cell r="DF117">
            <v>1.2588506771019234</v>
          </cell>
        </row>
        <row r="118">
          <cell r="BX118">
            <v>2.6478272801711933</v>
          </cell>
          <cell r="BY118">
            <v>3.0897598184279449</v>
          </cell>
          <cell r="BZ118">
            <v>2.8960227537530869</v>
          </cell>
          <cell r="CA118">
            <v>3.3504041390860713</v>
          </cell>
          <cell r="CB118">
            <v>3.5130844680051081</v>
          </cell>
          <cell r="CC118">
            <v>3.1373763101798211</v>
          </cell>
          <cell r="CD118">
            <v>3.2038687395813192</v>
          </cell>
          <cell r="CE118">
            <v>2.5411767639956899</v>
          </cell>
          <cell r="CF118">
            <v>3.6262901959616554</v>
          </cell>
          <cell r="CG118">
            <v>3.6834226684145057</v>
          </cell>
          <cell r="CH118">
            <v>3.2336383789535481</v>
          </cell>
          <cell r="CI118">
            <v>3.8616952328631093</v>
          </cell>
          <cell r="CJ118">
            <v>4.0133197330917474</v>
          </cell>
          <cell r="CK118">
            <v>3.9920954011302161</v>
          </cell>
          <cell r="CL118">
            <v>4.3638062955193027</v>
          </cell>
          <cell r="CM118">
            <v>4.7410322163280645</v>
          </cell>
          <cell r="CN118">
            <v>3.5017629590072743</v>
          </cell>
          <cell r="CO118">
            <v>4.4910487340779719</v>
          </cell>
          <cell r="CP118">
            <v>5.6990499477180547</v>
          </cell>
          <cell r="CQ118">
            <v>4.4736716745174769</v>
          </cell>
          <cell r="CR118">
            <v>4.2932475624611195</v>
          </cell>
          <cell r="CS118">
            <v>5.1365674404722936</v>
          </cell>
          <cell r="CT118">
            <v>5.0491593481298862</v>
          </cell>
          <cell r="CU118">
            <v>5.0491593481298862</v>
          </cell>
          <cell r="CV118">
            <v>5.0491593481298862</v>
          </cell>
          <cell r="CW118">
            <v>1.2523518136383296</v>
          </cell>
          <cell r="CX118">
            <v>1.2691733883980418</v>
          </cell>
          <cell r="CY118">
            <v>1.2540774194790254</v>
          </cell>
          <cell r="CZ118">
            <v>1.269989663942874</v>
          </cell>
          <cell r="DA118">
            <v>1.2521756721854789</v>
          </cell>
          <cell r="DB118">
            <v>1.2405803722463418</v>
          </cell>
          <cell r="DC118">
            <v>1.2552879725608821</v>
          </cell>
          <cell r="DD118">
            <v>1.2516160625170853</v>
          </cell>
          <cell r="DE118">
            <v>1.2506125396300434</v>
          </cell>
          <cell r="DF118">
            <v>1.2690990545432115</v>
          </cell>
        </row>
        <row r="119">
          <cell r="BX119">
            <v>2.4747443696733562</v>
          </cell>
          <cell r="BY119">
            <v>2.6107077583112384</v>
          </cell>
          <cell r="BZ119">
            <v>3.2433809374837601</v>
          </cell>
          <cell r="CA119">
            <v>3.1089331417188326</v>
          </cell>
          <cell r="CB119">
            <v>3.3137715474142513</v>
          </cell>
          <cell r="CC119">
            <v>3.1854291991854473</v>
          </cell>
          <cell r="CD119">
            <v>3.6326989726180621</v>
          </cell>
          <cell r="CE119">
            <v>3.380801519916552</v>
          </cell>
          <cell r="CF119">
            <v>2.931074251358448</v>
          </cell>
          <cell r="CG119">
            <v>2.9982859140553244</v>
          </cell>
          <cell r="CH119">
            <v>3.1781243419454022</v>
          </cell>
          <cell r="CI119">
            <v>4.191937905121133</v>
          </cell>
          <cell r="CJ119">
            <v>3.7486402403655421</v>
          </cell>
          <cell r="CK119">
            <v>3.8927793361767868</v>
          </cell>
          <cell r="CL119">
            <v>3.5177541336653753</v>
          </cell>
          <cell r="CM119">
            <v>3.7346317018505091</v>
          </cell>
          <cell r="CN119">
            <v>3.994781250213753</v>
          </cell>
          <cell r="CO119">
            <v>4.5112926837459222</v>
          </cell>
          <cell r="CP119">
            <v>4.3070401530783302</v>
          </cell>
          <cell r="CQ119">
            <v>4.8271062159478682</v>
          </cell>
          <cell r="CR119">
            <v>4.3605030299580836</v>
          </cell>
          <cell r="CS119">
            <v>5.6295586723713287</v>
          </cell>
          <cell r="CT119">
            <v>5.1082103913757484</v>
          </cell>
          <cell r="CU119">
            <v>5.1082103913757484</v>
          </cell>
          <cell r="CV119">
            <v>5.1082103913757484</v>
          </cell>
          <cell r="CW119">
            <v>1.2488624326679165</v>
          </cell>
          <cell r="CX119">
            <v>1.2568098129553773</v>
          </cell>
          <cell r="CY119">
            <v>1.2552441687902673</v>
          </cell>
          <cell r="CZ119">
            <v>1.2672840814681037</v>
          </cell>
          <cell r="DA119">
            <v>1.2655954737820758</v>
          </cell>
          <cell r="DB119">
            <v>1.2564693993817466</v>
          </cell>
          <cell r="DC119">
            <v>1.2726348544720236</v>
          </cell>
          <cell r="DD119">
            <v>1.2691915710743058</v>
          </cell>
          <cell r="DE119">
            <v>1.2591336500572634</v>
          </cell>
          <cell r="DF119">
            <v>1.2537960294103279</v>
          </cell>
        </row>
        <row r="120">
          <cell r="BX120">
            <v>2.5282822047165254</v>
          </cell>
          <cell r="BY120">
            <v>2.9527796926419767</v>
          </cell>
          <cell r="BZ120">
            <v>3.0053147591638356</v>
          </cell>
          <cell r="CA120">
            <v>2.8030562159416905</v>
          </cell>
          <cell r="CB120">
            <v>3.2501640018883236</v>
          </cell>
          <cell r="CC120">
            <v>3.1308706541114653</v>
          </cell>
          <cell r="CD120">
            <v>3.0393733842605237</v>
          </cell>
          <cell r="CE120">
            <v>3.3575049797161864</v>
          </cell>
          <cell r="CF120">
            <v>3.8001847286582868</v>
          </cell>
          <cell r="CG120">
            <v>4.1749033692399324</v>
          </cell>
          <cell r="CH120">
            <v>4.0790561110665893</v>
          </cell>
          <cell r="CI120">
            <v>3.9560344544095751</v>
          </cell>
          <cell r="CJ120">
            <v>3.6955709647425241</v>
          </cell>
          <cell r="CK120">
            <v>3.6364292733893766</v>
          </cell>
          <cell r="CL120">
            <v>4.4175633989578431</v>
          </cell>
          <cell r="CM120">
            <v>4.3070101866929482</v>
          </cell>
          <cell r="CN120">
            <v>3.9182901149935083</v>
          </cell>
          <cell r="CO120">
            <v>4.2042335380986371</v>
          </cell>
          <cell r="CP120">
            <v>5.0430107534024726</v>
          </cell>
          <cell r="CQ120">
            <v>4.3675853246787506</v>
          </cell>
          <cell r="CR120">
            <v>4.6082642900147439</v>
          </cell>
          <cell r="CS120">
            <v>4.7454536738033655</v>
          </cell>
          <cell r="CT120">
            <v>5.1464561203751042</v>
          </cell>
          <cell r="CU120">
            <v>5.1464561203751042</v>
          </cell>
          <cell r="CV120">
            <v>5.1464561203751042</v>
          </cell>
          <cell r="CW120">
            <v>1.2466593002057798</v>
          </cell>
          <cell r="CX120">
            <v>1.2603985962295252</v>
          </cell>
          <cell r="CY120">
            <v>1.236443982122039</v>
          </cell>
          <cell r="CZ120">
            <v>1.2744859018370158</v>
          </cell>
          <cell r="DA120">
            <v>1.2512457539420974</v>
          </cell>
          <cell r="DB120">
            <v>1.2581128699054311</v>
          </cell>
          <cell r="DC120">
            <v>1.2523139854737955</v>
          </cell>
          <cell r="DD120">
            <v>1.2466244532469772</v>
          </cell>
          <cell r="DE120">
            <v>1.258558735693293</v>
          </cell>
          <cell r="DF120">
            <v>1.2453665978292632</v>
          </cell>
        </row>
        <row r="121">
          <cell r="BX121">
            <v>2.195285092457619</v>
          </cell>
          <cell r="BY121">
            <v>2.9807585259200882</v>
          </cell>
          <cell r="BZ121">
            <v>3.3754863109746158</v>
          </cell>
          <cell r="CA121">
            <v>2.926703406391626</v>
          </cell>
          <cell r="CB121">
            <v>3.3087365095092829</v>
          </cell>
          <cell r="CC121">
            <v>3.8204860326588039</v>
          </cell>
          <cell r="CD121">
            <v>3.6457118422613122</v>
          </cell>
          <cell r="CE121">
            <v>2.9443036062470918</v>
          </cell>
          <cell r="CF121">
            <v>3.1775398290792469</v>
          </cell>
          <cell r="CG121">
            <v>3.6086464734378318</v>
          </cell>
          <cell r="CH121">
            <v>3.4992397112955804</v>
          </cell>
          <cell r="CI121">
            <v>3.7838314509898496</v>
          </cell>
          <cell r="CJ121">
            <v>3.4482075017802791</v>
          </cell>
          <cell r="CK121">
            <v>4.375096526715839</v>
          </cell>
          <cell r="CL121">
            <v>4.3539855745570044</v>
          </cell>
          <cell r="CM121">
            <v>4.1355088379827132</v>
          </cell>
          <cell r="CN121">
            <v>4.1517476904746209</v>
          </cell>
          <cell r="CO121">
            <v>4.234442329608874</v>
          </cell>
          <cell r="CP121">
            <v>4.5093556827076284</v>
          </cell>
          <cell r="CQ121">
            <v>5.0898684196840911</v>
          </cell>
          <cell r="CR121">
            <v>4.7274034648712204</v>
          </cell>
          <cell r="CS121">
            <v>4.4525432143854395</v>
          </cell>
          <cell r="CT121">
            <v>5.350871778123456</v>
          </cell>
          <cell r="CU121">
            <v>5.350871778123456</v>
          </cell>
          <cell r="CV121">
            <v>5.350871778123456</v>
          </cell>
          <cell r="CW121">
            <v>1.2435049213563159</v>
          </cell>
          <cell r="CX121">
            <v>1.247075670189058</v>
          </cell>
          <cell r="CY121">
            <v>1.2477557718266212</v>
          </cell>
          <cell r="CZ121">
            <v>1.2472812738915147</v>
          </cell>
          <cell r="DA121">
            <v>1.2552090808745713</v>
          </cell>
          <cell r="DB121">
            <v>1.2609873711938275</v>
          </cell>
          <cell r="DC121">
            <v>1.2635123005566222</v>
          </cell>
          <cell r="DD121">
            <v>1.2516496840186047</v>
          </cell>
          <cell r="DE121">
            <v>1.2611617196504972</v>
          </cell>
          <cell r="DF121">
            <v>1.2720407808374379</v>
          </cell>
        </row>
        <row r="122">
          <cell r="BX122">
            <v>2.2373771189102829</v>
          </cell>
          <cell r="BY122">
            <v>2.7616734604522786</v>
          </cell>
          <cell r="BZ122">
            <v>2.7292670149953868</v>
          </cell>
          <cell r="CA122">
            <v>2.617308855217364</v>
          </cell>
          <cell r="CB122">
            <v>3.3953234152006164</v>
          </cell>
          <cell r="CC122">
            <v>2.9742523099126572</v>
          </cell>
          <cell r="CD122">
            <v>3.5976193681030484</v>
          </cell>
          <cell r="CE122">
            <v>4.1228603457624491</v>
          </cell>
          <cell r="CF122">
            <v>3.3609755796867518</v>
          </cell>
          <cell r="CG122">
            <v>3.3386022494314314</v>
          </cell>
          <cell r="CH122">
            <v>4.6402711107182686</v>
          </cell>
          <cell r="CI122">
            <v>4.0762595114736593</v>
          </cell>
          <cell r="CJ122">
            <v>3.9951230202869223</v>
          </cell>
          <cell r="CK122">
            <v>3.9424547944709221</v>
          </cell>
          <cell r="CL122">
            <v>4.2070273166742593</v>
          </cell>
          <cell r="CM122">
            <v>4.5466195467554096</v>
          </cell>
          <cell r="CN122">
            <v>4.673965525777759</v>
          </cell>
          <cell r="CO122">
            <v>4.980735297939634</v>
          </cell>
          <cell r="CP122">
            <v>5.0302772480765512</v>
          </cell>
          <cell r="CQ122">
            <v>5.0272131401142772</v>
          </cell>
          <cell r="CR122">
            <v>4.9071926503283416</v>
          </cell>
          <cell r="CS122">
            <v>4.9243088361563112</v>
          </cell>
          <cell r="CT122">
            <v>5.5297051647753426</v>
          </cell>
          <cell r="CU122">
            <v>5.5297051647753426</v>
          </cell>
          <cell r="CV122">
            <v>5.5297051647753426</v>
          </cell>
          <cell r="CW122">
            <v>1.2586501514987245</v>
          </cell>
          <cell r="CX122">
            <v>1.2639188573704769</v>
          </cell>
          <cell r="CY122">
            <v>1.2440069462945995</v>
          </cell>
          <cell r="CZ122">
            <v>1.2667057268264335</v>
          </cell>
          <cell r="DA122">
            <v>1.2402103093063512</v>
          </cell>
          <cell r="DB122">
            <v>1.2627383360344115</v>
          </cell>
          <cell r="DC122">
            <v>1.2800703427248308</v>
          </cell>
          <cell r="DD122">
            <v>1.2646395433208781</v>
          </cell>
          <cell r="DE122">
            <v>1.2552452259439599</v>
          </cell>
          <cell r="DF122">
            <v>1.2541478473885976</v>
          </cell>
        </row>
        <row r="123">
          <cell r="BX123">
            <v>2.3481506779074017</v>
          </cell>
          <cell r="BY123">
            <v>3.1852504182396388</v>
          </cell>
          <cell r="BZ123">
            <v>3.2850615633541551</v>
          </cell>
          <cell r="CA123">
            <v>3.2190466794931649</v>
          </cell>
          <cell r="CB123">
            <v>3.175246031824178</v>
          </cell>
          <cell r="CC123">
            <v>3.0698584089324084</v>
          </cell>
          <cell r="CD123">
            <v>3.3953096425675393</v>
          </cell>
          <cell r="CE123">
            <v>3.0552689335899985</v>
          </cell>
          <cell r="CF123">
            <v>3.5292852533987049</v>
          </cell>
          <cell r="CG123">
            <v>4.1156135379626644</v>
          </cell>
          <cell r="CH123">
            <v>3.6964260186809259</v>
          </cell>
          <cell r="CI123">
            <v>4.0696669498191413</v>
          </cell>
          <cell r="CJ123">
            <v>4.0591890503286683</v>
          </cell>
          <cell r="CK123">
            <v>3.9210105646594351</v>
          </cell>
          <cell r="CL123">
            <v>4.8152080175765155</v>
          </cell>
          <cell r="CM123">
            <v>4.680660229855361</v>
          </cell>
          <cell r="CN123">
            <v>5.2978455218021647</v>
          </cell>
          <cell r="CO123">
            <v>4.8829990595049368</v>
          </cell>
          <cell r="CP123">
            <v>4.714638827957117</v>
          </cell>
          <cell r="CQ123">
            <v>5.2785007702816857</v>
          </cell>
          <cell r="CR123">
            <v>4.9277982606692055</v>
          </cell>
          <cell r="CS123">
            <v>5.4929860461306532</v>
          </cell>
          <cell r="CT123">
            <v>4.7550322305095429</v>
          </cell>
          <cell r="CU123">
            <v>4.7550322305095429</v>
          </cell>
          <cell r="CV123">
            <v>4.7550322305095429</v>
          </cell>
          <cell r="CW123">
            <v>1.2488727176540355</v>
          </cell>
          <cell r="CX123">
            <v>1.2617268344348282</v>
          </cell>
          <cell r="CY123">
            <v>1.2429456645107964</v>
          </cell>
          <cell r="CZ123">
            <v>1.2452189019845075</v>
          </cell>
          <cell r="DA123">
            <v>1.2565963513841376</v>
          </cell>
          <cell r="DB123">
            <v>1.2210565662823603</v>
          </cell>
          <cell r="DC123">
            <v>1.2623590376689922</v>
          </cell>
          <cell r="DD123">
            <v>1.2524477736684325</v>
          </cell>
          <cell r="DE123">
            <v>1.2638496722472343</v>
          </cell>
          <cell r="DF123">
            <v>1.2449425420931799</v>
          </cell>
        </row>
        <row r="124">
          <cell r="BX124">
            <v>2.6366025493960539</v>
          </cell>
          <cell r="BY124">
            <v>3.0882370600623368</v>
          </cell>
          <cell r="BZ124">
            <v>3.1164244102191829</v>
          </cell>
          <cell r="CA124">
            <v>3.2846985662176649</v>
          </cell>
          <cell r="CB124">
            <v>2.8313898655773251</v>
          </cell>
          <cell r="CC124">
            <v>2.8420153282980203</v>
          </cell>
          <cell r="CD124">
            <v>2.8408774438506019</v>
          </cell>
          <cell r="CE124">
            <v>3.1579823013615598</v>
          </cell>
          <cell r="CF124">
            <v>3.3392760597373745</v>
          </cell>
          <cell r="CG124">
            <v>4.0993220663717151</v>
          </cell>
          <cell r="CH124">
            <v>3.1965876599404175</v>
          </cell>
          <cell r="CI124">
            <v>3.3146653226656082</v>
          </cell>
          <cell r="CJ124">
            <v>4.1379126933419563</v>
          </cell>
          <cell r="CK124">
            <v>4.4144241963654558</v>
          </cell>
          <cell r="CL124">
            <v>4.2047340409001333</v>
          </cell>
          <cell r="CM124">
            <v>4.1388911572511367</v>
          </cell>
          <cell r="CN124">
            <v>4.4787831580896142</v>
          </cell>
          <cell r="CO124">
            <v>4.7274953649284264</v>
          </cell>
          <cell r="CP124">
            <v>4.6180308182054297</v>
          </cell>
          <cell r="CQ124">
            <v>4.2376879000475816</v>
          </cell>
          <cell r="CR124">
            <v>5.1356234498307503</v>
          </cell>
          <cell r="CS124">
            <v>5.0929655881242004</v>
          </cell>
          <cell r="CT124">
            <v>4.8838749026918613</v>
          </cell>
          <cell r="CU124">
            <v>4.8838749026918613</v>
          </cell>
          <cell r="CV124">
            <v>4.8838749026918613</v>
          </cell>
          <cell r="CW124">
            <v>1.274440787113827</v>
          </cell>
          <cell r="CX124">
            <v>1.2525088818521304</v>
          </cell>
          <cell r="CY124">
            <v>1.2607042337504182</v>
          </cell>
          <cell r="CZ124">
            <v>1.2533326091307322</v>
          </cell>
          <cell r="DA124">
            <v>1.2387787385887883</v>
          </cell>
          <cell r="DB124">
            <v>1.2433659557729857</v>
          </cell>
          <cell r="DC124">
            <v>1.2438739139358874</v>
          </cell>
          <cell r="DD124">
            <v>1.2478478955119217</v>
          </cell>
          <cell r="DE124">
            <v>1.2466897629525764</v>
          </cell>
          <cell r="DF124">
            <v>1.2489350802307331</v>
          </cell>
        </row>
        <row r="125">
          <cell r="BX125">
            <v>2.8578354104431511</v>
          </cell>
          <cell r="BY125">
            <v>2.8855491871846204</v>
          </cell>
          <cell r="BZ125">
            <v>3.2787941032142172</v>
          </cell>
          <cell r="CA125">
            <v>3.4309519043441212</v>
          </cell>
          <cell r="CB125">
            <v>3.0826971943364097</v>
          </cell>
          <cell r="CC125">
            <v>3.5767373965109308</v>
          </cell>
          <cell r="CD125">
            <v>3.4972616299496786</v>
          </cell>
          <cell r="CE125">
            <v>3.6506690684912919</v>
          </cell>
          <cell r="CF125">
            <v>3.643945134504365</v>
          </cell>
          <cell r="CG125">
            <v>3.3407247320198916</v>
          </cell>
          <cell r="CH125">
            <v>3.4923318933092165</v>
          </cell>
          <cell r="CI125">
            <v>4.1532990544129555</v>
          </cell>
          <cell r="CJ125">
            <v>3.4184888144494217</v>
          </cell>
          <cell r="CK125">
            <v>3.9404179885795241</v>
          </cell>
          <cell r="CL125">
            <v>4.3730941394467102</v>
          </cell>
          <cell r="CM125">
            <v>4.6422646853480254</v>
          </cell>
          <cell r="CN125">
            <v>4.5487661139577433</v>
          </cell>
          <cell r="CO125">
            <v>5.168321756684537</v>
          </cell>
          <cell r="CP125">
            <v>4.2377615391400933</v>
          </cell>
          <cell r="CQ125">
            <v>5.2829893950255213</v>
          </cell>
          <cell r="CR125">
            <v>4.7568151554789724</v>
          </cell>
          <cell r="CS125">
            <v>4.6219758854548703</v>
          </cell>
          <cell r="CT125">
            <v>5.5159558998959932</v>
          </cell>
          <cell r="CU125">
            <v>5.5159558998959932</v>
          </cell>
          <cell r="CV125">
            <v>5.5159558998959932</v>
          </cell>
          <cell r="CW125">
            <v>1.2644603377517571</v>
          </cell>
          <cell r="CX125">
            <v>1.2503821246428539</v>
          </cell>
          <cell r="CY125">
            <v>1.2488239403155692</v>
          </cell>
          <cell r="CZ125">
            <v>1.2497992331531989</v>
          </cell>
          <cell r="DA125">
            <v>1.2524486816284024</v>
          </cell>
          <cell r="DB125">
            <v>1.2477470896395004</v>
          </cell>
          <cell r="DC125">
            <v>1.231334150600637</v>
          </cell>
          <cell r="DD125">
            <v>1.2716644748897004</v>
          </cell>
          <cell r="DE125">
            <v>1.2210210014724006</v>
          </cell>
          <cell r="DF125">
            <v>1.2499117887332396</v>
          </cell>
        </row>
        <row r="126">
          <cell r="BX126">
            <v>2.7379871541353484</v>
          </cell>
          <cell r="BY126">
            <v>2.6127790969812508</v>
          </cell>
          <cell r="BZ126">
            <v>2.8681831651866054</v>
          </cell>
          <cell r="CA126">
            <v>2.5866792990553198</v>
          </cell>
          <cell r="CB126">
            <v>2.9724396096486974</v>
          </cell>
          <cell r="CC126">
            <v>3.2930708755707587</v>
          </cell>
          <cell r="CD126">
            <v>3.1463904385588113</v>
          </cell>
          <cell r="CE126">
            <v>3.6779900523722504</v>
          </cell>
          <cell r="CF126">
            <v>4.1129960632318072</v>
          </cell>
          <cell r="CG126">
            <v>3.7118826480693925</v>
          </cell>
          <cell r="CH126">
            <v>3.7538051651476274</v>
          </cell>
          <cell r="CI126">
            <v>3.7022623235467496</v>
          </cell>
          <cell r="CJ126">
            <v>3.7685465099652826</v>
          </cell>
          <cell r="CK126">
            <v>4.0996725773410985</v>
          </cell>
          <cell r="CL126">
            <v>4.538506960723697</v>
          </cell>
          <cell r="CM126">
            <v>4.6292065879296009</v>
          </cell>
          <cell r="CN126">
            <v>4.3176511957696642</v>
          </cell>
          <cell r="CO126">
            <v>4.719078519500016</v>
          </cell>
          <cell r="CP126">
            <v>4.1565850307507866</v>
          </cell>
          <cell r="CQ126">
            <v>4.6290292387401601</v>
          </cell>
          <cell r="CR126">
            <v>5.0544570246237086</v>
          </cell>
          <cell r="CS126">
            <v>4.5038822588960583</v>
          </cell>
          <cell r="CT126">
            <v>4.8739478431242853</v>
          </cell>
          <cell r="CU126">
            <v>4.8739478431242853</v>
          </cell>
          <cell r="CV126">
            <v>4.8739478431242853</v>
          </cell>
          <cell r="CW126">
            <v>1.2602500177613776</v>
          </cell>
          <cell r="CX126">
            <v>1.2639380047997659</v>
          </cell>
          <cell r="CY126">
            <v>1.2630946960167864</v>
          </cell>
          <cell r="CZ126">
            <v>1.2379990305636941</v>
          </cell>
          <cell r="DA126">
            <v>1.2461668652607403</v>
          </cell>
          <cell r="DB126">
            <v>1.2758171223206718</v>
          </cell>
          <cell r="DC126">
            <v>1.2502935518163945</v>
          </cell>
          <cell r="DD126">
            <v>1.2758701888820345</v>
          </cell>
          <cell r="DE126">
            <v>1.2541065508849214</v>
          </cell>
          <cell r="DF126">
            <v>1.2684543617497637</v>
          </cell>
        </row>
        <row r="127">
          <cell r="BX127">
            <v>2.2961768957008775</v>
          </cell>
          <cell r="BY127">
            <v>2.8660521584646932</v>
          </cell>
          <cell r="BZ127">
            <v>2.6714386587923165</v>
          </cell>
          <cell r="CA127">
            <v>3.05306758806694</v>
          </cell>
          <cell r="CB127">
            <v>3.1956211348273076</v>
          </cell>
          <cell r="CC127">
            <v>2.9141158048638864</v>
          </cell>
          <cell r="CD127">
            <v>2.8421792740614014</v>
          </cell>
          <cell r="CE127">
            <v>3.4614198200642909</v>
          </cell>
          <cell r="CF127">
            <v>3.5685011340827679</v>
          </cell>
          <cell r="CG127">
            <v>4.1825672136925407</v>
          </cell>
          <cell r="CH127">
            <v>4.5455891972952847</v>
          </cell>
          <cell r="CI127">
            <v>4.2567656490983667</v>
          </cell>
          <cell r="CJ127">
            <v>3.8220721791387455</v>
          </cell>
          <cell r="CK127">
            <v>4.0114994532493666</v>
          </cell>
          <cell r="CL127">
            <v>3.9328614200071517</v>
          </cell>
          <cell r="CM127">
            <v>4.566943784128676</v>
          </cell>
          <cell r="CN127">
            <v>4.3559357941501373</v>
          </cell>
          <cell r="CO127">
            <v>4.5205459224590649</v>
          </cell>
          <cell r="CP127">
            <v>4.9007231986441875</v>
          </cell>
          <cell r="CQ127">
            <v>4.5270748554354121</v>
          </cell>
          <cell r="CR127">
            <v>5.2050940164065667</v>
          </cell>
          <cell r="CS127">
            <v>4.7496628795931635</v>
          </cell>
          <cell r="CT127">
            <v>5.6419321324511209</v>
          </cell>
          <cell r="CU127">
            <v>5.6419321324511209</v>
          </cell>
          <cell r="CV127">
            <v>5.6419321324511209</v>
          </cell>
          <cell r="CW127">
            <v>1.2653298222920497</v>
          </cell>
          <cell r="CX127">
            <v>1.2628245607365542</v>
          </cell>
          <cell r="CY127">
            <v>1.2905274490806278</v>
          </cell>
          <cell r="CZ127">
            <v>1.2694676066200428</v>
          </cell>
          <cell r="DA127">
            <v>1.2502129647154858</v>
          </cell>
          <cell r="DB127">
            <v>1.2660756500761741</v>
          </cell>
          <cell r="DC127">
            <v>1.2570554779124194</v>
          </cell>
          <cell r="DD127">
            <v>1.2605968445617886</v>
          </cell>
          <cell r="DE127">
            <v>1.2439793689143048</v>
          </cell>
          <cell r="DF127">
            <v>1.2564010737098805</v>
          </cell>
        </row>
        <row r="128">
          <cell r="BX128">
            <v>2.2576228217722782</v>
          </cell>
          <cell r="BY128">
            <v>3.0263670817724715</v>
          </cell>
          <cell r="BZ128">
            <v>2.4903844419548551</v>
          </cell>
          <cell r="CA128">
            <v>2.9874077212727013</v>
          </cell>
          <cell r="CB128">
            <v>2.5364715025425837</v>
          </cell>
          <cell r="CC128">
            <v>3.7374811252015676</v>
          </cell>
          <cell r="CD128">
            <v>3.2331558233716406</v>
          </cell>
          <cell r="CE128">
            <v>3.3946949174178909</v>
          </cell>
          <cell r="CF128">
            <v>3.6808498210781004</v>
          </cell>
          <cell r="CG128">
            <v>4.1673235527842305</v>
          </cell>
          <cell r="CH128">
            <v>4.0857815718770496</v>
          </cell>
          <cell r="CI128">
            <v>3.6738769041638455</v>
          </cell>
          <cell r="CJ128">
            <v>3.9649545714246899</v>
          </cell>
          <cell r="CK128">
            <v>3.8768594100718397</v>
          </cell>
          <cell r="CL128">
            <v>4.6828056375880296</v>
          </cell>
          <cell r="CM128">
            <v>4.4657877046436667</v>
          </cell>
          <cell r="CN128">
            <v>4.1621496966220501</v>
          </cell>
          <cell r="CO128">
            <v>4.1274362756333733</v>
          </cell>
          <cell r="CP128">
            <v>4.1997229149182225</v>
          </cell>
          <cell r="CQ128">
            <v>5.3595408204777657</v>
          </cell>
          <cell r="CR128">
            <v>4.6862561471556639</v>
          </cell>
          <cell r="CS128">
            <v>4.3892792740994864</v>
          </cell>
          <cell r="CT128">
            <v>5.1957125854239479</v>
          </cell>
          <cell r="CU128">
            <v>5.1957125854239479</v>
          </cell>
          <cell r="CV128">
            <v>5.1957125854239479</v>
          </cell>
          <cell r="CW128">
            <v>1.2542454933485223</v>
          </cell>
          <cell r="CX128">
            <v>1.2512141770708893</v>
          </cell>
          <cell r="CY128">
            <v>1.2622135377175265</v>
          </cell>
          <cell r="CZ128">
            <v>1.2582737271480147</v>
          </cell>
          <cell r="DA128">
            <v>1.25881944261515</v>
          </cell>
          <cell r="DB128">
            <v>1.234723024620443</v>
          </cell>
          <cell r="DC128">
            <v>1.2387395153804712</v>
          </cell>
          <cell r="DD128">
            <v>1.2613547847603357</v>
          </cell>
          <cell r="DE128">
            <v>1.2654180962060919</v>
          </cell>
          <cell r="DF128">
            <v>1.2584320971196408</v>
          </cell>
        </row>
        <row r="129">
          <cell r="BX129">
            <v>1.9585904772054787</v>
          </cell>
          <cell r="BY129">
            <v>2.841722754653945</v>
          </cell>
          <cell r="BZ129">
            <v>3.1887717881540838</v>
          </cell>
          <cell r="CA129">
            <v>3.0675863736032736</v>
          </cell>
          <cell r="CB129">
            <v>3.2834817482762735</v>
          </cell>
          <cell r="CC129">
            <v>3.549302650644615</v>
          </cell>
          <cell r="CD129">
            <v>3.6769645101601616</v>
          </cell>
          <cell r="CE129">
            <v>3.4320997965901667</v>
          </cell>
          <cell r="CF129">
            <v>3.8094131242864422</v>
          </cell>
          <cell r="CG129">
            <v>3.6670565143011267</v>
          </cell>
          <cell r="CH129">
            <v>3.2428565750249265</v>
          </cell>
          <cell r="CI129">
            <v>3.3775868311710275</v>
          </cell>
          <cell r="CJ129">
            <v>3.2157628269521132</v>
          </cell>
          <cell r="CK129">
            <v>3.8593374521214554</v>
          </cell>
          <cell r="CL129">
            <v>4.2654884446649532</v>
          </cell>
          <cell r="CM129">
            <v>4.4933859301437629</v>
          </cell>
          <cell r="CN129">
            <v>4.3267871666156763</v>
          </cell>
          <cell r="CO129">
            <v>4.4306167940719998</v>
          </cell>
          <cell r="CP129">
            <v>4.1793313307107889</v>
          </cell>
          <cell r="CQ129">
            <v>4.8696107856770352</v>
          </cell>
          <cell r="CR129">
            <v>5.4073268268917554</v>
          </cell>
          <cell r="CS129">
            <v>5.0106876684122739</v>
          </cell>
          <cell r="CT129">
            <v>5.0258555814507595</v>
          </cell>
          <cell r="CU129">
            <v>5.0258555814507595</v>
          </cell>
          <cell r="CV129">
            <v>5.0258555814507595</v>
          </cell>
          <cell r="CW129">
            <v>1.2611834903615657</v>
          </cell>
          <cell r="CX129">
            <v>1.2506145491546254</v>
          </cell>
          <cell r="CY129">
            <v>1.2542450524903039</v>
          </cell>
          <cell r="CZ129">
            <v>1.2504436468199454</v>
          </cell>
          <cell r="DA129">
            <v>1.2459218352563561</v>
          </cell>
          <cell r="DB129">
            <v>1.2714588527756954</v>
          </cell>
          <cell r="DC129">
            <v>1.2451440772589875</v>
          </cell>
          <cell r="DD129">
            <v>1.2360678249553658</v>
          </cell>
          <cell r="DE129">
            <v>1.2431940563170276</v>
          </cell>
          <cell r="DF129">
            <v>1.2738410853567765</v>
          </cell>
        </row>
        <row r="130">
          <cell r="BX130">
            <v>2.5319413267787123</v>
          </cell>
          <cell r="BY130">
            <v>2.9185814333552078</v>
          </cell>
          <cell r="BZ130">
            <v>2.6523325594635154</v>
          </cell>
          <cell r="CA130">
            <v>2.5960104863327942</v>
          </cell>
          <cell r="CB130">
            <v>3.294644209860516</v>
          </cell>
          <cell r="CC130">
            <v>2.8847819785755782</v>
          </cell>
          <cell r="CD130">
            <v>3.1611000742655619</v>
          </cell>
          <cell r="CE130">
            <v>3.1264117000290779</v>
          </cell>
          <cell r="CF130">
            <v>3.3816880233636759</v>
          </cell>
          <cell r="CG130">
            <v>3.690233391989596</v>
          </cell>
          <cell r="CH130">
            <v>3.5220106561212998</v>
          </cell>
          <cell r="CI130">
            <v>3.8332045584682195</v>
          </cell>
          <cell r="CJ130">
            <v>4.1032955471223778</v>
          </cell>
          <cell r="CK130">
            <v>4.3138645934134514</v>
          </cell>
          <cell r="CL130">
            <v>3.9373437266806497</v>
          </cell>
          <cell r="CM130">
            <v>3.7760805541863953</v>
          </cell>
          <cell r="CN130">
            <v>4.1680856077833832</v>
          </cell>
          <cell r="CO130">
            <v>4.9353535054316282</v>
          </cell>
          <cell r="CP130">
            <v>4.4763002657106368</v>
          </cell>
          <cell r="CQ130">
            <v>4.6560848662700698</v>
          </cell>
          <cell r="CR130">
            <v>5.4233766151121285</v>
          </cell>
          <cell r="CS130">
            <v>5.2449872068610066</v>
          </cell>
          <cell r="CT130">
            <v>4.5904608629113151</v>
          </cell>
          <cell r="CU130">
            <v>4.5904608629113151</v>
          </cell>
          <cell r="CV130">
            <v>4.5904608629113151</v>
          </cell>
          <cell r="CW130">
            <v>1.2355362488099082</v>
          </cell>
          <cell r="CX130">
            <v>1.2565619988829266</v>
          </cell>
          <cell r="CY130">
            <v>1.2819524223558021</v>
          </cell>
          <cell r="CZ130">
            <v>1.2514692373939549</v>
          </cell>
          <cell r="DA130">
            <v>1.2186200762188604</v>
          </cell>
          <cell r="DB130">
            <v>1.2533779430164191</v>
          </cell>
          <cell r="DC130">
            <v>1.2660630578340935</v>
          </cell>
          <cell r="DD130">
            <v>1.2665624279182492</v>
          </cell>
          <cell r="DE130">
            <v>1.2624980942257893</v>
          </cell>
          <cell r="DF130">
            <v>1.2738785567120712</v>
          </cell>
        </row>
        <row r="131">
          <cell r="BX131">
            <v>2.5039050662651277</v>
          </cell>
          <cell r="BY131">
            <v>3.0628988951420877</v>
          </cell>
          <cell r="BZ131">
            <v>3.3535988925454059</v>
          </cell>
          <cell r="CA131">
            <v>3.1871645760302214</v>
          </cell>
          <cell r="CB131">
            <v>3.5010559791632248</v>
          </cell>
          <cell r="CC131">
            <v>3.3306351178584634</v>
          </cell>
          <cell r="CD131">
            <v>3.4727643305077041</v>
          </cell>
          <cell r="CE131">
            <v>3.0560492351268977</v>
          </cell>
          <cell r="CF131">
            <v>3.8887709430858752</v>
          </cell>
          <cell r="CG131">
            <v>3.2971787234713168</v>
          </cell>
          <cell r="CH131">
            <v>3.3855797443822184</v>
          </cell>
          <cell r="CI131">
            <v>3.6218679801864653</v>
          </cell>
          <cell r="CJ131">
            <v>4.0705639475883357</v>
          </cell>
          <cell r="CK131">
            <v>3.9839937174944455</v>
          </cell>
          <cell r="CL131">
            <v>4.0195747520601861</v>
          </cell>
          <cell r="CM131">
            <v>4.4970673045252845</v>
          </cell>
          <cell r="CN131">
            <v>4.0994492041961372</v>
          </cell>
          <cell r="CO131">
            <v>4.6937975090417234</v>
          </cell>
          <cell r="CP131">
            <v>4.2949818747801434</v>
          </cell>
          <cell r="CQ131">
            <v>5.2007836686729432</v>
          </cell>
          <cell r="CR131">
            <v>5.0093544177120179</v>
          </cell>
          <cell r="CS131">
            <v>5.1980837376221309</v>
          </cell>
          <cell r="CT131">
            <v>4.9064245268806017</v>
          </cell>
          <cell r="CU131">
            <v>4.9064245268806017</v>
          </cell>
          <cell r="CV131">
            <v>4.9064245268806017</v>
          </cell>
          <cell r="CW131">
            <v>1.2812971363435526</v>
          </cell>
          <cell r="CX131">
            <v>1.2759844560362565</v>
          </cell>
          <cell r="CY131">
            <v>1.2447123451121462</v>
          </cell>
          <cell r="CZ131">
            <v>1.261746027481625</v>
          </cell>
          <cell r="DA131">
            <v>1.2612612031743979</v>
          </cell>
          <cell r="DB131">
            <v>1.2282114043082693</v>
          </cell>
          <cell r="DC131">
            <v>1.2693682242609752</v>
          </cell>
          <cell r="DD131">
            <v>1.2333455732180449</v>
          </cell>
          <cell r="DE131">
            <v>1.2566460532646149</v>
          </cell>
          <cell r="DF131">
            <v>1.2582086702190167</v>
          </cell>
        </row>
        <row r="132">
          <cell r="BX132">
            <v>2.928609090059263</v>
          </cell>
          <cell r="BY132">
            <v>3.0968960452171532</v>
          </cell>
          <cell r="BZ132">
            <v>3.319657753968277</v>
          </cell>
          <cell r="CA132">
            <v>3.0479290874023044</v>
          </cell>
          <cell r="CB132">
            <v>3.3051084384340896</v>
          </cell>
          <cell r="CC132">
            <v>3.2073998796573737</v>
          </cell>
          <cell r="CD132">
            <v>3.9548428113693119</v>
          </cell>
          <cell r="CE132">
            <v>3.2687559640148245</v>
          </cell>
          <cell r="CF132">
            <v>3.3215296547230189</v>
          </cell>
          <cell r="CG132">
            <v>3.8036570408070336</v>
          </cell>
          <cell r="CH132">
            <v>4.0453165790176024</v>
          </cell>
          <cell r="CI132">
            <v>3.9672963658610807</v>
          </cell>
          <cell r="CJ132">
            <v>3.8336433954938012</v>
          </cell>
          <cell r="CK132">
            <v>4.034528346629271</v>
          </cell>
          <cell r="CL132">
            <v>4.5555721968110365</v>
          </cell>
          <cell r="CM132">
            <v>4.7362889756895514</v>
          </cell>
          <cell r="CN132">
            <v>4.8259561345543274</v>
          </cell>
          <cell r="CO132">
            <v>4.7843822104657319</v>
          </cell>
          <cell r="CP132">
            <v>5.1428546311387526</v>
          </cell>
          <cell r="CQ132">
            <v>5.3110099956607408</v>
          </cell>
          <cell r="CR132">
            <v>5.24325367948558</v>
          </cell>
          <cell r="CS132">
            <v>4.2975509929901063</v>
          </cell>
          <cell r="CT132">
            <v>4.8594818273094473</v>
          </cell>
          <cell r="CU132">
            <v>4.8594818273094473</v>
          </cell>
          <cell r="CV132">
            <v>4.8594818273094473</v>
          </cell>
          <cell r="CW132">
            <v>1.2594811445476806</v>
          </cell>
          <cell r="CX132">
            <v>1.2598604629097889</v>
          </cell>
          <cell r="CY132">
            <v>1.2575675636785952</v>
          </cell>
          <cell r="CZ132">
            <v>1.2749881056527064</v>
          </cell>
          <cell r="DA132">
            <v>1.249968715531615</v>
          </cell>
          <cell r="DB132">
            <v>1.2448752694815353</v>
          </cell>
          <cell r="DC132">
            <v>1.2651007180463083</v>
          </cell>
          <cell r="DD132">
            <v>1.2502791117026091</v>
          </cell>
          <cell r="DE132">
            <v>1.2745461243162892</v>
          </cell>
          <cell r="DF132">
            <v>1.2586522025697251</v>
          </cell>
        </row>
        <row r="133">
          <cell r="BX133">
            <v>2.4707737063840587</v>
          </cell>
          <cell r="BY133">
            <v>2.8580347544548501</v>
          </cell>
          <cell r="BZ133">
            <v>2.7262642836573292</v>
          </cell>
          <cell r="CA133">
            <v>2.78323426881841</v>
          </cell>
          <cell r="CB133">
            <v>2.8206954184372974</v>
          </cell>
          <cell r="CC133">
            <v>3.7603119743021267</v>
          </cell>
          <cell r="CD133">
            <v>3.7887139182137037</v>
          </cell>
          <cell r="CE133">
            <v>3.254967792547323</v>
          </cell>
          <cell r="CF133">
            <v>3.3965492699167945</v>
          </cell>
          <cell r="CG133">
            <v>3.3732865000957308</v>
          </cell>
          <cell r="CH133">
            <v>3.8560792513780995</v>
          </cell>
          <cell r="CI133">
            <v>3.6259237177751071</v>
          </cell>
          <cell r="CJ133">
            <v>4.3017217018305338</v>
          </cell>
          <cell r="CK133">
            <v>4.1828909867888653</v>
          </cell>
          <cell r="CL133">
            <v>4.5439786222188188</v>
          </cell>
          <cell r="CM133">
            <v>4.1478772662471366</v>
          </cell>
          <cell r="CN133">
            <v>3.8030688014572456</v>
          </cell>
          <cell r="CO133">
            <v>4.5215820336758696</v>
          </cell>
          <cell r="CP133">
            <v>4.429038874048862</v>
          </cell>
          <cell r="CQ133">
            <v>5.6744794038025193</v>
          </cell>
          <cell r="CR133">
            <v>4.6303479239143561</v>
          </cell>
          <cell r="CS133">
            <v>5.0483828620858553</v>
          </cell>
          <cell r="CT133">
            <v>5.8266007031392055</v>
          </cell>
          <cell r="CU133">
            <v>5.8266007031392055</v>
          </cell>
          <cell r="CV133">
            <v>5.8266007031392055</v>
          </cell>
          <cell r="CW133">
            <v>1.2549132153630862</v>
          </cell>
          <cell r="CX133">
            <v>1.2515432154522781</v>
          </cell>
          <cell r="CY133">
            <v>1.257607262141057</v>
          </cell>
          <cell r="CZ133">
            <v>1.2762277671046069</v>
          </cell>
          <cell r="DA133">
            <v>1.2303419856851718</v>
          </cell>
          <cell r="DB133">
            <v>1.2416397908208507</v>
          </cell>
          <cell r="DC133">
            <v>1.2699036545317282</v>
          </cell>
          <cell r="DD133">
            <v>1.2478548875976336</v>
          </cell>
          <cell r="DE133">
            <v>1.2293538135037474</v>
          </cell>
          <cell r="DF133">
            <v>1.2484306962587097</v>
          </cell>
        </row>
        <row r="134">
          <cell r="BX134">
            <v>2.7481304342030128</v>
          </cell>
          <cell r="BY134">
            <v>2.6304720214484587</v>
          </cell>
          <cell r="BZ134">
            <v>3.3092978293821691</v>
          </cell>
          <cell r="CA134">
            <v>2.4034773715057223</v>
          </cell>
          <cell r="CB134">
            <v>2.544119991124218</v>
          </cell>
          <cell r="CC134">
            <v>3.1448971827180343</v>
          </cell>
          <cell r="CD134">
            <v>3.5911484326687337</v>
          </cell>
          <cell r="CE134">
            <v>3.4715381547227224</v>
          </cell>
          <cell r="CF134">
            <v>3.920418196877566</v>
          </cell>
          <cell r="CG134">
            <v>3.7713821374454848</v>
          </cell>
          <cell r="CH134">
            <v>3.3960031473131314</v>
          </cell>
          <cell r="CI134">
            <v>3.9493103568590855</v>
          </cell>
          <cell r="CJ134">
            <v>3.9528098483864524</v>
          </cell>
          <cell r="CK134">
            <v>3.7217241408297546</v>
          </cell>
          <cell r="CL134">
            <v>3.9395634790277723</v>
          </cell>
          <cell r="CM134">
            <v>4.5039976703298121</v>
          </cell>
          <cell r="CN134">
            <v>4.445977162347952</v>
          </cell>
          <cell r="CO134">
            <v>4.4964828470287852</v>
          </cell>
          <cell r="CP134">
            <v>4.5069032884894504</v>
          </cell>
          <cell r="CQ134">
            <v>4.9018785304661874</v>
          </cell>
          <cell r="CR134">
            <v>5.3465206575158133</v>
          </cell>
          <cell r="CS134">
            <v>5.213661121986263</v>
          </cell>
          <cell r="CT134">
            <v>5.2957310917984337</v>
          </cell>
          <cell r="CU134">
            <v>5.2957310917984337</v>
          </cell>
          <cell r="CV134">
            <v>5.2957310917984337</v>
          </cell>
          <cell r="CW134">
            <v>1.2872758125016401</v>
          </cell>
          <cell r="CX134">
            <v>1.2492813505808116</v>
          </cell>
          <cell r="CY134">
            <v>1.2776102194472199</v>
          </cell>
          <cell r="CZ134">
            <v>1.2703175855538977</v>
          </cell>
          <cell r="DA134">
            <v>1.282708984327994</v>
          </cell>
          <cell r="DB134">
            <v>1.246161238232276</v>
          </cell>
          <cell r="DC134">
            <v>1.2604354053787894</v>
          </cell>
          <cell r="DD134">
            <v>1.2547233218013696</v>
          </cell>
          <cell r="DE134">
            <v>1.2727364962919374</v>
          </cell>
          <cell r="DF134">
            <v>1.2548943445513181</v>
          </cell>
        </row>
        <row r="135">
          <cell r="BX135">
            <v>2.8614701567383491</v>
          </cell>
          <cell r="BY135">
            <v>2.9073374580883975</v>
          </cell>
          <cell r="BZ135">
            <v>3.0573602344216941</v>
          </cell>
          <cell r="CA135">
            <v>2.6632903426977319</v>
          </cell>
          <cell r="CB135">
            <v>3.1240586731032991</v>
          </cell>
          <cell r="CC135">
            <v>3.2707269025534114</v>
          </cell>
          <cell r="CD135">
            <v>3.3617440741458751</v>
          </cell>
          <cell r="CE135">
            <v>3.6058080435932367</v>
          </cell>
          <cell r="CF135">
            <v>3.8569719811681034</v>
          </cell>
          <cell r="CG135">
            <v>3.8538581944676005</v>
          </cell>
          <cell r="CH135">
            <v>3.7837297545456892</v>
          </cell>
          <cell r="CI135">
            <v>3.5554062988394768</v>
          </cell>
          <cell r="CJ135">
            <v>4.1933911649378421</v>
          </cell>
          <cell r="CK135">
            <v>3.761006752487301</v>
          </cell>
          <cell r="CL135">
            <v>3.9776078965359889</v>
          </cell>
          <cell r="CM135">
            <v>4.1988217490306656</v>
          </cell>
          <cell r="CN135">
            <v>4.6526156871709086</v>
          </cell>
          <cell r="CO135">
            <v>4.8947676385334589</v>
          </cell>
          <cell r="CP135">
            <v>4.3463229687335394</v>
          </cell>
          <cell r="CQ135">
            <v>4.7332801739188772</v>
          </cell>
          <cell r="CR135">
            <v>5.1724728823931398</v>
          </cell>
          <cell r="CS135">
            <v>5.3324658487404086</v>
          </cell>
          <cell r="CT135">
            <v>4.3781227960364753</v>
          </cell>
          <cell r="CU135">
            <v>4.3781227960364753</v>
          </cell>
          <cell r="CV135">
            <v>4.3781227960364753</v>
          </cell>
          <cell r="CW135">
            <v>1.267304174797655</v>
          </cell>
          <cell r="CX135">
            <v>1.2711218161993951</v>
          </cell>
          <cell r="CY135">
            <v>1.2546854535193284</v>
          </cell>
          <cell r="CZ135">
            <v>1.250748491539408</v>
          </cell>
          <cell r="DA135">
            <v>1.2739636543678099</v>
          </cell>
          <cell r="DB135">
            <v>1.2411582027670984</v>
          </cell>
          <cell r="DC135">
            <v>1.2291387998986678</v>
          </cell>
          <cell r="DD135">
            <v>1.2447588762345352</v>
          </cell>
          <cell r="DE135">
            <v>1.2419106318800159</v>
          </cell>
          <cell r="DF135">
            <v>1.2564041902741874</v>
          </cell>
        </row>
        <row r="136">
          <cell r="BX136">
            <v>2.8580226615475435</v>
          </cell>
          <cell r="BY136">
            <v>3.1072034307086667</v>
          </cell>
          <cell r="BZ136">
            <v>2.9865786768436617</v>
          </cell>
          <cell r="CA136">
            <v>2.9609501470219044</v>
          </cell>
          <cell r="CB136">
            <v>3.5340363589340522</v>
          </cell>
          <cell r="CC136">
            <v>3.3399984789018506</v>
          </cell>
          <cell r="CD136">
            <v>3.1571726118577654</v>
          </cell>
          <cell r="CE136">
            <v>3.407578055118186</v>
          </cell>
          <cell r="CF136">
            <v>3.7158995698201394</v>
          </cell>
          <cell r="CG136">
            <v>3.6031106832547048</v>
          </cell>
          <cell r="CH136">
            <v>3.7821691471870413</v>
          </cell>
          <cell r="CI136">
            <v>4.0695033063984418</v>
          </cell>
          <cell r="CJ136">
            <v>4.7131681187289365</v>
          </cell>
          <cell r="CK136">
            <v>4.3758490576601963</v>
          </cell>
          <cell r="CL136">
            <v>4.5519454793388352</v>
          </cell>
          <cell r="CM136">
            <v>4.320945661442348</v>
          </cell>
          <cell r="CN136">
            <v>4.5853058091637262</v>
          </cell>
          <cell r="CO136">
            <v>5.3939423553393695</v>
          </cell>
          <cell r="CP136">
            <v>5.1836276165901518</v>
          </cell>
          <cell r="CQ136">
            <v>4.7647560736776624</v>
          </cell>
          <cell r="CR136">
            <v>5.1985698308380819</v>
          </cell>
          <cell r="CS136">
            <v>4.9714111470160809</v>
          </cell>
          <cell r="CT136">
            <v>5.0563200712686642</v>
          </cell>
          <cell r="CU136">
            <v>5.0563200712686642</v>
          </cell>
          <cell r="CV136">
            <v>5.0563200712686642</v>
          </cell>
          <cell r="CW136">
            <v>1.2588208905397151</v>
          </cell>
          <cell r="CX136">
            <v>1.2427500614735967</v>
          </cell>
          <cell r="CY136">
            <v>1.2650629148251185</v>
          </cell>
          <cell r="CZ136">
            <v>1.2438822986037592</v>
          </cell>
          <cell r="DA136">
            <v>1.2700634413540173</v>
          </cell>
          <cell r="DB136">
            <v>1.2615153581432301</v>
          </cell>
          <cell r="DC136">
            <v>1.2492415685431428</v>
          </cell>
          <cell r="DD136">
            <v>1.2381314127371772</v>
          </cell>
          <cell r="DE136">
            <v>1.2420282064621715</v>
          </cell>
          <cell r="DF136">
            <v>1.2722616397275568</v>
          </cell>
        </row>
        <row r="137">
          <cell r="BX137">
            <v>2.5402701934678098</v>
          </cell>
          <cell r="BY137">
            <v>3.0051674701272333</v>
          </cell>
          <cell r="BZ137">
            <v>3.3106183595431182</v>
          </cell>
          <cell r="CA137">
            <v>3.7226905833025103</v>
          </cell>
          <cell r="CB137">
            <v>2.7852538716547222</v>
          </cell>
          <cell r="CC137">
            <v>3.1000968366810362</v>
          </cell>
          <cell r="CD137">
            <v>3.7349455738942581</v>
          </cell>
          <cell r="CE137">
            <v>3.7611394384708317</v>
          </cell>
          <cell r="CF137">
            <v>3.8018715615244685</v>
          </cell>
          <cell r="CG137">
            <v>3.6981415185682249</v>
          </cell>
          <cell r="CH137">
            <v>3.9845834944966931</v>
          </cell>
          <cell r="CI137">
            <v>4.0048840080691841</v>
          </cell>
          <cell r="CJ137">
            <v>4.2001972510938197</v>
          </cell>
          <cell r="CK137">
            <v>3.9672817160558895</v>
          </cell>
          <cell r="CL137">
            <v>4.1702542311036481</v>
          </cell>
          <cell r="CM137">
            <v>4.7978067585800197</v>
          </cell>
          <cell r="CN137">
            <v>3.9669285632387861</v>
          </cell>
          <cell r="CO137">
            <v>4.5849674566083296</v>
          </cell>
          <cell r="CP137">
            <v>5.0694319173492319</v>
          </cell>
          <cell r="CQ137">
            <v>4.7869387300512569</v>
          </cell>
          <cell r="CR137">
            <v>4.494715370705614</v>
          </cell>
          <cell r="CS137">
            <v>5.2747728189483594</v>
          </cell>
          <cell r="CT137">
            <v>5.3586550650582581</v>
          </cell>
          <cell r="CU137">
            <v>5.3586550650582581</v>
          </cell>
          <cell r="CV137">
            <v>5.3586550650582581</v>
          </cell>
          <cell r="CW137">
            <v>1.2252979731614648</v>
          </cell>
          <cell r="CX137">
            <v>1.2752601084734327</v>
          </cell>
          <cell r="CY137">
            <v>1.2504291452218024</v>
          </cell>
          <cell r="CZ137">
            <v>1.2587952235828475</v>
          </cell>
          <cell r="DA137">
            <v>1.2652018878312092</v>
          </cell>
          <cell r="DB137">
            <v>1.2380035721712863</v>
          </cell>
          <cell r="DC137">
            <v>1.2477109528842365</v>
          </cell>
          <cell r="DD137">
            <v>1.2559680032420739</v>
          </cell>
          <cell r="DE137">
            <v>1.2419997974220816</v>
          </cell>
          <cell r="DF137">
            <v>1.2498138038647475</v>
          </cell>
        </row>
        <row r="138">
          <cell r="BX138">
            <v>2.6178825952572611</v>
          </cell>
          <cell r="BY138">
            <v>2.6483549602335228</v>
          </cell>
          <cell r="BZ138">
            <v>3.0434991716750752</v>
          </cell>
          <cell r="CA138">
            <v>2.8162390130682873</v>
          </cell>
          <cell r="CB138">
            <v>3.3867174877761834</v>
          </cell>
          <cell r="CC138">
            <v>3.1541019441184619</v>
          </cell>
          <cell r="CD138">
            <v>3.3924020710801468</v>
          </cell>
          <cell r="CE138">
            <v>3.3597503875025523</v>
          </cell>
          <cell r="CF138">
            <v>3.1636513888133675</v>
          </cell>
          <cell r="CG138">
            <v>4.0408357350083284</v>
          </cell>
          <cell r="CH138">
            <v>3.4214197591634021</v>
          </cell>
          <cell r="CI138">
            <v>3.9073302984850553</v>
          </cell>
          <cell r="CJ138">
            <v>3.795014159211807</v>
          </cell>
          <cell r="CK138">
            <v>4.1257414511523667</v>
          </cell>
          <cell r="CL138">
            <v>3.6893578672790945</v>
          </cell>
          <cell r="CM138">
            <v>3.8085060628846126</v>
          </cell>
          <cell r="CN138">
            <v>4.2531189603062387</v>
          </cell>
          <cell r="CO138">
            <v>4.6748325136039464</v>
          </cell>
          <cell r="CP138">
            <v>4.3971591893328652</v>
          </cell>
          <cell r="CQ138">
            <v>4.2560257325511204</v>
          </cell>
          <cell r="CR138">
            <v>4.5986713759545621</v>
          </cell>
          <cell r="CS138">
            <v>4.6534773367733946</v>
          </cell>
          <cell r="CT138">
            <v>5.6142739866299083</v>
          </cell>
          <cell r="CU138">
            <v>5.6142739866299083</v>
          </cell>
          <cell r="CV138">
            <v>5.6142739866299083</v>
          </cell>
          <cell r="CW138">
            <v>1.2556209221639154</v>
          </cell>
          <cell r="CX138">
            <v>1.2516093298048103</v>
          </cell>
          <cell r="CY138">
            <v>1.2274178293649365</v>
          </cell>
          <cell r="CZ138">
            <v>1.2525576863693801</v>
          </cell>
          <cell r="DA138">
            <v>1.2404293071883008</v>
          </cell>
          <cell r="DB138">
            <v>1.2498793252896916</v>
          </cell>
          <cell r="DC138">
            <v>1.2546804724650287</v>
          </cell>
          <cell r="DD138">
            <v>1.2925820778894257</v>
          </cell>
          <cell r="DE138">
            <v>1.268136238746693</v>
          </cell>
          <cell r="DF138">
            <v>1.2513251021505503</v>
          </cell>
        </row>
        <row r="139">
          <cell r="BX139">
            <v>2.8065905349099007</v>
          </cell>
          <cell r="BY139">
            <v>2.6446577875832058</v>
          </cell>
          <cell r="BZ139">
            <v>3.2617897791786343</v>
          </cell>
          <cell r="CA139">
            <v>3.1147783750080538</v>
          </cell>
          <cell r="CB139">
            <v>3.2642398816471943</v>
          </cell>
          <cell r="CC139">
            <v>3.5693251178361631</v>
          </cell>
          <cell r="CD139">
            <v>3.3331279624739896</v>
          </cell>
          <cell r="CE139">
            <v>3.5419178730867991</v>
          </cell>
          <cell r="CF139">
            <v>3.1442936187299755</v>
          </cell>
          <cell r="CG139">
            <v>3.63116343666562</v>
          </cell>
          <cell r="CH139">
            <v>3.9993412456078912</v>
          </cell>
          <cell r="CI139">
            <v>3.9198872374465616</v>
          </cell>
          <cell r="CJ139">
            <v>4.1465151402331832</v>
          </cell>
          <cell r="CK139">
            <v>4.3722568377133681</v>
          </cell>
          <cell r="CL139">
            <v>3.8158225914654658</v>
          </cell>
          <cell r="CM139">
            <v>3.7619467209498296</v>
          </cell>
          <cell r="CN139">
            <v>4.6911688476950895</v>
          </cell>
          <cell r="CO139">
            <v>4.5520771349931959</v>
          </cell>
          <cell r="CP139">
            <v>5.2119025975032143</v>
          </cell>
          <cell r="CQ139">
            <v>5.093286799840036</v>
          </cell>
          <cell r="CR139">
            <v>5.4088036600120288</v>
          </cell>
          <cell r="CS139">
            <v>5.116255301311627</v>
          </cell>
          <cell r="CT139">
            <v>4.5022851019446666</v>
          </cell>
          <cell r="CU139">
            <v>4.5022851019446666</v>
          </cell>
          <cell r="CV139">
            <v>4.5022851019446666</v>
          </cell>
          <cell r="CW139">
            <v>1.257903024276261</v>
          </cell>
          <cell r="CX139">
            <v>1.2727024012853436</v>
          </cell>
          <cell r="CY139">
            <v>1.2622911277890345</v>
          </cell>
          <cell r="CZ139">
            <v>1.2523733972633486</v>
          </cell>
          <cell r="DA139">
            <v>1.2597681326886228</v>
          </cell>
          <cell r="DB139">
            <v>1.2567195792320349</v>
          </cell>
          <cell r="DC139">
            <v>1.2549811509723521</v>
          </cell>
          <cell r="DD139">
            <v>1.2762083089817056</v>
          </cell>
          <cell r="DE139">
            <v>1.2643507460802037</v>
          </cell>
          <cell r="DF139">
            <v>1.2347882755933495</v>
          </cell>
        </row>
        <row r="140">
          <cell r="BX140">
            <v>1.9791648144603442</v>
          </cell>
          <cell r="BY140">
            <v>3.2501108527875018</v>
          </cell>
          <cell r="BZ140">
            <v>3.2903159145271665</v>
          </cell>
          <cell r="CA140">
            <v>2.5734153235201238</v>
          </cell>
          <cell r="CB140">
            <v>2.9066693652269984</v>
          </cell>
          <cell r="CC140">
            <v>3.385515440350884</v>
          </cell>
          <cell r="CD140">
            <v>3.7258623088992895</v>
          </cell>
          <cell r="CE140">
            <v>3.387074938683293</v>
          </cell>
          <cell r="CF140">
            <v>3.68933473166445</v>
          </cell>
          <cell r="CG140">
            <v>3.4347631099150266</v>
          </cell>
          <cell r="CH140">
            <v>4.1493044696641475</v>
          </cell>
          <cell r="CI140">
            <v>3.9097206431922644</v>
          </cell>
          <cell r="CJ140">
            <v>3.0791487211844468</v>
          </cell>
          <cell r="CK140">
            <v>4.0836365966392618</v>
          </cell>
          <cell r="CL140">
            <v>4.0084056659876275</v>
          </cell>
          <cell r="CM140">
            <v>4.5937179266172246</v>
          </cell>
          <cell r="CN140">
            <v>4.4201124298261174</v>
          </cell>
          <cell r="CO140">
            <v>4.4811631306516677</v>
          </cell>
          <cell r="CP140">
            <v>4.3317169788602614</v>
          </cell>
          <cell r="CQ140">
            <v>4.595247347404114</v>
          </cell>
          <cell r="CR140">
            <v>5.1054001933169024</v>
          </cell>
          <cell r="CS140">
            <v>6.1186930087872886</v>
          </cell>
          <cell r="CT140">
            <v>5.1872039432940857</v>
          </cell>
          <cell r="CU140">
            <v>5.1872039432940857</v>
          </cell>
          <cell r="CV140">
            <v>5.1872039432940857</v>
          </cell>
          <cell r="CW140">
            <v>1.256614395037466</v>
          </cell>
          <cell r="CX140">
            <v>1.2468397838057206</v>
          </cell>
          <cell r="CY140">
            <v>1.2335860613586074</v>
          </cell>
          <cell r="CZ140">
            <v>1.2816179640895737</v>
          </cell>
          <cell r="DA140">
            <v>1.2587129565095139</v>
          </cell>
          <cell r="DB140">
            <v>1.2368951090591853</v>
          </cell>
          <cell r="DC140">
            <v>1.2623102372404362</v>
          </cell>
          <cell r="DD140">
            <v>1.2501152297322455</v>
          </cell>
          <cell r="DE140">
            <v>1.2346160843940008</v>
          </cell>
          <cell r="DF140">
            <v>1.2710122722220574</v>
          </cell>
        </row>
        <row r="141">
          <cell r="BX141">
            <v>3.045178070737057</v>
          </cell>
          <cell r="BY141">
            <v>3.0551462844917858</v>
          </cell>
          <cell r="BZ141">
            <v>3.0629006758042068</v>
          </cell>
          <cell r="CA141">
            <v>3.5538079861270817</v>
          </cell>
          <cell r="CB141">
            <v>3.3831508760257591</v>
          </cell>
          <cell r="CC141">
            <v>3.5867584081429613</v>
          </cell>
          <cell r="CD141">
            <v>3.1795847533318997</v>
          </cell>
          <cell r="CE141">
            <v>3.5032589894851021</v>
          </cell>
          <cell r="CF141">
            <v>3.8383839878782786</v>
          </cell>
          <cell r="CG141">
            <v>4.110678909496154</v>
          </cell>
          <cell r="CH141">
            <v>4.0498088745816894</v>
          </cell>
          <cell r="CI141">
            <v>3.7911976507436758</v>
          </cell>
          <cell r="CJ141">
            <v>4.052818190181056</v>
          </cell>
          <cell r="CK141">
            <v>4.1561375171839687</v>
          </cell>
          <cell r="CL141">
            <v>4.3225977426461535</v>
          </cell>
          <cell r="CM141">
            <v>5.1700938782807988</v>
          </cell>
          <cell r="CN141">
            <v>4.1207955646605114</v>
          </cell>
          <cell r="CO141">
            <v>4.6132703021977308</v>
          </cell>
          <cell r="CP141">
            <v>4.6836568985063467</v>
          </cell>
          <cell r="CQ141">
            <v>4.5562162385331959</v>
          </cell>
          <cell r="CR141">
            <v>5.1940796584998088</v>
          </cell>
          <cell r="CS141">
            <v>5.0356749742052456</v>
          </cell>
          <cell r="CT141">
            <v>5.1519652857269849</v>
          </cell>
          <cell r="CU141">
            <v>5.1519652857269849</v>
          </cell>
          <cell r="CV141">
            <v>5.1519652857269849</v>
          </cell>
          <cell r="CW141">
            <v>1.2500271426548348</v>
          </cell>
          <cell r="CX141">
            <v>1.2376917351684393</v>
          </cell>
          <cell r="CY141">
            <v>1.2537309422069023</v>
          </cell>
          <cell r="CZ141">
            <v>1.2375308483196379</v>
          </cell>
          <cell r="DA141">
            <v>1.2667746858838898</v>
          </cell>
          <cell r="DB141">
            <v>1.2377702102627</v>
          </cell>
          <cell r="DC141">
            <v>1.2544602946126724</v>
          </cell>
          <cell r="DD141">
            <v>1.2659291595134305</v>
          </cell>
          <cell r="DE141">
            <v>1.2537579511548473</v>
          </cell>
          <cell r="DF141">
            <v>1.2552915835241376</v>
          </cell>
        </row>
        <row r="142">
          <cell r="BX142">
            <v>2.6183902038322686</v>
          </cell>
          <cell r="BY142">
            <v>3.5469027373320721</v>
          </cell>
          <cell r="BZ142">
            <v>3.5032118040523508</v>
          </cell>
          <cell r="CA142">
            <v>3.1619348808547887</v>
          </cell>
          <cell r="CB142">
            <v>3.3497843775911029</v>
          </cell>
          <cell r="CC142">
            <v>3.3470140370211436</v>
          </cell>
          <cell r="CD142">
            <v>3.4847910414235064</v>
          </cell>
          <cell r="CE142">
            <v>3.5868512197435862</v>
          </cell>
          <cell r="CF142">
            <v>3.4669581818936819</v>
          </cell>
          <cell r="CG142">
            <v>3.2223436482252796</v>
          </cell>
          <cell r="CH142">
            <v>4.0034081169641276</v>
          </cell>
          <cell r="CI142">
            <v>3.5895501834563039</v>
          </cell>
          <cell r="CJ142">
            <v>3.9652167633992872</v>
          </cell>
          <cell r="CK142">
            <v>4.3538729395367435</v>
          </cell>
          <cell r="CL142">
            <v>4.7126389245493598</v>
          </cell>
          <cell r="CM142">
            <v>4.3093716350471505</v>
          </cell>
          <cell r="CN142">
            <v>4.792081579040973</v>
          </cell>
          <cell r="CO142">
            <v>4.8611945218011252</v>
          </cell>
          <cell r="CP142">
            <v>4.3125616552801302</v>
          </cell>
          <cell r="CQ142">
            <v>4.372436023382515</v>
          </cell>
          <cell r="CR142">
            <v>5.0725126033686623</v>
          </cell>
          <cell r="CS142">
            <v>4.8429933278593129</v>
          </cell>
          <cell r="CT142">
            <v>5.4889306929303752</v>
          </cell>
          <cell r="CU142">
            <v>5.4889306929303752</v>
          </cell>
          <cell r="CV142">
            <v>5.4889306929303752</v>
          </cell>
          <cell r="CW142">
            <v>1.2649911983875757</v>
          </cell>
          <cell r="CX142">
            <v>1.2537919898830658</v>
          </cell>
          <cell r="CY142">
            <v>1.2652732634572543</v>
          </cell>
          <cell r="CZ142">
            <v>1.2602537129024358</v>
          </cell>
          <cell r="DA142">
            <v>1.2543229426298754</v>
          </cell>
          <cell r="DB142">
            <v>1.2491130433233457</v>
          </cell>
          <cell r="DC142">
            <v>1.2298654101472131</v>
          </cell>
          <cell r="DD142">
            <v>1.2653759233776278</v>
          </cell>
          <cell r="DE142">
            <v>1.2513030532412626</v>
          </cell>
          <cell r="DF142">
            <v>1.2591362233742778</v>
          </cell>
        </row>
        <row r="143">
          <cell r="BX143">
            <v>2.2751305019964581</v>
          </cell>
          <cell r="BY143">
            <v>2.7074313507640135</v>
          </cell>
          <cell r="BZ143">
            <v>3.1190969158477042</v>
          </cell>
          <cell r="CA143">
            <v>3.2260984209595378</v>
          </cell>
          <cell r="CB143">
            <v>3.6100173613272428</v>
          </cell>
          <cell r="CC143">
            <v>3.0009245936868827</v>
          </cell>
          <cell r="CD143">
            <v>3.2611999647345198</v>
          </cell>
          <cell r="CE143">
            <v>3.414569336533321</v>
          </cell>
          <cell r="CF143">
            <v>3.5647790558230859</v>
          </cell>
          <cell r="CG143">
            <v>3.5452195784188674</v>
          </cell>
          <cell r="CH143">
            <v>3.4758574887558638</v>
          </cell>
          <cell r="CI143">
            <v>3.687078313113533</v>
          </cell>
          <cell r="CJ143">
            <v>4.7797635785587671</v>
          </cell>
          <cell r="CK143">
            <v>4.2209186445501459</v>
          </cell>
          <cell r="CL143">
            <v>4.0599041666053388</v>
          </cell>
          <cell r="CM143">
            <v>4.0756199594333937</v>
          </cell>
          <cell r="CN143">
            <v>4.2958547281918156</v>
          </cell>
          <cell r="CO143">
            <v>4.8841186968406607</v>
          </cell>
          <cell r="CP143">
            <v>4.920230978193235</v>
          </cell>
          <cell r="CQ143">
            <v>4.8306487857932732</v>
          </cell>
          <cell r="CR143">
            <v>5.312186154506537</v>
          </cell>
          <cell r="CS143">
            <v>5.5466408222667942</v>
          </cell>
          <cell r="CT143">
            <v>4.4210599266923394</v>
          </cell>
          <cell r="CU143">
            <v>4.4210599266923394</v>
          </cell>
          <cell r="CV143">
            <v>4.4210599266923394</v>
          </cell>
          <cell r="CW143">
            <v>1.2537014870499377</v>
          </cell>
          <cell r="CX143">
            <v>1.2441531913708468</v>
          </cell>
          <cell r="CY143">
            <v>1.2634617814518954</v>
          </cell>
          <cell r="CZ143">
            <v>1.257183065447804</v>
          </cell>
          <cell r="DA143">
            <v>1.2399370224255588</v>
          </cell>
          <cell r="DB143">
            <v>1.2658604905569315</v>
          </cell>
          <cell r="DC143">
            <v>1.2647460715879939</v>
          </cell>
          <cell r="DD143">
            <v>1.2493703435791483</v>
          </cell>
          <cell r="DE143">
            <v>1.2685155421775376</v>
          </cell>
          <cell r="DF143">
            <v>1.2567968653740063</v>
          </cell>
        </row>
        <row r="144">
          <cell r="BX144">
            <v>2.7435249913620878</v>
          </cell>
          <cell r="BY144">
            <v>3.234918985692754</v>
          </cell>
          <cell r="BZ144">
            <v>3.6228786179533672</v>
          </cell>
          <cell r="CA144">
            <v>3.0731599592440766</v>
          </cell>
          <cell r="CB144">
            <v>3.4072799299426273</v>
          </cell>
          <cell r="CC144">
            <v>3.5500050100826055</v>
          </cell>
          <cell r="CD144">
            <v>3.0620579786562359</v>
          </cell>
          <cell r="CE144">
            <v>3.7061069502630013</v>
          </cell>
          <cell r="CF144">
            <v>3.4713893062404431</v>
          </cell>
          <cell r="CG144">
            <v>3.5072901681158828</v>
          </cell>
          <cell r="CH144">
            <v>4.0039260402404393</v>
          </cell>
          <cell r="CI144">
            <v>3.9273139464447211</v>
          </cell>
          <cell r="CJ144">
            <v>4.441725496508222</v>
          </cell>
          <cell r="CK144">
            <v>4.1299456287364658</v>
          </cell>
          <cell r="CL144">
            <v>4.211490429285452</v>
          </cell>
          <cell r="CM144">
            <v>4.7983878234312689</v>
          </cell>
          <cell r="CN144">
            <v>4.1908776874869691</v>
          </cell>
          <cell r="CO144">
            <v>5.6048453589190261</v>
          </cell>
          <cell r="CP144">
            <v>4.8044223527242025</v>
          </cell>
          <cell r="CQ144">
            <v>4.5685688943264697</v>
          </cell>
          <cell r="CR144">
            <v>4.9369038432210077</v>
          </cell>
          <cell r="CS144">
            <v>4.8666745047530746</v>
          </cell>
          <cell r="CT144">
            <v>4.927162115519657</v>
          </cell>
          <cell r="CU144">
            <v>4.927162115519657</v>
          </cell>
          <cell r="CV144">
            <v>4.927162115519657</v>
          </cell>
          <cell r="CW144">
            <v>1.2422098710245884</v>
          </cell>
          <cell r="CX144">
            <v>1.241655126151</v>
          </cell>
          <cell r="CY144">
            <v>1.2780477728872954</v>
          </cell>
          <cell r="CZ144">
            <v>1.2565057391419447</v>
          </cell>
          <cell r="DA144">
            <v>1.2592522252893816</v>
          </cell>
          <cell r="DB144">
            <v>1.2527738726877253</v>
          </cell>
          <cell r="DC144">
            <v>1.2575817703050229</v>
          </cell>
          <cell r="DD144">
            <v>1.260250730206752</v>
          </cell>
          <cell r="DE144">
            <v>1.2616244059496433</v>
          </cell>
          <cell r="DF144">
            <v>1.2479814480854241</v>
          </cell>
        </row>
        <row r="145">
          <cell r="BX145">
            <v>2.4818795151121056</v>
          </cell>
          <cell r="BY145">
            <v>3.093283019448398</v>
          </cell>
          <cell r="BZ145">
            <v>3.1432813472235535</v>
          </cell>
          <cell r="CA145">
            <v>2.7390886445789016</v>
          </cell>
          <cell r="CB145">
            <v>3.3938117791948375</v>
          </cell>
          <cell r="CC145">
            <v>3.7362070310302822</v>
          </cell>
          <cell r="CD145">
            <v>3.895993098312152</v>
          </cell>
          <cell r="CE145">
            <v>3.3964656835639873</v>
          </cell>
          <cell r="CF145">
            <v>3.1944578876331602</v>
          </cell>
          <cell r="CG145">
            <v>3.9328165720868635</v>
          </cell>
          <cell r="CH145">
            <v>4.0157983341305581</v>
          </cell>
          <cell r="CI145">
            <v>3.9447188749507531</v>
          </cell>
          <cell r="CJ145">
            <v>3.7426625065991339</v>
          </cell>
          <cell r="CK145">
            <v>3.4281419590908104</v>
          </cell>
          <cell r="CL145">
            <v>3.7750936364953365</v>
          </cell>
          <cell r="CM145">
            <v>4.1870901374527776</v>
          </cell>
          <cell r="CN145">
            <v>4.4987852325449724</v>
          </cell>
          <cell r="CO145">
            <v>4.3179522720075134</v>
          </cell>
          <cell r="CP145">
            <v>4.499544360359808</v>
          </cell>
          <cell r="CQ145">
            <v>4.4919088486675554</v>
          </cell>
          <cell r="CR145">
            <v>4.659245679853302</v>
          </cell>
          <cell r="CS145">
            <v>5.2554478678729275</v>
          </cell>
          <cell r="CT145">
            <v>5.4498547289594041</v>
          </cell>
          <cell r="CU145">
            <v>5.4498547289594041</v>
          </cell>
          <cell r="CV145">
            <v>5.4498547289594041</v>
          </cell>
          <cell r="CW145">
            <v>1.2694582216533346</v>
          </cell>
          <cell r="CX145">
            <v>1.2560030217978213</v>
          </cell>
          <cell r="CY145">
            <v>1.2400681348809519</v>
          </cell>
          <cell r="CZ145">
            <v>1.2703119576223849</v>
          </cell>
          <cell r="DA145">
            <v>1.2830169914173619</v>
          </cell>
          <cell r="DB145">
            <v>1.2776118763216326</v>
          </cell>
          <cell r="DC145">
            <v>1.2641355379042993</v>
          </cell>
          <cell r="DD145">
            <v>1.2452130810857305</v>
          </cell>
          <cell r="DE145">
            <v>1.2548196590841996</v>
          </cell>
          <cell r="DF145">
            <v>1.2451228402107497</v>
          </cell>
        </row>
        <row r="146">
          <cell r="BX146">
            <v>2.6275102198807336</v>
          </cell>
          <cell r="BY146">
            <v>3.6103159020118354</v>
          </cell>
          <cell r="BZ146">
            <v>3.0975012611539303</v>
          </cell>
          <cell r="CA146">
            <v>3.1431572334597937</v>
          </cell>
          <cell r="CB146">
            <v>3.551668545938949</v>
          </cell>
          <cell r="CC146">
            <v>2.8872004936300559</v>
          </cell>
          <cell r="CD146">
            <v>3.2334570339902569</v>
          </cell>
          <cell r="CE146">
            <v>3.4319589181841295</v>
          </cell>
          <cell r="CF146">
            <v>3.5020924362136578</v>
          </cell>
          <cell r="CG146">
            <v>3.4512271134365853</v>
          </cell>
          <cell r="CH146">
            <v>3.1948152787451156</v>
          </cell>
          <cell r="CI146">
            <v>4.0269850208729592</v>
          </cell>
          <cell r="CJ146">
            <v>3.721276531667133</v>
          </cell>
          <cell r="CK146">
            <v>3.7353694510970805</v>
          </cell>
          <cell r="CL146">
            <v>3.7674871372547218</v>
          </cell>
          <cell r="CM146">
            <v>4.5039904667903343</v>
          </cell>
          <cell r="CN146">
            <v>4.686895468071449</v>
          </cell>
          <cell r="CO146">
            <v>4.6817775605494285</v>
          </cell>
          <cell r="CP146">
            <v>4.1792009964662649</v>
          </cell>
          <cell r="CQ146">
            <v>4.9766043703839502</v>
          </cell>
          <cell r="CR146">
            <v>4.8768840850534314</v>
          </cell>
          <cell r="CS146">
            <v>5.6344323473245383</v>
          </cell>
          <cell r="CT146">
            <v>5.3089828883642243</v>
          </cell>
          <cell r="CU146">
            <v>5.3089828883642243</v>
          </cell>
          <cell r="CV146">
            <v>5.3089828883642243</v>
          </cell>
          <cell r="CW146">
            <v>1.2492872248247757</v>
          </cell>
          <cell r="CX146">
            <v>1.2770125942287667</v>
          </cell>
          <cell r="CY146">
            <v>1.2478405223851721</v>
          </cell>
          <cell r="CZ146">
            <v>1.2595356041638337</v>
          </cell>
          <cell r="DA146">
            <v>1.2450779637784424</v>
          </cell>
          <cell r="DB146">
            <v>1.2594090924136809</v>
          </cell>
          <cell r="DC146">
            <v>1.2684782255245832</v>
          </cell>
          <cell r="DD146">
            <v>1.2415469673162451</v>
          </cell>
          <cell r="DE146">
            <v>1.2522841524058133</v>
          </cell>
          <cell r="DF146">
            <v>1.2524359927569686</v>
          </cell>
        </row>
        <row r="147">
          <cell r="BX147">
            <v>3.2795175158837302</v>
          </cell>
          <cell r="BY147">
            <v>3.3374645556771072</v>
          </cell>
          <cell r="BZ147">
            <v>3.2020604591414066</v>
          </cell>
          <cell r="CA147">
            <v>3.0780027994730723</v>
          </cell>
          <cell r="CB147">
            <v>2.8969919548785419</v>
          </cell>
          <cell r="CC147">
            <v>3.2269971797883508</v>
          </cell>
          <cell r="CD147">
            <v>3.5557041718899467</v>
          </cell>
          <cell r="CE147">
            <v>3.733581990062127</v>
          </cell>
          <cell r="CF147">
            <v>3.4891754969755571</v>
          </cell>
          <cell r="CG147">
            <v>3.4139021521214996</v>
          </cell>
          <cell r="CH147">
            <v>3.9044280206904625</v>
          </cell>
          <cell r="CI147">
            <v>3.9959490605809767</v>
          </cell>
          <cell r="CJ147">
            <v>4.4749073624043403</v>
          </cell>
          <cell r="CK147">
            <v>4.0552149198738121</v>
          </cell>
          <cell r="CL147">
            <v>4.0811972190033909</v>
          </cell>
          <cell r="CM147">
            <v>4.813103495397085</v>
          </cell>
          <cell r="CN147">
            <v>5.2867121112642019</v>
          </cell>
          <cell r="CO147">
            <v>4.8431278034920178</v>
          </cell>
          <cell r="CP147">
            <v>4.6105615883363678</v>
          </cell>
          <cell r="CQ147">
            <v>4.3793871274665834</v>
          </cell>
          <cell r="CR147">
            <v>4.7843637032583333</v>
          </cell>
          <cell r="CS147">
            <v>4.8132340022170554</v>
          </cell>
          <cell r="CT147">
            <v>4.9122540782086563</v>
          </cell>
          <cell r="CU147">
            <v>4.9122540782086563</v>
          </cell>
          <cell r="CV147">
            <v>4.9122540782086563</v>
          </cell>
          <cell r="CW147">
            <v>1.2509921551328784</v>
          </cell>
          <cell r="CX147">
            <v>1.2416600236681239</v>
          </cell>
          <cell r="CY147">
            <v>1.2522403699034943</v>
          </cell>
          <cell r="CZ147">
            <v>1.2576236430026813</v>
          </cell>
          <cell r="DA147">
            <v>1.2574004969135448</v>
          </cell>
          <cell r="DB147">
            <v>1.2679190943784118</v>
          </cell>
          <cell r="DC147">
            <v>1.2571269497556303</v>
          </cell>
          <cell r="DD147">
            <v>1.2379900545581861</v>
          </cell>
          <cell r="DE147">
            <v>1.240121720522926</v>
          </cell>
          <cell r="DF147">
            <v>1.2598346974843113</v>
          </cell>
        </row>
        <row r="148">
          <cell r="BX148">
            <v>3.0003986719855669</v>
          </cell>
          <cell r="BY148">
            <v>3.02794552151693</v>
          </cell>
          <cell r="BZ148">
            <v>3.6097214627689085</v>
          </cell>
          <cell r="CA148">
            <v>3.170076848193677</v>
          </cell>
          <cell r="CB148">
            <v>2.8457552147110103</v>
          </cell>
          <cell r="CC148">
            <v>3.2774275563598274</v>
          </cell>
          <cell r="CD148">
            <v>3.2505155147216711</v>
          </cell>
          <cell r="CE148">
            <v>3.0520622159423154</v>
          </cell>
          <cell r="CF148">
            <v>3.5464812740461764</v>
          </cell>
          <cell r="CG148">
            <v>3.5726411886177782</v>
          </cell>
          <cell r="CH148">
            <v>3.2467934055796857</v>
          </cell>
          <cell r="CI148">
            <v>4.4616014992818371</v>
          </cell>
          <cell r="CJ148">
            <v>4.0515624327918696</v>
          </cell>
          <cell r="CK148">
            <v>4.2307920746297363</v>
          </cell>
          <cell r="CL148">
            <v>4.5334959682222262</v>
          </cell>
          <cell r="CM148">
            <v>3.8729808270564559</v>
          </cell>
          <cell r="CN148">
            <v>4.0700563943245021</v>
          </cell>
          <cell r="CO148">
            <v>4.5097552618393761</v>
          </cell>
          <cell r="CP148">
            <v>5.219408499808913</v>
          </cell>
          <cell r="CQ148">
            <v>5.0131051519519891</v>
          </cell>
          <cell r="CR148">
            <v>4.8069445171700735</v>
          </cell>
          <cell r="CS148">
            <v>4.9088051112641216</v>
          </cell>
          <cell r="CT148">
            <v>4.7051677588662031</v>
          </cell>
          <cell r="CU148">
            <v>4.7051677588662031</v>
          </cell>
          <cell r="CV148">
            <v>4.7051677588662031</v>
          </cell>
          <cell r="CW148">
            <v>1.2733569873502626</v>
          </cell>
          <cell r="CX148">
            <v>1.2454621952979839</v>
          </cell>
          <cell r="CY148">
            <v>1.2534950796718152</v>
          </cell>
          <cell r="CZ148">
            <v>1.2479517548094261</v>
          </cell>
          <cell r="DA148">
            <v>1.2509727514979545</v>
          </cell>
          <cell r="DB148">
            <v>1.2439342966688931</v>
          </cell>
          <cell r="DC148">
            <v>1.2689744065639925</v>
          </cell>
          <cell r="DD148">
            <v>1.255389797109175</v>
          </cell>
          <cell r="DE148">
            <v>1.257501617525191</v>
          </cell>
          <cell r="DF148">
            <v>1.2702123095689593</v>
          </cell>
        </row>
        <row r="149">
          <cell r="BX149">
            <v>2.6121651706137885</v>
          </cell>
          <cell r="BY149">
            <v>2.6250573238689827</v>
          </cell>
          <cell r="BZ149">
            <v>2.9249329426250683</v>
          </cell>
          <cell r="CA149">
            <v>3.0940494223205355</v>
          </cell>
          <cell r="CB149">
            <v>3.2896857490432745</v>
          </cell>
          <cell r="CC149">
            <v>3.4217047279244324</v>
          </cell>
          <cell r="CD149">
            <v>3.3494809677730562</v>
          </cell>
          <cell r="CE149">
            <v>3.1841603608176956</v>
          </cell>
          <cell r="CF149">
            <v>3.337367957611947</v>
          </cell>
          <cell r="CG149">
            <v>3.5600925183739007</v>
          </cell>
          <cell r="CH149">
            <v>3.9435109572375016</v>
          </cell>
          <cell r="CI149">
            <v>3.5901828154543849</v>
          </cell>
          <cell r="CJ149">
            <v>3.3817080799856929</v>
          </cell>
          <cell r="CK149">
            <v>4.0864066943976196</v>
          </cell>
          <cell r="CL149">
            <v>4.0597185458383969</v>
          </cell>
          <cell r="CM149">
            <v>3.950616532034521</v>
          </cell>
          <cell r="CN149">
            <v>4.466427043514261</v>
          </cell>
          <cell r="CO149">
            <v>4.2164219755446339</v>
          </cell>
          <cell r="CP149">
            <v>4.7201372555582637</v>
          </cell>
          <cell r="CQ149">
            <v>5.2110799662418179</v>
          </cell>
          <cell r="CR149">
            <v>4.6699538363014428</v>
          </cell>
          <cell r="CS149">
            <v>4.4415829798618764</v>
          </cell>
          <cell r="CT149">
            <v>5.5052836896934467</v>
          </cell>
          <cell r="CU149">
            <v>5.5052836896934467</v>
          </cell>
          <cell r="CV149">
            <v>5.5052836896934467</v>
          </cell>
          <cell r="CW149">
            <v>1.2341087378499749</v>
          </cell>
          <cell r="CX149">
            <v>1.2290642427273359</v>
          </cell>
          <cell r="CY149">
            <v>1.265852692911575</v>
          </cell>
          <cell r="CZ149">
            <v>1.2721704823278115</v>
          </cell>
          <cell r="DA149">
            <v>1.2617487951739434</v>
          </cell>
          <cell r="DB149">
            <v>1.2540979719710004</v>
          </cell>
          <cell r="DC149">
            <v>1.2550956567566451</v>
          </cell>
          <cell r="DD149">
            <v>1.2439570273776028</v>
          </cell>
          <cell r="DE149">
            <v>1.2467758652914365</v>
          </cell>
          <cell r="DF149">
            <v>1.2624799452114486</v>
          </cell>
        </row>
        <row r="150">
          <cell r="BX150">
            <v>3.1409496164192698</v>
          </cell>
          <cell r="BY150">
            <v>2.8581798549368536</v>
          </cell>
          <cell r="BZ150">
            <v>2.7992832230650024</v>
          </cell>
          <cell r="CA150">
            <v>2.7450661971019739</v>
          </cell>
          <cell r="CB150">
            <v>2.7224086015458138</v>
          </cell>
          <cell r="CC150">
            <v>2.8950909563801464</v>
          </cell>
          <cell r="CD150">
            <v>4.2481665478591619</v>
          </cell>
          <cell r="CE150">
            <v>3.8254425341207541</v>
          </cell>
          <cell r="CF150">
            <v>3.7171739212927757</v>
          </cell>
          <cell r="CG150">
            <v>3.2312477505409514</v>
          </cell>
          <cell r="CH150">
            <v>4.7785963695080396</v>
          </cell>
          <cell r="CI150">
            <v>4.2783476244146064</v>
          </cell>
          <cell r="CJ150">
            <v>4.0726855629333771</v>
          </cell>
          <cell r="CK150">
            <v>3.7019955614330402</v>
          </cell>
          <cell r="CL150">
            <v>4.1284813040019701</v>
          </cell>
          <cell r="CM150">
            <v>4.1969861518750866</v>
          </cell>
          <cell r="CN150">
            <v>4.6247297205557372</v>
          </cell>
          <cell r="CO150">
            <v>4.7627300892973512</v>
          </cell>
          <cell r="CP150">
            <v>4.2581709509671422</v>
          </cell>
          <cell r="CQ150">
            <v>4.3921079096305027</v>
          </cell>
          <cell r="CR150">
            <v>5.2032749088900445</v>
          </cell>
          <cell r="CS150">
            <v>5.5032624450568903</v>
          </cell>
          <cell r="CT150">
            <v>4.7443245630600046</v>
          </cell>
          <cell r="CU150">
            <v>4.7443245630600046</v>
          </cell>
          <cell r="CV150">
            <v>4.7443245630600046</v>
          </cell>
          <cell r="CW150">
            <v>1.2439512068105856</v>
          </cell>
          <cell r="CX150">
            <v>1.2581959059892123</v>
          </cell>
          <cell r="CY150">
            <v>1.2337256578056668</v>
          </cell>
          <cell r="CZ150">
            <v>1.2515616044704856</v>
          </cell>
          <cell r="DA150">
            <v>1.262440635927047</v>
          </cell>
          <cell r="DB150">
            <v>1.2584995232446867</v>
          </cell>
          <cell r="DC150">
            <v>1.2586694214386065</v>
          </cell>
          <cell r="DD150">
            <v>1.2631040405180474</v>
          </cell>
          <cell r="DE150">
            <v>1.2430088191528919</v>
          </cell>
          <cell r="DF150">
            <v>1.2546004501180046</v>
          </cell>
        </row>
        <row r="151">
          <cell r="BX151">
            <v>2.6390823453768428</v>
          </cell>
          <cell r="BY151">
            <v>2.9618960068915317</v>
          </cell>
          <cell r="BZ151">
            <v>3.2326780599209823</v>
          </cell>
          <cell r="CA151">
            <v>3.2824374016185907</v>
          </cell>
          <cell r="CB151">
            <v>3.1512536647886429</v>
          </cell>
          <cell r="CC151">
            <v>3.8395225139437659</v>
          </cell>
          <cell r="CD151">
            <v>3.4675105565068409</v>
          </cell>
          <cell r="CE151">
            <v>3.1183107391378466</v>
          </cell>
          <cell r="CF151">
            <v>3.633444875385377</v>
          </cell>
          <cell r="CG151">
            <v>3.4874080408338468</v>
          </cell>
          <cell r="CH151">
            <v>4.2153043455536183</v>
          </cell>
          <cell r="CI151">
            <v>3.689379752173513</v>
          </cell>
          <cell r="CJ151">
            <v>3.3563603836403799</v>
          </cell>
          <cell r="CK151">
            <v>4.7909320618448268</v>
          </cell>
          <cell r="CL151">
            <v>4.0705969292396302</v>
          </cell>
          <cell r="CM151">
            <v>4.144760386227996</v>
          </cell>
          <cell r="CN151">
            <v>4.2599197132688404</v>
          </cell>
          <cell r="CO151">
            <v>4.6875352496961478</v>
          </cell>
          <cell r="CP151">
            <v>3.9925839168686594</v>
          </cell>
          <cell r="CQ151">
            <v>5.0234882583020397</v>
          </cell>
          <cell r="CR151">
            <v>5.3519756507441443</v>
          </cell>
          <cell r="CS151">
            <v>4.816686393559098</v>
          </cell>
          <cell r="CT151">
            <v>4.8071192411815895</v>
          </cell>
          <cell r="CU151">
            <v>4.8071192411815895</v>
          </cell>
          <cell r="CV151">
            <v>4.8071192411815895</v>
          </cell>
          <cell r="CW151">
            <v>1.2631321817092964</v>
          </cell>
          <cell r="CX151">
            <v>1.2650574630006806</v>
          </cell>
          <cell r="CY151">
            <v>1.2526859772143473</v>
          </cell>
          <cell r="CZ151">
            <v>1.2464544719774626</v>
          </cell>
          <cell r="DA151">
            <v>1.2672248759028026</v>
          </cell>
          <cell r="DB151">
            <v>1.2534739101082217</v>
          </cell>
          <cell r="DC151">
            <v>1.2298324499011326</v>
          </cell>
          <cell r="DD151">
            <v>1.2668144071836265</v>
          </cell>
          <cell r="DE151">
            <v>1.2354164978599678</v>
          </cell>
          <cell r="DF151">
            <v>1.2559665650216749</v>
          </cell>
        </row>
        <row r="152">
          <cell r="BX152">
            <v>2.634486231221127</v>
          </cell>
          <cell r="BY152">
            <v>3.1016406876220262</v>
          </cell>
          <cell r="BZ152">
            <v>2.7834225992762729</v>
          </cell>
          <cell r="CA152">
            <v>3.3904641420561474</v>
          </cell>
          <cell r="CB152">
            <v>3.8953269360129306</v>
          </cell>
          <cell r="CC152">
            <v>3.4403203361360277</v>
          </cell>
          <cell r="CD152">
            <v>3.3757737282246318</v>
          </cell>
          <cell r="CE152">
            <v>3.0916059494507824</v>
          </cell>
          <cell r="CF152">
            <v>3.6026493093349079</v>
          </cell>
          <cell r="CG152">
            <v>4.4234656021346526</v>
          </cell>
          <cell r="CH152">
            <v>4.3854845117424794</v>
          </cell>
          <cell r="CI152">
            <v>4.2792489043122126</v>
          </cell>
          <cell r="CJ152">
            <v>3.9749496381784728</v>
          </cell>
          <cell r="CK152">
            <v>4.3539565206336093</v>
          </cell>
          <cell r="CL152">
            <v>3.9825042092031011</v>
          </cell>
          <cell r="CM152">
            <v>4.4577278225008703</v>
          </cell>
          <cell r="CN152">
            <v>4.2885237679095889</v>
          </cell>
          <cell r="CO152">
            <v>4.1766787514590398</v>
          </cell>
          <cell r="CP152">
            <v>4.3455277624276274</v>
          </cell>
          <cell r="CQ152">
            <v>5.1783598157392321</v>
          </cell>
          <cell r="CR152">
            <v>5.4229076766619899</v>
          </cell>
          <cell r="CS152">
            <v>4.8589518422029343</v>
          </cell>
          <cell r="CT152">
            <v>5.0660387384660801</v>
          </cell>
          <cell r="CU152">
            <v>5.0660387384660801</v>
          </cell>
          <cell r="CV152">
            <v>5.0660387384660801</v>
          </cell>
          <cell r="CW152">
            <v>1.2553016030197965</v>
          </cell>
          <cell r="CX152">
            <v>1.2101333501576121</v>
          </cell>
          <cell r="CY152">
            <v>1.238966563105198</v>
          </cell>
          <cell r="CZ152">
            <v>1.2518927040324281</v>
          </cell>
          <cell r="DA152">
            <v>1.2560913806909366</v>
          </cell>
          <cell r="DB152">
            <v>1.2451467891878609</v>
          </cell>
          <cell r="DC152">
            <v>1.2612660259583888</v>
          </cell>
          <cell r="DD152">
            <v>1.2609213367965197</v>
          </cell>
          <cell r="DE152">
            <v>1.2625197136343485</v>
          </cell>
          <cell r="DF152">
            <v>1.2570348524796195</v>
          </cell>
        </row>
        <row r="153">
          <cell r="BX153">
            <v>2.5667464522718224</v>
          </cell>
          <cell r="BY153">
            <v>2.7631225537896835</v>
          </cell>
          <cell r="BZ153">
            <v>3.0162486533722563</v>
          </cell>
          <cell r="CA153">
            <v>3.4778890336066213</v>
          </cell>
          <cell r="CB153">
            <v>2.9357680676379538</v>
          </cell>
          <cell r="CC153">
            <v>2.9689466802794566</v>
          </cell>
          <cell r="CD153">
            <v>3.0868562187918172</v>
          </cell>
          <cell r="CE153">
            <v>3.807157099880063</v>
          </cell>
          <cell r="CF153">
            <v>3.1441995260040017</v>
          </cell>
          <cell r="CG153">
            <v>3.3851493510672022</v>
          </cell>
          <cell r="CH153">
            <v>3.8885794957977442</v>
          </cell>
          <cell r="CI153">
            <v>3.7668167435670248</v>
          </cell>
          <cell r="CJ153">
            <v>3.7440721320688684</v>
          </cell>
          <cell r="CK153">
            <v>3.9657110981412367</v>
          </cell>
          <cell r="CL153">
            <v>3.958596428346318</v>
          </cell>
          <cell r="CM153">
            <v>4.5064657902478036</v>
          </cell>
          <cell r="CN153">
            <v>4.098182533848699</v>
          </cell>
          <cell r="CO153">
            <v>4.8952434389469195</v>
          </cell>
          <cell r="CP153">
            <v>5.0737585874477604</v>
          </cell>
          <cell r="CQ153">
            <v>5.1388890250559003</v>
          </cell>
          <cell r="CR153">
            <v>4.9362592730076509</v>
          </cell>
          <cell r="CS153">
            <v>4.5512147109259997</v>
          </cell>
          <cell r="CT153">
            <v>5.1241783810473223</v>
          </cell>
          <cell r="CU153">
            <v>5.1241783810473223</v>
          </cell>
          <cell r="CV153">
            <v>5.1241783810473223</v>
          </cell>
          <cell r="CW153">
            <v>1.2564982794155106</v>
          </cell>
          <cell r="CX153">
            <v>1.243853949051011</v>
          </cell>
          <cell r="CY153">
            <v>1.2370741442213267</v>
          </cell>
          <cell r="CZ153">
            <v>1.25602069238801</v>
          </cell>
          <cell r="DA153">
            <v>1.247114811110523</v>
          </cell>
          <cell r="DB153">
            <v>1.2460236627238102</v>
          </cell>
          <cell r="DC153">
            <v>1.2689793313996105</v>
          </cell>
          <cell r="DD153">
            <v>1.2569748559806286</v>
          </cell>
          <cell r="DE153">
            <v>1.2393383745015085</v>
          </cell>
          <cell r="DF153">
            <v>1.2693653143478991</v>
          </cell>
        </row>
        <row r="154">
          <cell r="BX154">
            <v>2.6253625891708201</v>
          </cell>
          <cell r="BY154">
            <v>2.3841973033489263</v>
          </cell>
          <cell r="BZ154">
            <v>2.7609828006553414</v>
          </cell>
          <cell r="CA154">
            <v>3.2229387133201572</v>
          </cell>
          <cell r="CB154">
            <v>3.6108707698261426</v>
          </cell>
          <cell r="CC154">
            <v>3.1131853590557204</v>
          </cell>
          <cell r="CD154">
            <v>3.2360167139019151</v>
          </cell>
          <cell r="CE154">
            <v>3.3809586499203959</v>
          </cell>
          <cell r="CF154">
            <v>3.4149197446169768</v>
          </cell>
          <cell r="CG154">
            <v>3.4688123141713771</v>
          </cell>
          <cell r="CH154">
            <v>3.077416986229045</v>
          </cell>
          <cell r="CI154">
            <v>3.9896981928684556</v>
          </cell>
          <cell r="CJ154">
            <v>3.9413889359451559</v>
          </cell>
          <cell r="CK154">
            <v>4.2890538485534551</v>
          </cell>
          <cell r="CL154">
            <v>4.8919332862027245</v>
          </cell>
          <cell r="CM154">
            <v>4.031299570326965</v>
          </cell>
          <cell r="CN154">
            <v>4.3466591443499096</v>
          </cell>
          <cell r="CO154">
            <v>4.927216593829983</v>
          </cell>
          <cell r="CP154">
            <v>4.0853825645717041</v>
          </cell>
          <cell r="CQ154">
            <v>5.4232861759570419</v>
          </cell>
          <cell r="CR154">
            <v>5.1733271826005689</v>
          </cell>
          <cell r="CS154">
            <v>4.7358036892947704</v>
          </cell>
          <cell r="CT154">
            <v>4.5801759086748515</v>
          </cell>
          <cell r="CU154">
            <v>4.5801759086748515</v>
          </cell>
          <cell r="CV154">
            <v>4.5801759086748515</v>
          </cell>
          <cell r="CW154">
            <v>1.2664726695775417</v>
          </cell>
          <cell r="CX154">
            <v>1.239056618961262</v>
          </cell>
          <cell r="CY154">
            <v>1.2405721562047836</v>
          </cell>
          <cell r="CZ154">
            <v>1.2498930826883285</v>
          </cell>
          <cell r="DA154">
            <v>1.2444468740070052</v>
          </cell>
          <cell r="DB154">
            <v>1.2293153757517317</v>
          </cell>
          <cell r="DC154">
            <v>1.2512480413021079</v>
          </cell>
          <cell r="DD154">
            <v>1.2615482394224433</v>
          </cell>
          <cell r="DE154">
            <v>1.2471993079710075</v>
          </cell>
          <cell r="DF154">
            <v>1.2462246128609991</v>
          </cell>
        </row>
        <row r="155">
          <cell r="BX155">
            <v>2.8796864777027253</v>
          </cell>
          <cell r="BY155">
            <v>2.9302234126215132</v>
          </cell>
          <cell r="BZ155">
            <v>3.2806138614526517</v>
          </cell>
          <cell r="CA155">
            <v>3.4757921406802423</v>
          </cell>
          <cell r="CB155">
            <v>3.4949435923634398</v>
          </cell>
          <cell r="CC155">
            <v>3.4233128362387788</v>
          </cell>
          <cell r="CD155">
            <v>3.5505248948474422</v>
          </cell>
          <cell r="CE155">
            <v>3.9078311140418758</v>
          </cell>
          <cell r="CF155">
            <v>3.6102915283035864</v>
          </cell>
          <cell r="CG155">
            <v>3.7403534284988447</v>
          </cell>
          <cell r="CH155">
            <v>3.8277173062851442</v>
          </cell>
          <cell r="CI155">
            <v>3.9217798899607588</v>
          </cell>
          <cell r="CJ155">
            <v>4.0218466626233482</v>
          </cell>
          <cell r="CK155">
            <v>4.5139451938560802</v>
          </cell>
          <cell r="CL155">
            <v>4.0279668106216695</v>
          </cell>
          <cell r="CM155">
            <v>4.5642173748484396</v>
          </cell>
          <cell r="CN155">
            <v>4.4499465351390119</v>
          </cell>
          <cell r="CO155">
            <v>4.6309189000762592</v>
          </cell>
          <cell r="CP155">
            <v>5.0301027694513119</v>
          </cell>
          <cell r="CQ155">
            <v>4.8398648962478035</v>
          </cell>
          <cell r="CR155">
            <v>4.7365300258219065</v>
          </cell>
          <cell r="CS155">
            <v>5.9749139430279783</v>
          </cell>
          <cell r="CT155">
            <v>5.7798840431376854</v>
          </cell>
          <cell r="CU155">
            <v>5.7798840431376854</v>
          </cell>
          <cell r="CV155">
            <v>5.7798840431376854</v>
          </cell>
          <cell r="CW155">
            <v>1.2668811143919261</v>
          </cell>
          <cell r="CX155">
            <v>1.2589097814935251</v>
          </cell>
          <cell r="CY155">
            <v>1.2626041063166209</v>
          </cell>
          <cell r="CZ155">
            <v>1.2629451392538291</v>
          </cell>
          <cell r="DA155">
            <v>1.2482584854580536</v>
          </cell>
          <cell r="DB155">
            <v>1.2653097603772752</v>
          </cell>
          <cell r="DC155">
            <v>1.2553622616902989</v>
          </cell>
          <cell r="DD155">
            <v>1.2390683852106354</v>
          </cell>
          <cell r="DE155">
            <v>1.2592285895474797</v>
          </cell>
          <cell r="DF155">
            <v>1.2552008022777601</v>
          </cell>
        </row>
        <row r="156">
          <cell r="BX156">
            <v>2.0168306076990059</v>
          </cell>
          <cell r="BY156">
            <v>2.6705844021640921</v>
          </cell>
          <cell r="BZ156">
            <v>2.8962799024568042</v>
          </cell>
          <cell r="CA156">
            <v>3.3921893888648644</v>
          </cell>
          <cell r="CB156">
            <v>2.8693790086791178</v>
          </cell>
          <cell r="CC156">
            <v>3.3490107502958124</v>
          </cell>
          <cell r="CD156">
            <v>3.4122645496965718</v>
          </cell>
          <cell r="CE156">
            <v>4.3073699431193688</v>
          </cell>
          <cell r="CF156">
            <v>3.8807893113771161</v>
          </cell>
          <cell r="CG156">
            <v>3.9868377643401032</v>
          </cell>
          <cell r="CH156">
            <v>3.8968691034199257</v>
          </cell>
          <cell r="CI156">
            <v>4.1787293031133563</v>
          </cell>
          <cell r="CJ156">
            <v>4.0315103150551819</v>
          </cell>
          <cell r="CK156">
            <v>3.732849338363724</v>
          </cell>
          <cell r="CL156">
            <v>3.6806987479952085</v>
          </cell>
          <cell r="CM156">
            <v>4.5567582821588202</v>
          </cell>
          <cell r="CN156">
            <v>4.2189545104194002</v>
          </cell>
          <cell r="CO156">
            <v>4.817815982260683</v>
          </cell>
          <cell r="CP156">
            <v>5.1957509716104928</v>
          </cell>
          <cell r="CQ156">
            <v>6.1054076016404766</v>
          </cell>
          <cell r="CR156">
            <v>5.6344100709895306</v>
          </cell>
          <cell r="CS156">
            <v>4.6027372356190339</v>
          </cell>
          <cell r="CT156">
            <v>5.1427930137062363</v>
          </cell>
          <cell r="CU156">
            <v>5.1427930137062363</v>
          </cell>
          <cell r="CV156">
            <v>5.1427930137062363</v>
          </cell>
          <cell r="CW156">
            <v>1.2413534453156863</v>
          </cell>
          <cell r="CX156">
            <v>1.2512051444599357</v>
          </cell>
          <cell r="CY156">
            <v>1.2707938361195628</v>
          </cell>
          <cell r="CZ156">
            <v>1.2537749225687584</v>
          </cell>
          <cell r="DA156">
            <v>1.2839370371445091</v>
          </cell>
          <cell r="DB156">
            <v>1.2356814317463123</v>
          </cell>
          <cell r="DC156">
            <v>1.2629042347325308</v>
          </cell>
          <cell r="DD156">
            <v>1.2398623249391905</v>
          </cell>
          <cell r="DE156">
            <v>1.26820712817282</v>
          </cell>
          <cell r="DF156">
            <v>1.2590508064667945</v>
          </cell>
        </row>
        <row r="157">
          <cell r="BX157">
            <v>3.1422945698727847</v>
          </cell>
          <cell r="BY157">
            <v>3.2646872742300879</v>
          </cell>
          <cell r="BZ157">
            <v>3.2340245556628151</v>
          </cell>
          <cell r="CA157">
            <v>3.1320155381011312</v>
          </cell>
          <cell r="CB157">
            <v>3.4614396073091744</v>
          </cell>
          <cell r="CC157">
            <v>3.5120303845085652</v>
          </cell>
          <cell r="CD157">
            <v>4.2950952350561442</v>
          </cell>
          <cell r="CE157">
            <v>3.9388976767043267</v>
          </cell>
          <cell r="CF157">
            <v>3.4598553761698141</v>
          </cell>
          <cell r="CG157">
            <v>3.9223868142529668</v>
          </cell>
          <cell r="CH157">
            <v>3.3517076443958231</v>
          </cell>
          <cell r="CI157">
            <v>4.4358045533080839</v>
          </cell>
          <cell r="CJ157">
            <v>3.9905870760798829</v>
          </cell>
          <cell r="CK157">
            <v>4.182438786439854</v>
          </cell>
          <cell r="CL157">
            <v>4.0310967489623621</v>
          </cell>
          <cell r="CM157">
            <v>4.5090538289378825</v>
          </cell>
          <cell r="CN157">
            <v>4.2180837122974326</v>
          </cell>
          <cell r="CO157">
            <v>4.6256571730019607</v>
          </cell>
          <cell r="CP157">
            <v>4.9270090600849423</v>
          </cell>
          <cell r="CQ157">
            <v>4.2797473432250106</v>
          </cell>
          <cell r="CR157">
            <v>4.91932776773083</v>
          </cell>
          <cell r="CS157">
            <v>4.7586328704063092</v>
          </cell>
          <cell r="CT157">
            <v>5.2043496689675761</v>
          </cell>
          <cell r="CU157">
            <v>5.2043496689675761</v>
          </cell>
          <cell r="CV157">
            <v>5.2043496689675761</v>
          </cell>
          <cell r="CW157">
            <v>1.2491631290621257</v>
          </cell>
          <cell r="CX157">
            <v>1.2437396818644673</v>
          </cell>
          <cell r="CY157">
            <v>1.2568091457992039</v>
          </cell>
          <cell r="CZ157">
            <v>1.2361399088410086</v>
          </cell>
          <cell r="DA157">
            <v>1.2593991368260899</v>
          </cell>
          <cell r="DB157">
            <v>1.2450468153279777</v>
          </cell>
          <cell r="DC157">
            <v>1.2629583395275694</v>
          </cell>
          <cell r="DD157">
            <v>1.2495014905317283</v>
          </cell>
          <cell r="DE157">
            <v>1.2467867462089703</v>
          </cell>
          <cell r="DF157">
            <v>1.2528171239142618</v>
          </cell>
        </row>
        <row r="158">
          <cell r="BX158">
            <v>2.7047246316284781</v>
          </cell>
          <cell r="BY158">
            <v>3.2141249752582781</v>
          </cell>
          <cell r="BZ158">
            <v>2.7355485379854705</v>
          </cell>
          <cell r="CA158">
            <v>3.0944213537156511</v>
          </cell>
          <cell r="CB158">
            <v>2.8126750554070701</v>
          </cell>
          <cell r="CC158">
            <v>2.8712281943386366</v>
          </cell>
          <cell r="CD158">
            <v>3.9034726875911225</v>
          </cell>
          <cell r="CE158">
            <v>3.8320839865559275</v>
          </cell>
          <cell r="CF158">
            <v>4.0365154243435279</v>
          </cell>
          <cell r="CG158">
            <v>3.9248819668068289</v>
          </cell>
          <cell r="CH158">
            <v>4.4015150809652193</v>
          </cell>
          <cell r="CI158">
            <v>4.0575014627479637</v>
          </cell>
          <cell r="CJ158">
            <v>3.7778494450785662</v>
          </cell>
          <cell r="CK158">
            <v>3.8678116300973078</v>
          </cell>
          <cell r="CL158">
            <v>3.6743959127350068</v>
          </cell>
          <cell r="CM158">
            <v>3.9713533093138285</v>
          </cell>
          <cell r="CN158">
            <v>4.3598662472207073</v>
          </cell>
          <cell r="CO158">
            <v>4.6170959857596197</v>
          </cell>
          <cell r="CP158">
            <v>4.3311996527510086</v>
          </cell>
          <cell r="CQ158">
            <v>4.2826324753604768</v>
          </cell>
          <cell r="CR158">
            <v>4.7330363128829775</v>
          </cell>
          <cell r="CS158">
            <v>5.1020819673042297</v>
          </cell>
          <cell r="CT158">
            <v>5.3279410966139178</v>
          </cell>
          <cell r="CU158">
            <v>5.3279410966139178</v>
          </cell>
          <cell r="CV158">
            <v>5.3279410966139178</v>
          </cell>
          <cell r="CW158">
            <v>1.2367171518908762</v>
          </cell>
          <cell r="CX158">
            <v>1.2907175056853504</v>
          </cell>
          <cell r="CY158">
            <v>1.2529348985837376</v>
          </cell>
          <cell r="CZ158">
            <v>1.2634473794323511</v>
          </cell>
          <cell r="DA158">
            <v>1.2254129622727417</v>
          </cell>
          <cell r="DB158">
            <v>1.2552287834912956</v>
          </cell>
          <cell r="DC158">
            <v>1.2486347921037764</v>
          </cell>
          <cell r="DD158">
            <v>1.2650320236774963</v>
          </cell>
          <cell r="DE158">
            <v>1.2451583197909175</v>
          </cell>
          <cell r="DF158">
            <v>1.2420429651323106</v>
          </cell>
        </row>
        <row r="159">
          <cell r="BX159">
            <v>2.8323464317100009</v>
          </cell>
          <cell r="BY159">
            <v>2.4972157695084327</v>
          </cell>
          <cell r="BZ159">
            <v>2.6411046863055767</v>
          </cell>
          <cell r="CA159">
            <v>3.0593638032334827</v>
          </cell>
          <cell r="CB159">
            <v>3.2001752323373513</v>
          </cell>
          <cell r="CC159">
            <v>3.1479567703683604</v>
          </cell>
          <cell r="CD159">
            <v>3.4660889092256966</v>
          </cell>
          <cell r="CE159">
            <v>3.1646651364735985</v>
          </cell>
          <cell r="CF159">
            <v>3.4625206762527267</v>
          </cell>
          <cell r="CG159">
            <v>3.9203352859481577</v>
          </cell>
          <cell r="CH159">
            <v>3.527455403237127</v>
          </cell>
          <cell r="CI159">
            <v>3.7413019263935907</v>
          </cell>
          <cell r="CJ159">
            <v>3.3024488449829739</v>
          </cell>
          <cell r="CK159">
            <v>3.5406693173022803</v>
          </cell>
          <cell r="CL159">
            <v>3.81069012751998</v>
          </cell>
          <cell r="CM159">
            <v>3.6806610104164204</v>
          </cell>
          <cell r="CN159">
            <v>4.4368064661270132</v>
          </cell>
          <cell r="CO159">
            <v>4.2476066579989684</v>
          </cell>
          <cell r="CP159">
            <v>4.9289636473069169</v>
          </cell>
          <cell r="CQ159">
            <v>5.2015139513604041</v>
          </cell>
          <cell r="CR159">
            <v>4.9273687325464435</v>
          </cell>
          <cell r="CS159">
            <v>4.5720609513461552</v>
          </cell>
          <cell r="CT159">
            <v>5.651155276370873</v>
          </cell>
          <cell r="CU159">
            <v>5.651155276370873</v>
          </cell>
          <cell r="CV159">
            <v>5.651155276370873</v>
          </cell>
          <cell r="CW159">
            <v>1.267204607065366</v>
          </cell>
          <cell r="CX159">
            <v>1.2655864637290963</v>
          </cell>
          <cell r="CY159">
            <v>1.2602524793185381</v>
          </cell>
          <cell r="CZ159">
            <v>1.2471369170578304</v>
          </cell>
          <cell r="DA159">
            <v>1.26414010005208</v>
          </cell>
          <cell r="DB159">
            <v>1.2524211217318839</v>
          </cell>
          <cell r="DC159">
            <v>1.2620734801953497</v>
          </cell>
          <cell r="DD159">
            <v>1.246831690512527</v>
          </cell>
          <cell r="DE159">
            <v>1.2517428735221556</v>
          </cell>
          <cell r="DF159">
            <v>1.2450558198698463</v>
          </cell>
        </row>
        <row r="160">
          <cell r="BX160">
            <v>2.9112387966135604</v>
          </cell>
          <cell r="BY160">
            <v>3.1234479012027272</v>
          </cell>
          <cell r="BZ160">
            <v>3.0348915541064732</v>
          </cell>
          <cell r="CA160">
            <v>3.1262468042470943</v>
          </cell>
          <cell r="CB160">
            <v>3.2395829434606376</v>
          </cell>
          <cell r="CC160">
            <v>3.4154407295884681</v>
          </cell>
          <cell r="CD160">
            <v>3.4834780931304525</v>
          </cell>
          <cell r="CE160">
            <v>3.4822877240851873</v>
          </cell>
          <cell r="CF160">
            <v>3.4580134433950342</v>
          </cell>
          <cell r="CG160">
            <v>3.6177249968581893</v>
          </cell>
          <cell r="CH160">
            <v>3.954247660931058</v>
          </cell>
          <cell r="CI160">
            <v>3.1033733527753378</v>
          </cell>
          <cell r="CJ160">
            <v>3.8654991743509171</v>
          </cell>
          <cell r="CK160">
            <v>4.1044431612121137</v>
          </cell>
          <cell r="CL160">
            <v>3.5557110469642716</v>
          </cell>
          <cell r="CM160">
            <v>4.4094665368593917</v>
          </cell>
          <cell r="CN160">
            <v>4.4928001129474504</v>
          </cell>
          <cell r="CO160">
            <v>4.5166011545217364</v>
          </cell>
          <cell r="CP160">
            <v>4.6645637551492376</v>
          </cell>
          <cell r="CQ160">
            <v>4.3476235717400051</v>
          </cell>
          <cell r="CR160">
            <v>4.9390043046297754</v>
          </cell>
          <cell r="CS160">
            <v>5.6301203960896737</v>
          </cell>
          <cell r="CT160">
            <v>5.1045163425346951</v>
          </cell>
          <cell r="CU160">
            <v>5.1045163425346951</v>
          </cell>
          <cell r="CV160">
            <v>5.1045163425346951</v>
          </cell>
          <cell r="CW160">
            <v>1.2507619509358558</v>
          </cell>
          <cell r="CX160">
            <v>1.2518630007633298</v>
          </cell>
          <cell r="CY160">
            <v>1.2532174342272087</v>
          </cell>
          <cell r="CZ160">
            <v>1.2651512392051343</v>
          </cell>
          <cell r="DA160">
            <v>1.2503881763729774</v>
          </cell>
          <cell r="DB160">
            <v>1.2366539319290231</v>
          </cell>
          <cell r="DC160">
            <v>1.248652204196067</v>
          </cell>
          <cell r="DD160">
            <v>1.2495939709289012</v>
          </cell>
          <cell r="DE160">
            <v>1.2563623851141277</v>
          </cell>
          <cell r="DF160">
            <v>1.2506602739075316</v>
          </cell>
        </row>
        <row r="161">
          <cell r="BX161">
            <v>2.5711369028699593</v>
          </cell>
          <cell r="BY161">
            <v>3.0618473652634903</v>
          </cell>
          <cell r="BZ161">
            <v>3.1896018958482695</v>
          </cell>
          <cell r="CA161">
            <v>3.0130778795440523</v>
          </cell>
          <cell r="CB161">
            <v>2.7173561537534674</v>
          </cell>
          <cell r="CC161">
            <v>3.3106064707062264</v>
          </cell>
          <cell r="CD161">
            <v>3.5686158062622764</v>
          </cell>
          <cell r="CE161">
            <v>3.5803199605166349</v>
          </cell>
          <cell r="CF161">
            <v>3.8463177567724429</v>
          </cell>
          <cell r="CG161">
            <v>3.8779402154203502</v>
          </cell>
          <cell r="CH161">
            <v>3.6142515034387217</v>
          </cell>
          <cell r="CI161">
            <v>3.4565329686910782</v>
          </cell>
          <cell r="CJ161">
            <v>3.5714072554943859</v>
          </cell>
          <cell r="CK161">
            <v>3.9699059694181895</v>
          </cell>
          <cell r="CL161">
            <v>3.794019392363126</v>
          </cell>
          <cell r="CM161">
            <v>4.4909468043002452</v>
          </cell>
          <cell r="CN161">
            <v>4.6545135079789581</v>
          </cell>
          <cell r="CO161">
            <v>4.6443079245196737</v>
          </cell>
          <cell r="CP161">
            <v>4.7045882529372038</v>
          </cell>
          <cell r="CQ161">
            <v>5.0896187900467043</v>
          </cell>
          <cell r="CR161">
            <v>5.1261583331348168</v>
          </cell>
          <cell r="CS161">
            <v>4.7469175280787637</v>
          </cell>
          <cell r="CT161">
            <v>5.4571679907193476</v>
          </cell>
          <cell r="CU161">
            <v>5.4571679907193476</v>
          </cell>
          <cell r="CV161">
            <v>5.4571679907193476</v>
          </cell>
          <cell r="CW161">
            <v>1.2574074407555171</v>
          </cell>
          <cell r="CX161">
            <v>1.2583723900844026</v>
          </cell>
          <cell r="CY161">
            <v>1.2809305078936022</v>
          </cell>
          <cell r="CZ161">
            <v>1.2450437969527528</v>
          </cell>
          <cell r="DA161">
            <v>1.2407123110027389</v>
          </cell>
          <cell r="DB161">
            <v>1.2420928920588215</v>
          </cell>
          <cell r="DC161">
            <v>1.2518780525686486</v>
          </cell>
          <cell r="DD161">
            <v>1.257095057385089</v>
          </cell>
          <cell r="DE161">
            <v>1.2623248377210223</v>
          </cell>
          <cell r="DF161">
            <v>1.2488157450226423</v>
          </cell>
        </row>
        <row r="162">
          <cell r="BX162">
            <v>2.3036349778797343</v>
          </cell>
          <cell r="BY162">
            <v>2.8756177752457543</v>
          </cell>
          <cell r="BZ162">
            <v>3.1920687542886781</v>
          </cell>
          <cell r="CA162">
            <v>2.9593009990393639</v>
          </cell>
          <cell r="CB162">
            <v>3.0162555318484023</v>
          </cell>
          <cell r="CC162">
            <v>3.0603138854982697</v>
          </cell>
          <cell r="CD162">
            <v>3.2333434353071109</v>
          </cell>
          <cell r="CE162">
            <v>3.8192848017782044</v>
          </cell>
          <cell r="CF162">
            <v>4.1577770003859449</v>
          </cell>
          <cell r="CG162">
            <v>4.0872105491541033</v>
          </cell>
          <cell r="CH162">
            <v>3.7222712830758913</v>
          </cell>
          <cell r="CI162">
            <v>3.9179254854599055</v>
          </cell>
          <cell r="CJ162">
            <v>3.9003137109284274</v>
          </cell>
          <cell r="CK162">
            <v>4.1588718042965001</v>
          </cell>
          <cell r="CL162">
            <v>4.0759232846475202</v>
          </cell>
          <cell r="CM162">
            <v>3.8682269670341376</v>
          </cell>
          <cell r="CN162">
            <v>4.3456491133889612</v>
          </cell>
          <cell r="CO162">
            <v>4.442533359218424</v>
          </cell>
          <cell r="CP162">
            <v>4.4832962072296665</v>
          </cell>
          <cell r="CQ162">
            <v>4.9177545277263937</v>
          </cell>
          <cell r="CR162">
            <v>4.8360739958355667</v>
          </cell>
          <cell r="CS162">
            <v>4.4073354964594378</v>
          </cell>
          <cell r="CT162">
            <v>5.1257841039707959</v>
          </cell>
          <cell r="CU162">
            <v>5.1257841039707959</v>
          </cell>
          <cell r="CV162">
            <v>5.1257841039707959</v>
          </cell>
          <cell r="CW162">
            <v>1.2756556207784071</v>
          </cell>
          <cell r="CX162">
            <v>1.2598412811428932</v>
          </cell>
          <cell r="CY162">
            <v>1.2516171951755699</v>
          </cell>
          <cell r="CZ162">
            <v>1.2434990374609451</v>
          </cell>
          <cell r="DA162">
            <v>1.2421044307321358</v>
          </cell>
          <cell r="DB162">
            <v>1.2631429673552257</v>
          </cell>
          <cell r="DC162">
            <v>1.2356341989003934</v>
          </cell>
          <cell r="DD162">
            <v>1.2439869343607333</v>
          </cell>
          <cell r="DE162">
            <v>1.2490481899241708</v>
          </cell>
          <cell r="DF162">
            <v>1.2745183927550083</v>
          </cell>
        </row>
        <row r="163">
          <cell r="BX163">
            <v>2.5860044762626635</v>
          </cell>
          <cell r="BY163">
            <v>2.8673867597909308</v>
          </cell>
          <cell r="BZ163">
            <v>3.4131413182377273</v>
          </cell>
          <cell r="CA163">
            <v>3.0399575925806581</v>
          </cell>
          <cell r="CB163">
            <v>3.3244063131010382</v>
          </cell>
          <cell r="CC163">
            <v>3.6635286352494476</v>
          </cell>
          <cell r="CD163">
            <v>3.9637262079717934</v>
          </cell>
          <cell r="CE163">
            <v>4.2509946903624369</v>
          </cell>
          <cell r="CF163">
            <v>3.2456738575356812</v>
          </cell>
          <cell r="CG163">
            <v>3.7887434946395184</v>
          </cell>
          <cell r="CH163">
            <v>3.8868829422809426</v>
          </cell>
          <cell r="CI163">
            <v>3.7505818607809558</v>
          </cell>
          <cell r="CJ163">
            <v>3.8032873898466182</v>
          </cell>
          <cell r="CK163">
            <v>4.6702674012876555</v>
          </cell>
          <cell r="CL163">
            <v>4.1172838785000101</v>
          </cell>
          <cell r="CM163">
            <v>3.8128045255665697</v>
          </cell>
          <cell r="CN163">
            <v>4.1206680814803844</v>
          </cell>
          <cell r="CO163">
            <v>4.7080261814855362</v>
          </cell>
          <cell r="CP163">
            <v>4.7080893277374889</v>
          </cell>
          <cell r="CQ163">
            <v>5.2653782424593869</v>
          </cell>
          <cell r="CR163">
            <v>4.8071972632933919</v>
          </cell>
          <cell r="CS163">
            <v>4.7122301269509288</v>
          </cell>
          <cell r="CT163">
            <v>5.177973157897175</v>
          </cell>
          <cell r="CU163">
            <v>5.177973157897175</v>
          </cell>
          <cell r="CV163">
            <v>5.177973157897175</v>
          </cell>
          <cell r="CW163">
            <v>1.2497103085557746</v>
          </cell>
          <cell r="CX163">
            <v>1.2421012014553638</v>
          </cell>
          <cell r="CY163">
            <v>1.2583435989302918</v>
          </cell>
          <cell r="CZ163">
            <v>1.256311341166094</v>
          </cell>
          <cell r="DA163">
            <v>1.2463685558067641</v>
          </cell>
          <cell r="DB163">
            <v>1.2614749923080051</v>
          </cell>
          <cell r="DC163">
            <v>1.2529664838415999</v>
          </cell>
          <cell r="DD163">
            <v>1.2534894464750994</v>
          </cell>
          <cell r="DE163">
            <v>1.2478599529459447</v>
          </cell>
          <cell r="DF163">
            <v>1.2983411706606447</v>
          </cell>
        </row>
        <row r="164">
          <cell r="BX164">
            <v>2.4098496225567465</v>
          </cell>
          <cell r="BY164">
            <v>2.5689970021509638</v>
          </cell>
          <cell r="BZ164">
            <v>2.9345396418695455</v>
          </cell>
          <cell r="CA164">
            <v>3.6436016447448485</v>
          </cell>
          <cell r="CB164">
            <v>2.8801406145698594</v>
          </cell>
          <cell r="CC164">
            <v>3.044534020642752</v>
          </cell>
          <cell r="CD164">
            <v>3.0816739775193409</v>
          </cell>
          <cell r="CE164">
            <v>3.058097644242316</v>
          </cell>
          <cell r="CF164">
            <v>3.592685833388348</v>
          </cell>
          <cell r="CG164">
            <v>3.8171237546771573</v>
          </cell>
          <cell r="CH164">
            <v>3.8158677894645763</v>
          </cell>
          <cell r="CI164">
            <v>3.8580313212727391</v>
          </cell>
          <cell r="CJ164">
            <v>4.2192690633228151</v>
          </cell>
          <cell r="CK164">
            <v>4.0893271347261448</v>
          </cell>
          <cell r="CL164">
            <v>4.3311753711344823</v>
          </cell>
          <cell r="CM164">
            <v>4.1112696787349563</v>
          </cell>
          <cell r="CN164">
            <v>4.6043336923094662</v>
          </cell>
          <cell r="CO164">
            <v>4.5718493732411973</v>
          </cell>
          <cell r="CP164">
            <v>4.5859211108437341</v>
          </cell>
          <cell r="CQ164">
            <v>4.4397030559607886</v>
          </cell>
          <cell r="CR164">
            <v>4.5302876922726378</v>
          </cell>
          <cell r="CS164">
            <v>4.9778876024534222</v>
          </cell>
          <cell r="CT164">
            <v>5.8973657593541127</v>
          </cell>
          <cell r="CU164">
            <v>5.8973657593541127</v>
          </cell>
          <cell r="CV164">
            <v>5.8973657593541127</v>
          </cell>
          <cell r="CW164">
            <v>1.2573135378734699</v>
          </cell>
          <cell r="CX164">
            <v>1.2663950610485166</v>
          </cell>
          <cell r="CY164">
            <v>1.2491281817519484</v>
          </cell>
          <cell r="CZ164">
            <v>1.2572021849862287</v>
          </cell>
          <cell r="DA164">
            <v>1.2641649631634857</v>
          </cell>
          <cell r="DB164">
            <v>1.2432785403497617</v>
          </cell>
          <cell r="DC164">
            <v>1.2589906611877448</v>
          </cell>
          <cell r="DD164">
            <v>1.2535290020046639</v>
          </cell>
          <cell r="DE164">
            <v>1.2584780990246303</v>
          </cell>
          <cell r="DF164">
            <v>1.2634993783567585</v>
          </cell>
        </row>
        <row r="165">
          <cell r="BX165">
            <v>2.8814989347152902</v>
          </cell>
          <cell r="BY165">
            <v>2.5759934857400109</v>
          </cell>
          <cell r="BZ165">
            <v>3.0816590662913828</v>
          </cell>
          <cell r="CA165">
            <v>3.5024186055735238</v>
          </cell>
          <cell r="CB165">
            <v>3.5713387046892908</v>
          </cell>
          <cell r="CC165">
            <v>3.5332048896693586</v>
          </cell>
          <cell r="CD165">
            <v>3.3785491427047138</v>
          </cell>
          <cell r="CE165">
            <v>2.8477756113006412</v>
          </cell>
          <cell r="CF165">
            <v>3.4098699342875496</v>
          </cell>
          <cell r="CG165">
            <v>3.7617839985965253</v>
          </cell>
          <cell r="CH165">
            <v>3.9666798457781614</v>
          </cell>
          <cell r="CI165">
            <v>3.7421103333519024</v>
          </cell>
          <cell r="CJ165">
            <v>3.9866998439875339</v>
          </cell>
          <cell r="CK165">
            <v>4.0996382493837551</v>
          </cell>
          <cell r="CL165">
            <v>4.4395890180034892</v>
          </cell>
          <cell r="CM165">
            <v>4.6419169053399569</v>
          </cell>
          <cell r="CN165">
            <v>4.9484111929353496</v>
          </cell>
          <cell r="CO165">
            <v>4.2579528732504466</v>
          </cell>
          <cell r="CP165">
            <v>4.6695801595121722</v>
          </cell>
          <cell r="CQ165">
            <v>4.6821029923477449</v>
          </cell>
          <cell r="CR165">
            <v>5.1960266213211055</v>
          </cell>
          <cell r="CS165">
            <v>4.5711503538632554</v>
          </cell>
          <cell r="CT165">
            <v>5.3598773972263389</v>
          </cell>
          <cell r="CU165">
            <v>5.3598773972263389</v>
          </cell>
          <cell r="CV165">
            <v>5.3598773972263389</v>
          </cell>
          <cell r="CW165">
            <v>1.2607698541724415</v>
          </cell>
          <cell r="CX165">
            <v>1.2531094508981535</v>
          </cell>
          <cell r="CY165">
            <v>1.2613643914453199</v>
          </cell>
          <cell r="CZ165">
            <v>1.2611383981627555</v>
          </cell>
          <cell r="DA165">
            <v>1.2527310309355175</v>
          </cell>
          <cell r="DB165">
            <v>1.2727674056514777</v>
          </cell>
          <cell r="DC165">
            <v>1.2630500473606663</v>
          </cell>
          <cell r="DD165">
            <v>1.2696339355798036</v>
          </cell>
          <cell r="DE165">
            <v>1.2435062345794852</v>
          </cell>
          <cell r="DF165">
            <v>1.2439337713976801</v>
          </cell>
        </row>
        <row r="166">
          <cell r="BX166">
            <v>2.3926048850366715</v>
          </cell>
          <cell r="BY166">
            <v>2.9520709049227096</v>
          </cell>
          <cell r="BZ166">
            <v>3.9636344260976948</v>
          </cell>
          <cell r="CA166">
            <v>3.1072338899223126</v>
          </cell>
          <cell r="CB166">
            <v>2.9189852815477262</v>
          </cell>
          <cell r="CC166">
            <v>3.8488527465146096</v>
          </cell>
          <cell r="CD166">
            <v>3.6508339542344395</v>
          </cell>
          <cell r="CE166">
            <v>3.6718157655534998</v>
          </cell>
          <cell r="CF166">
            <v>3.7579130671680567</v>
          </cell>
          <cell r="CG166">
            <v>3.6695795653312273</v>
          </cell>
          <cell r="CH166">
            <v>3.6942194916868423</v>
          </cell>
          <cell r="CI166">
            <v>3.7286579238245849</v>
          </cell>
          <cell r="CJ166">
            <v>4.6195962469604952</v>
          </cell>
          <cell r="CK166">
            <v>4.2720184536982737</v>
          </cell>
          <cell r="CL166">
            <v>4.34369529431281</v>
          </cell>
          <cell r="CM166">
            <v>4.4314849816367685</v>
          </cell>
          <cell r="CN166">
            <v>4.0311643658831473</v>
          </cell>
          <cell r="CO166">
            <v>4.8610332683373363</v>
          </cell>
          <cell r="CP166">
            <v>4.6162718572710881</v>
          </cell>
          <cell r="CQ166">
            <v>4.7631805613042806</v>
          </cell>
          <cell r="CR166">
            <v>4.835786378545639</v>
          </cell>
          <cell r="CS166">
            <v>4.930862392591723</v>
          </cell>
          <cell r="CT166">
            <v>5.1473630848232022</v>
          </cell>
          <cell r="CU166">
            <v>5.1473630848232022</v>
          </cell>
          <cell r="CV166">
            <v>5.1473630848232022</v>
          </cell>
          <cell r="CW166">
            <v>1.2563146463191677</v>
          </cell>
          <cell r="CX166">
            <v>1.2668095999194853</v>
          </cell>
          <cell r="CY166">
            <v>1.272732454832928</v>
          </cell>
          <cell r="CZ166">
            <v>1.2548412339509973</v>
          </cell>
          <cell r="DA166">
            <v>1.2508973916046522</v>
          </cell>
          <cell r="DB166">
            <v>1.2624881647416353</v>
          </cell>
          <cell r="DC166">
            <v>1.2507755692158342</v>
          </cell>
          <cell r="DD166">
            <v>1.2773087810194725</v>
          </cell>
          <cell r="DE166">
            <v>1.2522868418907129</v>
          </cell>
          <cell r="DF166">
            <v>1.262084410608431</v>
          </cell>
        </row>
        <row r="167">
          <cell r="BX167">
            <v>2.7845911024865031</v>
          </cell>
          <cell r="BY167">
            <v>2.3226913092784502</v>
          </cell>
          <cell r="BZ167">
            <v>2.6110471876230883</v>
          </cell>
          <cell r="CA167">
            <v>3.0158701350908017</v>
          </cell>
          <cell r="CB167">
            <v>2.8967016145830922</v>
          </cell>
          <cell r="CC167">
            <v>3.4724311879844545</v>
          </cell>
          <cell r="CD167">
            <v>3.4945161937326872</v>
          </cell>
          <cell r="CE167">
            <v>3.7368272375947513</v>
          </cell>
          <cell r="CF167">
            <v>3.6404406491755501</v>
          </cell>
          <cell r="CG167">
            <v>3.8102172382801864</v>
          </cell>
          <cell r="CH167">
            <v>3.7418524053917861</v>
          </cell>
          <cell r="CI167">
            <v>3.8360933630366518</v>
          </cell>
          <cell r="CJ167">
            <v>4.0494196760728558</v>
          </cell>
          <cell r="CK167">
            <v>3.8629075473349572</v>
          </cell>
          <cell r="CL167">
            <v>4.4928853492369791</v>
          </cell>
          <cell r="CM167">
            <v>4.4978405538246315</v>
          </cell>
          <cell r="CN167">
            <v>3.7071831058373372</v>
          </cell>
          <cell r="CO167">
            <v>5.0562897305941474</v>
          </cell>
          <cell r="CP167">
            <v>4.4644850717921072</v>
          </cell>
          <cell r="CQ167">
            <v>4.1868076898084201</v>
          </cell>
          <cell r="CR167">
            <v>4.7973284883210328</v>
          </cell>
          <cell r="CS167">
            <v>5.4208248171373539</v>
          </cell>
          <cell r="CT167">
            <v>4.7352095871434221</v>
          </cell>
          <cell r="CU167">
            <v>4.7352095871434221</v>
          </cell>
          <cell r="CV167">
            <v>4.7352095871434221</v>
          </cell>
          <cell r="CW167">
            <v>1.2481723788355163</v>
          </cell>
          <cell r="CX167">
            <v>1.2702782836330808</v>
          </cell>
          <cell r="CY167">
            <v>1.2539099619114986</v>
          </cell>
          <cell r="CZ167">
            <v>1.2576979547378464</v>
          </cell>
          <cell r="DA167">
            <v>1.2523183839713092</v>
          </cell>
          <cell r="DB167">
            <v>1.2684746555406805</v>
          </cell>
          <cell r="DC167">
            <v>1.2599382706974447</v>
          </cell>
          <cell r="DD167">
            <v>1.2505282875179438</v>
          </cell>
          <cell r="DE167">
            <v>1.253289964351727</v>
          </cell>
          <cell r="DF167">
            <v>1.2610805991187934</v>
          </cell>
        </row>
        <row r="168">
          <cell r="BX168">
            <v>2.9447970707977777</v>
          </cell>
          <cell r="BY168">
            <v>2.7033099317882789</v>
          </cell>
          <cell r="BZ168">
            <v>3.1286168191760044</v>
          </cell>
          <cell r="CA168">
            <v>2.8742347152767631</v>
          </cell>
          <cell r="CB168">
            <v>2.9355736071538527</v>
          </cell>
          <cell r="CC168">
            <v>3.1822345738327793</v>
          </cell>
          <cell r="CD168">
            <v>3.2609799852146097</v>
          </cell>
          <cell r="CE168">
            <v>2.8277060389775879</v>
          </cell>
          <cell r="CF168">
            <v>3.4453654632669775</v>
          </cell>
          <cell r="CG168">
            <v>3.7555353870486798</v>
          </cell>
          <cell r="CH168">
            <v>3.3570108361909985</v>
          </cell>
          <cell r="CI168">
            <v>3.7975153538778179</v>
          </cell>
          <cell r="CJ168">
            <v>4.6860119628170294</v>
          </cell>
          <cell r="CK168">
            <v>4.5897277759448718</v>
          </cell>
          <cell r="CL168">
            <v>4.2510907720976823</v>
          </cell>
          <cell r="CM168">
            <v>3.9999444217059281</v>
          </cell>
          <cell r="CN168">
            <v>4.7280976831998922</v>
          </cell>
          <cell r="CO168">
            <v>4.5966500755477515</v>
          </cell>
          <cell r="CP168">
            <v>4.5340175950889021</v>
          </cell>
          <cell r="CQ168">
            <v>5.1469952680780962</v>
          </cell>
          <cell r="CR168">
            <v>4.9628063224286212</v>
          </cell>
          <cell r="CS168">
            <v>4.5416391954806903</v>
          </cell>
          <cell r="CT168">
            <v>4.5631955791447893</v>
          </cell>
          <cell r="CU168">
            <v>4.5631955791447893</v>
          </cell>
          <cell r="CV168">
            <v>4.5631955791447893</v>
          </cell>
          <cell r="CW168">
            <v>1.2715753442129176</v>
          </cell>
          <cell r="CX168">
            <v>1.2823416504053937</v>
          </cell>
          <cell r="CY168">
            <v>1.2600166997281379</v>
          </cell>
          <cell r="CZ168">
            <v>1.2542607811650279</v>
          </cell>
          <cell r="DA168">
            <v>1.2464447566053092</v>
          </cell>
          <cell r="DB168">
            <v>1.2710169666224884</v>
          </cell>
          <cell r="DC168">
            <v>1.2523059414084841</v>
          </cell>
          <cell r="DD168">
            <v>1.2376311075789905</v>
          </cell>
          <cell r="DE168">
            <v>1.252400661151061</v>
          </cell>
          <cell r="DF168">
            <v>1.2541855991339683</v>
          </cell>
        </row>
        <row r="169">
          <cell r="BX169">
            <v>2.7112431682365261</v>
          </cell>
          <cell r="BY169">
            <v>3.0899760711954305</v>
          </cell>
          <cell r="BZ169">
            <v>2.9309560589238903</v>
          </cell>
          <cell r="CA169">
            <v>2.9071043187016947</v>
          </cell>
          <cell r="CB169">
            <v>3.4644546101279245</v>
          </cell>
          <cell r="CC169">
            <v>3.3193075412872521</v>
          </cell>
          <cell r="CD169">
            <v>3.5307228859674655</v>
          </cell>
          <cell r="CE169">
            <v>3.5522816860413684</v>
          </cell>
          <cell r="CF169">
            <v>3.0670981870641008</v>
          </cell>
          <cell r="CG169">
            <v>3.5409884602522261</v>
          </cell>
          <cell r="CH169">
            <v>3.9042341453206313</v>
          </cell>
          <cell r="CI169">
            <v>3.8887437048549494</v>
          </cell>
          <cell r="CJ169">
            <v>3.402899513371731</v>
          </cell>
          <cell r="CK169">
            <v>4.0160450447527261</v>
          </cell>
          <cell r="CL169">
            <v>3.8126271108595393</v>
          </cell>
          <cell r="CM169">
            <v>4.0833880289941176</v>
          </cell>
          <cell r="CN169">
            <v>4.8312891534219213</v>
          </cell>
          <cell r="CO169">
            <v>4.5735115418265444</v>
          </cell>
          <cell r="CP169">
            <v>4.7568255916282141</v>
          </cell>
          <cell r="CQ169">
            <v>4.9715817484869298</v>
          </cell>
          <cell r="CR169">
            <v>5.6005121063194965</v>
          </cell>
          <cell r="CS169">
            <v>5.0254741759856563</v>
          </cell>
          <cell r="CT169">
            <v>4.5068996329138473</v>
          </cell>
          <cell r="CU169">
            <v>4.5068996329138473</v>
          </cell>
          <cell r="CV169">
            <v>4.5068996329138473</v>
          </cell>
          <cell r="CW169">
            <v>1.2351434912408925</v>
          </cell>
          <cell r="CX169">
            <v>1.2408005727856297</v>
          </cell>
          <cell r="CY169">
            <v>1.2493031150369398</v>
          </cell>
          <cell r="CZ169">
            <v>1.2578720371198668</v>
          </cell>
          <cell r="DA169">
            <v>1.2543159673967956</v>
          </cell>
          <cell r="DB169">
            <v>1.2555969001654625</v>
          </cell>
          <cell r="DC169">
            <v>1.2454525968404151</v>
          </cell>
          <cell r="DD169">
            <v>1.2760288004195492</v>
          </cell>
          <cell r="DE169">
            <v>1.2462052681614033</v>
          </cell>
          <cell r="DF169">
            <v>1.2555017326900473</v>
          </cell>
        </row>
        <row r="170">
          <cell r="BX170">
            <v>2.6017894580822247</v>
          </cell>
          <cell r="BY170">
            <v>3.0936952798531743</v>
          </cell>
          <cell r="BZ170">
            <v>2.6774889489794034</v>
          </cell>
          <cell r="CA170">
            <v>3.1351730677337319</v>
          </cell>
          <cell r="CB170">
            <v>2.7010715474641844</v>
          </cell>
          <cell r="CC170">
            <v>3.5628554948696731</v>
          </cell>
          <cell r="CD170">
            <v>3.5211468434394284</v>
          </cell>
          <cell r="CE170">
            <v>4.0254088006009638</v>
          </cell>
          <cell r="CF170">
            <v>4.0192267408154709</v>
          </cell>
          <cell r="CG170">
            <v>3.277317754741969</v>
          </cell>
          <cell r="CH170">
            <v>3.557608117532705</v>
          </cell>
          <cell r="CI170">
            <v>3.899489489573003</v>
          </cell>
          <cell r="CJ170">
            <v>3.9488552264083414</v>
          </cell>
          <cell r="CK170">
            <v>3.7059786047823873</v>
          </cell>
          <cell r="CL170">
            <v>4.4923489577921449</v>
          </cell>
          <cell r="CM170">
            <v>4.1656997317683189</v>
          </cell>
          <cell r="CN170">
            <v>4.9468601436666475</v>
          </cell>
          <cell r="CO170">
            <v>4.6281575029787501</v>
          </cell>
          <cell r="CP170">
            <v>4.7325751443983268</v>
          </cell>
          <cell r="CQ170">
            <v>4.8642010031820782</v>
          </cell>
          <cell r="CR170">
            <v>5.0271041750820755</v>
          </cell>
          <cell r="CS170">
            <v>5.0203973306841263</v>
          </cell>
          <cell r="CT170">
            <v>4.776285281135241</v>
          </cell>
          <cell r="CU170">
            <v>4.776285281135241</v>
          </cell>
          <cell r="CV170">
            <v>4.776285281135241</v>
          </cell>
          <cell r="CW170">
            <v>1.2497966037392572</v>
          </cell>
          <cell r="CX170">
            <v>1.2567012655849388</v>
          </cell>
          <cell r="CY170">
            <v>1.2690136634842255</v>
          </cell>
          <cell r="CZ170">
            <v>1.2488236593571651</v>
          </cell>
          <cell r="DA170">
            <v>1.250829249440963</v>
          </cell>
          <cell r="DB170">
            <v>1.268072910224914</v>
          </cell>
          <cell r="DC170">
            <v>1.2436223029128379</v>
          </cell>
          <cell r="DD170">
            <v>1.2484328259183699</v>
          </cell>
          <cell r="DE170">
            <v>1.2552934538874665</v>
          </cell>
          <cell r="DF170">
            <v>1.2486839400605141</v>
          </cell>
        </row>
        <row r="171">
          <cell r="BX171">
            <v>2.6059216112581907</v>
          </cell>
          <cell r="BY171">
            <v>2.8998887307373256</v>
          </cell>
          <cell r="BZ171">
            <v>3.2990190623264293</v>
          </cell>
          <cell r="CA171">
            <v>3.5659640197302926</v>
          </cell>
          <cell r="CB171">
            <v>2.8164990769962763</v>
          </cell>
          <cell r="CC171">
            <v>3.482101065734367</v>
          </cell>
          <cell r="CD171">
            <v>3.5063003050032413</v>
          </cell>
          <cell r="CE171">
            <v>3.4724506925211531</v>
          </cell>
          <cell r="CF171">
            <v>3.770884077028271</v>
          </cell>
          <cell r="CG171">
            <v>3.3859021330468386</v>
          </cell>
          <cell r="CH171">
            <v>3.8067152174398431</v>
          </cell>
          <cell r="CI171">
            <v>3.6240453198926925</v>
          </cell>
          <cell r="CJ171">
            <v>3.997210785750184</v>
          </cell>
          <cell r="CK171">
            <v>4.1458930718998994</v>
          </cell>
          <cell r="CL171">
            <v>4.6856820625294864</v>
          </cell>
          <cell r="CM171">
            <v>4.2299569661080083</v>
          </cell>
          <cell r="CN171">
            <v>4.3716348068651838</v>
          </cell>
          <cell r="CO171">
            <v>4.5698227325086123</v>
          </cell>
          <cell r="CP171">
            <v>4.3019642068295711</v>
          </cell>
          <cell r="CQ171">
            <v>4.5669090740688789</v>
          </cell>
          <cell r="CR171">
            <v>4.488024001654364</v>
          </cell>
          <cell r="CS171">
            <v>5.5080843809046245</v>
          </cell>
          <cell r="CT171">
            <v>5.0316720023679862</v>
          </cell>
          <cell r="CU171">
            <v>5.0316720023679862</v>
          </cell>
          <cell r="CV171">
            <v>5.0316720023679862</v>
          </cell>
          <cell r="CW171">
            <v>1.2711058247004057</v>
          </cell>
          <cell r="CX171">
            <v>1.2760327679102237</v>
          </cell>
          <cell r="CY171">
            <v>1.2486948488727687</v>
          </cell>
          <cell r="CZ171">
            <v>1.245088021200073</v>
          </cell>
          <cell r="DA171">
            <v>1.2431534439258802</v>
          </cell>
          <cell r="DB171">
            <v>1.2547271589827647</v>
          </cell>
          <cell r="DC171">
            <v>1.2566087239383188</v>
          </cell>
          <cell r="DD171">
            <v>1.2513201141361046</v>
          </cell>
          <cell r="DE171">
            <v>1.2185452142170212</v>
          </cell>
          <cell r="DF171">
            <v>1.2471680037847013</v>
          </cell>
        </row>
        <row r="172">
          <cell r="BX172">
            <v>2.8776629126536588</v>
          </cell>
          <cell r="BY172">
            <v>3.4421304817126717</v>
          </cell>
          <cell r="BZ172">
            <v>2.6815540115248626</v>
          </cell>
          <cell r="CA172">
            <v>3.1989177682222283</v>
          </cell>
          <cell r="CB172">
            <v>2.9922530520835617</v>
          </cell>
          <cell r="CC172">
            <v>2.9144407182224961</v>
          </cell>
          <cell r="CD172">
            <v>3.2482114904137078</v>
          </cell>
          <cell r="CE172">
            <v>3.2468457873702978</v>
          </cell>
          <cell r="CF172">
            <v>2.9410684313488171</v>
          </cell>
          <cell r="CG172">
            <v>3.6011992973277533</v>
          </cell>
          <cell r="CH172">
            <v>3.8821794184968663</v>
          </cell>
          <cell r="CI172">
            <v>4.0746182710259475</v>
          </cell>
          <cell r="CJ172">
            <v>4.053199742784158</v>
          </cell>
          <cell r="CK172">
            <v>3.8849100542131794</v>
          </cell>
          <cell r="CL172">
            <v>3.8814823341689224</v>
          </cell>
          <cell r="CM172">
            <v>4.7854464004000405</v>
          </cell>
          <cell r="CN172">
            <v>4.7183663154882076</v>
          </cell>
          <cell r="CO172">
            <v>4.8061112615268948</v>
          </cell>
          <cell r="CP172">
            <v>4.8455709654725716</v>
          </cell>
          <cell r="CQ172">
            <v>5.0051473861611049</v>
          </cell>
          <cell r="CR172">
            <v>4.915983156879089</v>
          </cell>
          <cell r="CS172">
            <v>4.8344516059114229</v>
          </cell>
          <cell r="CT172">
            <v>5.2991068149198171</v>
          </cell>
          <cell r="CU172">
            <v>5.2991068149198171</v>
          </cell>
          <cell r="CV172">
            <v>5.2991068149198171</v>
          </cell>
          <cell r="CW172">
            <v>1.2428152825955436</v>
          </cell>
          <cell r="CX172">
            <v>1.2636724864750259</v>
          </cell>
          <cell r="CY172">
            <v>1.2588574090268612</v>
          </cell>
          <cell r="CZ172">
            <v>1.2548084090997347</v>
          </cell>
          <cell r="DA172">
            <v>1.2364343485937899</v>
          </cell>
          <cell r="DB172">
            <v>1.2581875805780038</v>
          </cell>
          <cell r="DC172">
            <v>1.2442011126452028</v>
          </cell>
          <cell r="DD172">
            <v>1.2356801677799241</v>
          </cell>
          <cell r="DE172">
            <v>1.2382364840260318</v>
          </cell>
          <cell r="DF172">
            <v>1.2526054299172973</v>
          </cell>
        </row>
        <row r="173">
          <cell r="BX173">
            <v>3.1275873818360718</v>
          </cell>
          <cell r="BY173">
            <v>3.3438082860630622</v>
          </cell>
          <cell r="BZ173">
            <v>3.6554786961698942</v>
          </cell>
          <cell r="CA173">
            <v>3.1240540203007954</v>
          </cell>
          <cell r="CB173">
            <v>3.4511877564887516</v>
          </cell>
          <cell r="CC173">
            <v>3.4537745247081282</v>
          </cell>
          <cell r="CD173">
            <v>3.0818707986607539</v>
          </cell>
          <cell r="CE173">
            <v>3.756106533317348</v>
          </cell>
          <cell r="CF173">
            <v>4.3833556546490238</v>
          </cell>
          <cell r="CG173">
            <v>3.5958056302978156</v>
          </cell>
          <cell r="CH173">
            <v>3.7529608189108288</v>
          </cell>
          <cell r="CI173">
            <v>3.977184490273475</v>
          </cell>
          <cell r="CJ173">
            <v>4.0553513398825496</v>
          </cell>
          <cell r="CK173">
            <v>4.240618094106722</v>
          </cell>
          <cell r="CL173">
            <v>4.7785281321515543</v>
          </cell>
          <cell r="CM173">
            <v>4.3416830655244798</v>
          </cell>
          <cell r="CN173">
            <v>4.3086092330757326</v>
          </cell>
          <cell r="CO173">
            <v>4.7723494598346061</v>
          </cell>
          <cell r="CP173">
            <v>4.1402155669033567</v>
          </cell>
          <cell r="CQ173">
            <v>4.5159104771980703</v>
          </cell>
          <cell r="CR173">
            <v>4.4519395218559668</v>
          </cell>
          <cell r="CS173">
            <v>4.8812682640102105</v>
          </cell>
          <cell r="CT173">
            <v>5.1235729565905173</v>
          </cell>
          <cell r="CU173">
            <v>5.1235729565905173</v>
          </cell>
          <cell r="CV173">
            <v>5.1235729565905173</v>
          </cell>
          <cell r="CW173">
            <v>1.2532607889759524</v>
          </cell>
          <cell r="CX173">
            <v>1.2617302338395162</v>
          </cell>
          <cell r="CY173">
            <v>1.2405838981359902</v>
          </cell>
          <cell r="CZ173">
            <v>1.2494625244939066</v>
          </cell>
          <cell r="DA173">
            <v>1.2535106571671863</v>
          </cell>
          <cell r="DB173">
            <v>1.2669235521766342</v>
          </cell>
          <cell r="DC173">
            <v>1.2493151612073179</v>
          </cell>
          <cell r="DD173">
            <v>1.2482709256614557</v>
          </cell>
          <cell r="DE173">
            <v>1.2522916209052621</v>
          </cell>
          <cell r="DF173">
            <v>1.2647881311903924</v>
          </cell>
        </row>
        <row r="174">
          <cell r="BX174">
            <v>2.0614159874017184</v>
          </cell>
          <cell r="BY174">
            <v>2.540424223045417</v>
          </cell>
          <cell r="BZ174">
            <v>2.594678006769489</v>
          </cell>
          <cell r="CA174">
            <v>3.2084944270718592</v>
          </cell>
          <cell r="CB174">
            <v>2.8294720862701936</v>
          </cell>
          <cell r="CC174">
            <v>3.6437021315487113</v>
          </cell>
          <cell r="CD174">
            <v>3.3111564328115022</v>
          </cell>
          <cell r="CE174">
            <v>3.3699201409619399</v>
          </cell>
          <cell r="CF174">
            <v>3.5839146607392696</v>
          </cell>
          <cell r="CG174">
            <v>4.0024242555690703</v>
          </cell>
          <cell r="CH174">
            <v>3.3763140868416937</v>
          </cell>
          <cell r="CI174">
            <v>4.2903512344503172</v>
          </cell>
          <cell r="CJ174">
            <v>3.5718115820242455</v>
          </cell>
          <cell r="CK174">
            <v>4.0725304019040776</v>
          </cell>
          <cell r="CL174">
            <v>4.7573556787880831</v>
          </cell>
          <cell r="CM174">
            <v>5.0255939791532249</v>
          </cell>
          <cell r="CN174">
            <v>4.8048025179672118</v>
          </cell>
          <cell r="CO174">
            <v>4.361519276523139</v>
          </cell>
          <cell r="CP174">
            <v>4.2023811505651327</v>
          </cell>
          <cell r="CQ174">
            <v>4.4110860611765954</v>
          </cell>
          <cell r="CR174">
            <v>5.3860507153290511</v>
          </cell>
          <cell r="CS174">
            <v>5.6116782482754681</v>
          </cell>
          <cell r="CT174">
            <v>4.6785416192657534</v>
          </cell>
          <cell r="CU174">
            <v>4.6785416192657534</v>
          </cell>
          <cell r="CV174">
            <v>4.6785416192657534</v>
          </cell>
          <cell r="CW174">
            <v>1.2399192106164332</v>
          </cell>
          <cell r="CX174">
            <v>1.2299299009650029</v>
          </cell>
          <cell r="CY174">
            <v>1.2805493002811135</v>
          </cell>
          <cell r="CZ174">
            <v>1.272921715619509</v>
          </cell>
          <cell r="DA174">
            <v>1.263840852316243</v>
          </cell>
          <cell r="DB174">
            <v>1.2523920618492399</v>
          </cell>
          <cell r="DC174">
            <v>1.2539064719046453</v>
          </cell>
          <cell r="DD174">
            <v>1.2545849114025858</v>
          </cell>
          <cell r="DE174">
            <v>1.2517142289524799</v>
          </cell>
          <cell r="DF174">
            <v>1.2417949938789403</v>
          </cell>
        </row>
        <row r="175">
          <cell r="BX175">
            <v>2.8395028460804568</v>
          </cell>
          <cell r="BY175">
            <v>2.8160699185911526</v>
          </cell>
          <cell r="BZ175">
            <v>3.2465777324130252</v>
          </cell>
          <cell r="CA175">
            <v>3.060793407248656</v>
          </cell>
          <cell r="CB175">
            <v>3.1021029978293497</v>
          </cell>
          <cell r="CC175">
            <v>3.421031699569006</v>
          </cell>
          <cell r="CD175">
            <v>3.4963610829664962</v>
          </cell>
          <cell r="CE175">
            <v>3.5892321118244936</v>
          </cell>
          <cell r="CF175">
            <v>2.9332404877479008</v>
          </cell>
          <cell r="CG175">
            <v>3.8462305609121894</v>
          </cell>
          <cell r="CH175">
            <v>3.8565689909214385</v>
          </cell>
          <cell r="CI175">
            <v>3.7702154721076906</v>
          </cell>
          <cell r="CJ175">
            <v>3.8037894898465141</v>
          </cell>
          <cell r="CK175">
            <v>4.0819834668016091</v>
          </cell>
          <cell r="CL175">
            <v>4.1951475611249576</v>
          </cell>
          <cell r="CM175">
            <v>4.0376539722850806</v>
          </cell>
          <cell r="CN175">
            <v>4.9125029561295497</v>
          </cell>
          <cell r="CO175">
            <v>4.5435377792173668</v>
          </cell>
          <cell r="CP175">
            <v>5.6234401568501022</v>
          </cell>
          <cell r="CQ175">
            <v>5.2561176059534809</v>
          </cell>
          <cell r="CR175">
            <v>4.5370245659399462</v>
          </cell>
          <cell r="CS175">
            <v>4.8892159383742033</v>
          </cell>
          <cell r="CT175">
            <v>4.683110895404611</v>
          </cell>
          <cell r="CU175">
            <v>4.683110895404611</v>
          </cell>
          <cell r="CV175">
            <v>4.683110895404611</v>
          </cell>
          <cell r="CW175">
            <v>1.2690023138670736</v>
          </cell>
          <cell r="CX175">
            <v>1.2704799859237457</v>
          </cell>
          <cell r="CY175">
            <v>1.2731095353237136</v>
          </cell>
          <cell r="CZ175">
            <v>1.2600935259621875</v>
          </cell>
          <cell r="DA175">
            <v>1.241321065705641</v>
          </cell>
          <cell r="DB175">
            <v>1.2648734790408804</v>
          </cell>
          <cell r="DC175">
            <v>1.2636780097707703</v>
          </cell>
          <cell r="DD175">
            <v>1.2474424296658182</v>
          </cell>
          <cell r="DE175">
            <v>1.2463417272019803</v>
          </cell>
          <cell r="DF175">
            <v>1.2366418972636668</v>
          </cell>
        </row>
        <row r="176">
          <cell r="BX176">
            <v>3.2759707516409855</v>
          </cell>
          <cell r="BY176">
            <v>2.7101629038887967</v>
          </cell>
          <cell r="BZ176">
            <v>2.4308173181910635</v>
          </cell>
          <cell r="CA176">
            <v>3.0325197848120884</v>
          </cell>
          <cell r="CB176">
            <v>2.8317218343317854</v>
          </cell>
          <cell r="CC176">
            <v>2.9764809562287802</v>
          </cell>
          <cell r="CD176">
            <v>3.6949939453194069</v>
          </cell>
          <cell r="CE176">
            <v>3.7765170608699883</v>
          </cell>
          <cell r="CF176">
            <v>3.4822925901614892</v>
          </cell>
          <cell r="CG176">
            <v>4.6286208905395139</v>
          </cell>
          <cell r="CH176">
            <v>3.7384215072370082</v>
          </cell>
          <cell r="CI176">
            <v>3.7013129224876491</v>
          </cell>
          <cell r="CJ176">
            <v>4.5752024002919542</v>
          </cell>
          <cell r="CK176">
            <v>3.920520343189315</v>
          </cell>
          <cell r="CL176">
            <v>4.097556948440384</v>
          </cell>
          <cell r="CM176">
            <v>4.829738767107929</v>
          </cell>
          <cell r="CN176">
            <v>4.3770878442234897</v>
          </cell>
          <cell r="CO176">
            <v>4.3827813222456617</v>
          </cell>
          <cell r="CP176">
            <v>4.654761334865074</v>
          </cell>
          <cell r="CQ176">
            <v>5.0980592877411155</v>
          </cell>
          <cell r="CR176">
            <v>5.6308667322046828</v>
          </cell>
          <cell r="CS176">
            <v>5.2426686405300975</v>
          </cell>
          <cell r="CT176">
            <v>4.6905036903338564</v>
          </cell>
          <cell r="CU176">
            <v>4.6905036903338564</v>
          </cell>
          <cell r="CV176">
            <v>4.6905036903338564</v>
          </cell>
          <cell r="CW176">
            <v>1.2614545081413611</v>
          </cell>
          <cell r="CX176">
            <v>1.2383814042432111</v>
          </cell>
          <cell r="CY176">
            <v>1.2617344388320428</v>
          </cell>
          <cell r="CZ176">
            <v>1.2517320811370425</v>
          </cell>
          <cell r="DA176">
            <v>1.2586249420364757</v>
          </cell>
          <cell r="DB176">
            <v>1.2540572922487161</v>
          </cell>
          <cell r="DC176">
            <v>1.2652350171529929</v>
          </cell>
          <cell r="DD176">
            <v>1.2379376895603531</v>
          </cell>
          <cell r="DE176">
            <v>1.2516718852470994</v>
          </cell>
          <cell r="DF176">
            <v>1.23464587730662</v>
          </cell>
        </row>
        <row r="177">
          <cell r="BX177">
            <v>3.0432813330519211</v>
          </cell>
          <cell r="BY177">
            <v>2.7485766726790857</v>
          </cell>
          <cell r="BZ177">
            <v>2.5578957198948298</v>
          </cell>
          <cell r="CA177">
            <v>3.2606994951582582</v>
          </cell>
          <cell r="CB177">
            <v>2.7568487696164148</v>
          </cell>
          <cell r="CC177">
            <v>3.3274696340177914</v>
          </cell>
          <cell r="CD177">
            <v>4.064925757644791</v>
          </cell>
          <cell r="CE177">
            <v>4.2512703007095594</v>
          </cell>
          <cell r="CF177">
            <v>3.2358628202117039</v>
          </cell>
          <cell r="CG177">
            <v>3.7337585739037427</v>
          </cell>
          <cell r="CH177">
            <v>3.900018086709526</v>
          </cell>
          <cell r="CI177">
            <v>4.1185745617250564</v>
          </cell>
          <cell r="CJ177">
            <v>4.5430069898772754</v>
          </cell>
          <cell r="CK177">
            <v>4.2182027532259543</v>
          </cell>
          <cell r="CL177">
            <v>4.265812044398781</v>
          </cell>
          <cell r="CM177">
            <v>4.0967938490427072</v>
          </cell>
          <cell r="CN177">
            <v>4.7317806451799287</v>
          </cell>
          <cell r="CO177">
            <v>4.5678132034288339</v>
          </cell>
          <cell r="CP177">
            <v>4.1969298801637347</v>
          </cell>
          <cell r="CQ177">
            <v>4.7594958415687527</v>
          </cell>
          <cell r="CR177">
            <v>5.0008157225867889</v>
          </cell>
          <cell r="CS177">
            <v>4.9659831907775986</v>
          </cell>
          <cell r="CT177">
            <v>5.0230442926551087</v>
          </cell>
          <cell r="CU177">
            <v>5.0230442926551087</v>
          </cell>
          <cell r="CV177">
            <v>5.0230442926551087</v>
          </cell>
          <cell r="CW177">
            <v>1.254885207330082</v>
          </cell>
          <cell r="CX177">
            <v>1.2466620647943307</v>
          </cell>
          <cell r="CY177">
            <v>1.2452828612420996</v>
          </cell>
          <cell r="CZ177">
            <v>1.2670603393600552</v>
          </cell>
          <cell r="DA177">
            <v>1.2466126129708412</v>
          </cell>
          <cell r="DB177">
            <v>1.2422850871913969</v>
          </cell>
          <cell r="DC177">
            <v>1.2359664077615184</v>
          </cell>
          <cell r="DD177">
            <v>1.2558107240762726</v>
          </cell>
          <cell r="DE177">
            <v>1.2577357675669543</v>
          </cell>
          <cell r="DF177">
            <v>1.2670033836456764</v>
          </cell>
        </row>
        <row r="178">
          <cell r="BX178">
            <v>3.0505395450468895</v>
          </cell>
          <cell r="BY178">
            <v>3.1928249238075068</v>
          </cell>
          <cell r="BZ178">
            <v>2.9771967767717364</v>
          </cell>
          <cell r="CA178">
            <v>3.1537692141502567</v>
          </cell>
          <cell r="CB178">
            <v>3.4132032071381597</v>
          </cell>
          <cell r="CC178">
            <v>2.980161802289095</v>
          </cell>
          <cell r="CD178">
            <v>3.6763626020558369</v>
          </cell>
          <cell r="CE178">
            <v>3.0926629792382148</v>
          </cell>
          <cell r="CF178">
            <v>3.6231071846680774</v>
          </cell>
          <cell r="CG178">
            <v>3.6162226124347083</v>
          </cell>
          <cell r="CH178">
            <v>4.1066146709608091</v>
          </cell>
          <cell r="CI178">
            <v>3.6403201019164091</v>
          </cell>
          <cell r="CJ178">
            <v>4.6464407309545486</v>
          </cell>
          <cell r="CK178">
            <v>3.3113483106784964</v>
          </cell>
          <cell r="CL178">
            <v>4.1638669391310303</v>
          </cell>
          <cell r="CM178">
            <v>4.7236121132267614</v>
          </cell>
          <cell r="CN178">
            <v>5.2013189055669509</v>
          </cell>
          <cell r="CO178">
            <v>4.6003519611005261</v>
          </cell>
          <cell r="CP178">
            <v>4.8987044934483501</v>
          </cell>
          <cell r="CQ178">
            <v>4.6308482022837989</v>
          </cell>
          <cell r="CR178">
            <v>4.4263964949552363</v>
          </cell>
          <cell r="CS178">
            <v>5.0420707732870182</v>
          </cell>
          <cell r="CT178">
            <v>5.4594211941148316</v>
          </cell>
          <cell r="CU178">
            <v>5.4594211941148316</v>
          </cell>
          <cell r="CV178">
            <v>5.4594211941148316</v>
          </cell>
          <cell r="CW178">
            <v>1.2521301124087649</v>
          </cell>
          <cell r="CX178">
            <v>1.2618570470601287</v>
          </cell>
          <cell r="CY178">
            <v>1.2536906973463176</v>
          </cell>
          <cell r="CZ178">
            <v>1.2355613993159393</v>
          </cell>
          <cell r="DA178">
            <v>1.2496473268627151</v>
          </cell>
          <cell r="DB178">
            <v>1.2560739099126599</v>
          </cell>
          <cell r="DC178">
            <v>1.2575840037864576</v>
          </cell>
          <cell r="DD178">
            <v>1.2493958443646569</v>
          </cell>
          <cell r="DE178">
            <v>1.2619340788264279</v>
          </cell>
          <cell r="DF178">
            <v>1.2435807736920299</v>
          </cell>
        </row>
        <row r="179">
          <cell r="BX179">
            <v>2.8079894855755736</v>
          </cell>
          <cell r="BY179">
            <v>2.7696505161203278</v>
          </cell>
          <cell r="BZ179">
            <v>2.9463436622100043</v>
          </cell>
          <cell r="CA179">
            <v>2.7752972812105114</v>
          </cell>
          <cell r="CB179">
            <v>2.9371928794703508</v>
          </cell>
          <cell r="CC179">
            <v>3.6178273176296885</v>
          </cell>
          <cell r="CD179">
            <v>2.9494727623792083</v>
          </cell>
          <cell r="CE179">
            <v>3.609030768832683</v>
          </cell>
          <cell r="CF179">
            <v>3.9299044396289076</v>
          </cell>
          <cell r="CG179">
            <v>3.6376013926695863</v>
          </cell>
          <cell r="CH179">
            <v>4.3223961398790349</v>
          </cell>
          <cell r="CI179">
            <v>4.0264351649923613</v>
          </cell>
          <cell r="CJ179">
            <v>4.2352514251472435</v>
          </cell>
          <cell r="CK179">
            <v>3.7267736040407762</v>
          </cell>
          <cell r="CL179">
            <v>4.602431620789603</v>
          </cell>
          <cell r="CM179">
            <v>5.0485076591114231</v>
          </cell>
          <cell r="CN179">
            <v>4.1875603390449703</v>
          </cell>
          <cell r="CO179">
            <v>3.9858400412960115</v>
          </cell>
          <cell r="CP179">
            <v>5.0008701484769285</v>
          </cell>
          <cell r="CQ179">
            <v>4.9136803016367416</v>
          </cell>
          <cell r="CR179">
            <v>4.8663471704496528</v>
          </cell>
          <cell r="CS179">
            <v>4.4602076909666808</v>
          </cell>
          <cell r="CT179">
            <v>5.7367646438935109</v>
          </cell>
          <cell r="CU179">
            <v>5.7367646438935109</v>
          </cell>
          <cell r="CV179">
            <v>5.7367646438935109</v>
          </cell>
          <cell r="CW179">
            <v>1.2458505248869713</v>
          </cell>
          <cell r="CX179">
            <v>1.2497176794437954</v>
          </cell>
          <cell r="CY179">
            <v>1.2478978393525926</v>
          </cell>
          <cell r="CZ179">
            <v>1.2530761226015248</v>
          </cell>
          <cell r="DA179">
            <v>1.2441951832698785</v>
          </cell>
          <cell r="DB179">
            <v>1.2447289484513018</v>
          </cell>
          <cell r="DC179">
            <v>1.2585227137415713</v>
          </cell>
          <cell r="DD179">
            <v>1.2475347885370491</v>
          </cell>
          <cell r="DE179">
            <v>1.2605021775185183</v>
          </cell>
          <cell r="DF179">
            <v>1.2394867337890882</v>
          </cell>
        </row>
        <row r="180">
          <cell r="BX180">
            <v>3.1005445698380325</v>
          </cell>
          <cell r="BY180">
            <v>3.0852004438399181</v>
          </cell>
          <cell r="BZ180">
            <v>2.9727619234426008</v>
          </cell>
          <cell r="CA180">
            <v>2.8999747745303903</v>
          </cell>
          <cell r="CB180">
            <v>3.0763048675146969</v>
          </cell>
          <cell r="CC180">
            <v>2.9908586747581185</v>
          </cell>
          <cell r="CD180">
            <v>3.4060713023932441</v>
          </cell>
          <cell r="CE180">
            <v>3.4243613700751694</v>
          </cell>
          <cell r="CF180">
            <v>3.0537135515537304</v>
          </cell>
          <cell r="CG180">
            <v>3.988843691460529</v>
          </cell>
          <cell r="CH180">
            <v>3.8225295756594533</v>
          </cell>
          <cell r="CI180">
            <v>4.7733623148871933</v>
          </cell>
          <cell r="CJ180">
            <v>3.8651656166834982</v>
          </cell>
          <cell r="CK180">
            <v>4.1013071014064559</v>
          </cell>
          <cell r="CL180">
            <v>3.9902407896264998</v>
          </cell>
          <cell r="CM180">
            <v>4.2207665243108607</v>
          </cell>
          <cell r="CN180">
            <v>4.3816765704889127</v>
          </cell>
          <cell r="CO180">
            <v>4.882211863447222</v>
          </cell>
          <cell r="CP180">
            <v>4.9295513666876536</v>
          </cell>
          <cell r="CQ180">
            <v>4.5311858711690922</v>
          </cell>
          <cell r="CR180">
            <v>4.6118263846419287</v>
          </cell>
          <cell r="CS180">
            <v>5.091850939333403</v>
          </cell>
          <cell r="CT180">
            <v>5.014633343664701</v>
          </cell>
          <cell r="CU180">
            <v>5.014633343664701</v>
          </cell>
          <cell r="CV180">
            <v>5.014633343664701</v>
          </cell>
          <cell r="CW180">
            <v>1.2638425172224264</v>
          </cell>
          <cell r="CX180">
            <v>1.2725153272791823</v>
          </cell>
          <cell r="CY180">
            <v>1.273510775266784</v>
          </cell>
          <cell r="CZ180">
            <v>1.2491684948690569</v>
          </cell>
          <cell r="DA180">
            <v>1.2664437192977267</v>
          </cell>
          <cell r="DB180">
            <v>1.2698364862705145</v>
          </cell>
          <cell r="DC180">
            <v>1.2490737937279501</v>
          </cell>
          <cell r="DD180">
            <v>1.2625729650891238</v>
          </cell>
          <cell r="DE180">
            <v>1.2720716015933167</v>
          </cell>
          <cell r="DF180">
            <v>1.2413057367992271</v>
          </cell>
        </row>
        <row r="181">
          <cell r="BX181">
            <v>2.4607922466930461</v>
          </cell>
          <cell r="BY181">
            <v>3.4879924442664252</v>
          </cell>
          <cell r="BZ181">
            <v>2.8811939569822407</v>
          </cell>
          <cell r="CA181">
            <v>3.2673490500002984</v>
          </cell>
          <cell r="CB181">
            <v>3.5848271644512533</v>
          </cell>
          <cell r="CC181">
            <v>3.5962981647614698</v>
          </cell>
          <cell r="CD181">
            <v>3.7051645713535311</v>
          </cell>
          <cell r="CE181">
            <v>3.1547119466972187</v>
          </cell>
          <cell r="CF181">
            <v>3.8827673697705705</v>
          </cell>
          <cell r="CG181">
            <v>4.1407809588354567</v>
          </cell>
          <cell r="CH181">
            <v>3.9486715941264268</v>
          </cell>
          <cell r="CI181">
            <v>4.448347166175374</v>
          </cell>
          <cell r="CJ181">
            <v>3.9492121357430956</v>
          </cell>
          <cell r="CK181">
            <v>3.7001073176149357</v>
          </cell>
          <cell r="CL181">
            <v>3.8597229281440621</v>
          </cell>
          <cell r="CM181">
            <v>3.7983318389127594</v>
          </cell>
          <cell r="CN181">
            <v>4.4650618959000452</v>
          </cell>
          <cell r="CO181">
            <v>4.6226154409085032</v>
          </cell>
          <cell r="CP181">
            <v>5.1499634384224935</v>
          </cell>
          <cell r="CQ181">
            <v>5.2082820620788164</v>
          </cell>
          <cell r="CR181">
            <v>5.127331423946063</v>
          </cell>
          <cell r="CS181">
            <v>4.408222706665927</v>
          </cell>
          <cell r="CT181">
            <v>4.4797065912965159</v>
          </cell>
          <cell r="CU181">
            <v>4.4797065912965159</v>
          </cell>
          <cell r="CV181">
            <v>4.4797065912965159</v>
          </cell>
          <cell r="CW181">
            <v>1.2501417454426134</v>
          </cell>
          <cell r="CX181">
            <v>1.2527497783095534</v>
          </cell>
          <cell r="CY181">
            <v>1.2606137208611652</v>
          </cell>
          <cell r="CZ181">
            <v>1.2599376350905334</v>
          </cell>
          <cell r="DA181">
            <v>1.246569952380759</v>
          </cell>
          <cell r="DB181">
            <v>1.2630615036980697</v>
          </cell>
          <cell r="DC181">
            <v>1.2545675116234472</v>
          </cell>
          <cell r="DD181">
            <v>1.2706419415772072</v>
          </cell>
          <cell r="DE181">
            <v>1.2288908392346525</v>
          </cell>
          <cell r="DF181">
            <v>1.2529366189180764</v>
          </cell>
        </row>
        <row r="182">
          <cell r="BX182">
            <v>2.3971746818937478</v>
          </cell>
          <cell r="BY182">
            <v>3.3876792653141359</v>
          </cell>
          <cell r="BZ182">
            <v>3.2713640516462257</v>
          </cell>
          <cell r="CA182">
            <v>3.1058282428481014</v>
          </cell>
          <cell r="CB182">
            <v>3.0347687347445795</v>
          </cell>
          <cell r="CC182">
            <v>3.160332966852486</v>
          </cell>
          <cell r="CD182">
            <v>3.3688333908272532</v>
          </cell>
          <cell r="CE182">
            <v>3.6351029516718474</v>
          </cell>
          <cell r="CF182">
            <v>3.1411024425505789</v>
          </cell>
          <cell r="CG182">
            <v>3.8935185766867022</v>
          </cell>
          <cell r="CH182">
            <v>3.6798594120017856</v>
          </cell>
          <cell r="CI182">
            <v>3.7183010750518513</v>
          </cell>
          <cell r="CJ182">
            <v>4.1908039215062072</v>
          </cell>
          <cell r="CK182">
            <v>4.6199682829381858</v>
          </cell>
          <cell r="CL182">
            <v>4.1816704351110117</v>
          </cell>
          <cell r="CM182">
            <v>4.4153444623885916</v>
          </cell>
          <cell r="CN182">
            <v>4.2419826029800323</v>
          </cell>
          <cell r="CO182">
            <v>4.251147338899238</v>
          </cell>
          <cell r="CP182">
            <v>4.1174772989065112</v>
          </cell>
          <cell r="CQ182">
            <v>4.7931187767533174</v>
          </cell>
          <cell r="CR182">
            <v>4.6393450479887139</v>
          </cell>
          <cell r="CS182">
            <v>5.2019557628149657</v>
          </cell>
          <cell r="CT182">
            <v>5.3028688045322463</v>
          </cell>
          <cell r="CU182">
            <v>5.3028688045322463</v>
          </cell>
          <cell r="CV182">
            <v>5.3028688045322463</v>
          </cell>
          <cell r="CW182">
            <v>1.2600744739525029</v>
          </cell>
          <cell r="CX182">
            <v>1.2389946002838228</v>
          </cell>
          <cell r="CY182">
            <v>1.242499636913557</v>
          </cell>
          <cell r="CZ182">
            <v>1.2570621571186333</v>
          </cell>
          <cell r="DA182">
            <v>1.2508248696154793</v>
          </cell>
          <cell r="DB182">
            <v>1.2441192508348562</v>
          </cell>
          <cell r="DC182">
            <v>1.2583530252258337</v>
          </cell>
          <cell r="DD182">
            <v>1.2516389561188286</v>
          </cell>
          <cell r="DE182">
            <v>1.2713981996491688</v>
          </cell>
          <cell r="DF182">
            <v>1.2528452504983649</v>
          </cell>
        </row>
        <row r="183">
          <cell r="BX183">
            <v>2.6429103069907049</v>
          </cell>
          <cell r="BY183">
            <v>2.7238591655632742</v>
          </cell>
          <cell r="BZ183">
            <v>3.0697706638121076</v>
          </cell>
          <cell r="CA183">
            <v>3.6949654854592318</v>
          </cell>
          <cell r="CB183">
            <v>2.818161877666673</v>
          </cell>
          <cell r="CC183">
            <v>3.1356956779326133</v>
          </cell>
          <cell r="CD183">
            <v>3.7624024292458933</v>
          </cell>
          <cell r="CE183">
            <v>3.5411647872124354</v>
          </cell>
          <cell r="CF183">
            <v>3.5569126560871811</v>
          </cell>
          <cell r="CG183">
            <v>3.3304260846643796</v>
          </cell>
          <cell r="CH183">
            <v>4.0172573683334347</v>
          </cell>
          <cell r="CI183">
            <v>3.4954937938990089</v>
          </cell>
          <cell r="CJ183">
            <v>3.9316354267215146</v>
          </cell>
          <cell r="CK183">
            <v>4.2113023028715437</v>
          </cell>
          <cell r="CL183">
            <v>4.5301453026228815</v>
          </cell>
          <cell r="CM183">
            <v>4.3626803059571415</v>
          </cell>
          <cell r="CN183">
            <v>3.8902707586653111</v>
          </cell>
          <cell r="CO183">
            <v>4.2021453148338344</v>
          </cell>
          <cell r="CP183">
            <v>4.5189544189819726</v>
          </cell>
          <cell r="CQ183">
            <v>5.4721899771252049</v>
          </cell>
          <cell r="CR183">
            <v>5.8272163723068422</v>
          </cell>
          <cell r="CS183">
            <v>5.1951499061574564</v>
          </cell>
          <cell r="CT183">
            <v>5.4017731108107299</v>
          </cell>
          <cell r="CU183">
            <v>5.4017731108107299</v>
          </cell>
          <cell r="CV183">
            <v>5.4017731108107299</v>
          </cell>
          <cell r="CW183">
            <v>1.2379953121458471</v>
          </cell>
          <cell r="CX183">
            <v>1.2631880656774228</v>
          </cell>
          <cell r="CY183">
            <v>1.2711301675615461</v>
          </cell>
          <cell r="CZ183">
            <v>1.2448505788365531</v>
          </cell>
          <cell r="DA183">
            <v>1.2564998123755649</v>
          </cell>
          <cell r="DB183">
            <v>1.2658360026069464</v>
          </cell>
          <cell r="DC183">
            <v>1.2529712544277734</v>
          </cell>
          <cell r="DD183">
            <v>1.2678989775574425</v>
          </cell>
          <cell r="DE183">
            <v>1.2450931005213297</v>
          </cell>
          <cell r="DF183">
            <v>1.2746989798033861</v>
          </cell>
        </row>
        <row r="184">
          <cell r="BX184">
            <v>2.5382106432253493</v>
          </cell>
          <cell r="BY184">
            <v>2.4158170189198245</v>
          </cell>
          <cell r="BZ184">
            <v>2.7677545463257016</v>
          </cell>
          <cell r="CA184">
            <v>3.5737388363601341</v>
          </cell>
          <cell r="CB184">
            <v>3.0227319029066195</v>
          </cell>
          <cell r="CC184">
            <v>3.1035523645485354</v>
          </cell>
          <cell r="CD184">
            <v>3.5745900417200716</v>
          </cell>
          <cell r="CE184">
            <v>3.4090431405401791</v>
          </cell>
          <cell r="CF184">
            <v>3.5145362611762518</v>
          </cell>
          <cell r="CG184">
            <v>3.8022557573059337</v>
          </cell>
          <cell r="CH184">
            <v>3.8318528353835748</v>
          </cell>
          <cell r="CI184">
            <v>3.8229522684479602</v>
          </cell>
          <cell r="CJ184">
            <v>4.3873081769046101</v>
          </cell>
          <cell r="CK184">
            <v>4.5481934322999438</v>
          </cell>
          <cell r="CL184">
            <v>4.3415576599477363</v>
          </cell>
          <cell r="CM184">
            <v>4.6560848812436504</v>
          </cell>
          <cell r="CN184">
            <v>4.6626276711467201</v>
          </cell>
          <cell r="CO184">
            <v>4.5979528853451095</v>
          </cell>
          <cell r="CP184">
            <v>4.1030413875023912</v>
          </cell>
          <cell r="CQ184">
            <v>4.1544763810777949</v>
          </cell>
          <cell r="CR184">
            <v>4.9297012589216349</v>
          </cell>
          <cell r="CS184">
            <v>4.6349934010703162</v>
          </cell>
          <cell r="CT184">
            <v>5.3053695963452769</v>
          </cell>
          <cell r="CU184">
            <v>5.3053695963452769</v>
          </cell>
          <cell r="CV184">
            <v>5.3053695963452769</v>
          </cell>
          <cell r="CW184">
            <v>1.2576944001656465</v>
          </cell>
          <cell r="CX184">
            <v>1.2621986080463043</v>
          </cell>
          <cell r="CY184">
            <v>1.2637865873187639</v>
          </cell>
          <cell r="CZ184">
            <v>1.2486191516644789</v>
          </cell>
          <cell r="DA184">
            <v>1.2589122595305406</v>
          </cell>
          <cell r="DB184">
            <v>1.2410644025148858</v>
          </cell>
          <cell r="DC184">
            <v>1.2401486255661862</v>
          </cell>
          <cell r="DD184">
            <v>1.2590409066142234</v>
          </cell>
          <cell r="DE184">
            <v>1.2726238752707304</v>
          </cell>
          <cell r="DF184">
            <v>1.253343286064319</v>
          </cell>
        </row>
        <row r="185">
          <cell r="BX185">
            <v>2.5169813875437019</v>
          </cell>
          <cell r="BY185">
            <v>3.1517366724013809</v>
          </cell>
          <cell r="BZ185">
            <v>3.3259567183753842</v>
          </cell>
          <cell r="CA185">
            <v>2.8942273222193102</v>
          </cell>
          <cell r="CB185">
            <v>3.3185070457879822</v>
          </cell>
          <cell r="CC185">
            <v>3.0380243600309917</v>
          </cell>
          <cell r="CD185">
            <v>3.1407624107108862</v>
          </cell>
          <cell r="CE185">
            <v>3.2135045827531372</v>
          </cell>
          <cell r="CF185">
            <v>2.8416607184550409</v>
          </cell>
          <cell r="CG185">
            <v>3.2118355948237816</v>
          </cell>
          <cell r="CH185">
            <v>3.7300550847928009</v>
          </cell>
          <cell r="CI185">
            <v>3.6330559529717266</v>
          </cell>
          <cell r="CJ185">
            <v>3.772682794738039</v>
          </cell>
          <cell r="CK185">
            <v>3.9237992691393409</v>
          </cell>
          <cell r="CL185">
            <v>3.879562640111029</v>
          </cell>
          <cell r="CM185">
            <v>3.7794935092748858</v>
          </cell>
          <cell r="CN185">
            <v>4.5405999862027651</v>
          </cell>
          <cell r="CO185">
            <v>4.6765233595510365</v>
          </cell>
          <cell r="CP185">
            <v>4.9615042358176744</v>
          </cell>
          <cell r="CQ185">
            <v>5.3292169625624579</v>
          </cell>
          <cell r="CR185">
            <v>4.7634676255640001</v>
          </cell>
          <cell r="CS185">
            <v>5.1477553123689974</v>
          </cell>
          <cell r="CT185">
            <v>5.7136067422054255</v>
          </cell>
          <cell r="CU185">
            <v>5.7136067422054255</v>
          </cell>
          <cell r="CV185">
            <v>5.7136067422054255</v>
          </cell>
          <cell r="CW185">
            <v>1.2577942754583626</v>
          </cell>
          <cell r="CX185">
            <v>1.2752619085285082</v>
          </cell>
          <cell r="CY185">
            <v>1.2644545202265063</v>
          </cell>
          <cell r="CZ185">
            <v>1.2371130699510067</v>
          </cell>
          <cell r="DA185">
            <v>1.2509305139240956</v>
          </cell>
          <cell r="DB185">
            <v>1.2690170311180053</v>
          </cell>
          <cell r="DC185">
            <v>1.2453678009776976</v>
          </cell>
          <cell r="DD185">
            <v>1.2368363222651688</v>
          </cell>
          <cell r="DE185">
            <v>1.2527313571462917</v>
          </cell>
          <cell r="DF185">
            <v>1.2596750543075539</v>
          </cell>
        </row>
        <row r="186">
          <cell r="BX186">
            <v>2.9442660164867687</v>
          </cell>
          <cell r="BY186">
            <v>3.5043166043154677</v>
          </cell>
          <cell r="BZ186">
            <v>2.8246265111679878</v>
          </cell>
          <cell r="CA186">
            <v>3.4865470392435953</v>
          </cell>
          <cell r="CB186">
            <v>3.3797837592676636</v>
          </cell>
          <cell r="CC186">
            <v>3.1275419535961411</v>
          </cell>
          <cell r="CD186">
            <v>3.8179293905567877</v>
          </cell>
          <cell r="CE186">
            <v>3.3595082624997996</v>
          </cell>
          <cell r="CF186">
            <v>3.3566353520577263</v>
          </cell>
          <cell r="CG186">
            <v>3.092405095160919</v>
          </cell>
          <cell r="CH186">
            <v>3.4558071909221773</v>
          </cell>
          <cell r="CI186">
            <v>3.5079161127070044</v>
          </cell>
          <cell r="CJ186">
            <v>3.8741568024299298</v>
          </cell>
          <cell r="CK186">
            <v>4.8274786143031045</v>
          </cell>
          <cell r="CL186">
            <v>4.2940742392596372</v>
          </cell>
          <cell r="CM186">
            <v>4.6218754795800647</v>
          </cell>
          <cell r="CN186">
            <v>3.7278700312443735</v>
          </cell>
          <cell r="CO186">
            <v>4.6052197998830966</v>
          </cell>
          <cell r="CP186">
            <v>4.6919800674627377</v>
          </cell>
          <cell r="CQ186">
            <v>4.9820909374094304</v>
          </cell>
          <cell r="CR186">
            <v>4.6167214042988709</v>
          </cell>
          <cell r="CS186">
            <v>4.9053270929059556</v>
          </cell>
          <cell r="CT186">
            <v>5.4062773091463177</v>
          </cell>
          <cell r="CU186">
            <v>5.4062773091463177</v>
          </cell>
          <cell r="CV186">
            <v>5.4062773091463177</v>
          </cell>
          <cell r="CW186">
            <v>1.2531045188829431</v>
          </cell>
          <cell r="CX186">
            <v>1.259365191310218</v>
          </cell>
          <cell r="CY186">
            <v>1.2619110810782832</v>
          </cell>
          <cell r="CZ186">
            <v>1.2259542482165002</v>
          </cell>
          <cell r="DA186">
            <v>1.2508522894362093</v>
          </cell>
          <cell r="DB186">
            <v>1.2453539186556861</v>
          </cell>
          <cell r="DC186">
            <v>1.2603074363118454</v>
          </cell>
          <cell r="DD186">
            <v>1.2668169287775766</v>
          </cell>
          <cell r="DE186">
            <v>1.2466148948816382</v>
          </cell>
          <cell r="DF186">
            <v>1.2563326825993897</v>
          </cell>
        </row>
        <row r="187">
          <cell r="BX187">
            <v>2.7193218949372127</v>
          </cell>
          <cell r="BY187">
            <v>2.6396169905692819</v>
          </cell>
          <cell r="BZ187">
            <v>2.9894811557939236</v>
          </cell>
          <cell r="CA187">
            <v>3.421103093898108</v>
          </cell>
          <cell r="CB187">
            <v>3.0061379506750061</v>
          </cell>
          <cell r="CC187">
            <v>3.5561155345894999</v>
          </cell>
          <cell r="CD187">
            <v>3.2122158343678824</v>
          </cell>
          <cell r="CE187">
            <v>3.293110989971765</v>
          </cell>
          <cell r="CF187">
            <v>3.3483793246722886</v>
          </cell>
          <cell r="CG187">
            <v>3.6024585838919676</v>
          </cell>
          <cell r="CH187">
            <v>3.4533196751493027</v>
          </cell>
          <cell r="CI187">
            <v>4.0180353767004702</v>
          </cell>
          <cell r="CJ187">
            <v>4.0086795757357843</v>
          </cell>
          <cell r="CK187">
            <v>4.2984378170212638</v>
          </cell>
          <cell r="CL187">
            <v>4.6434301012991064</v>
          </cell>
          <cell r="CM187">
            <v>4.2456363268795139</v>
          </cell>
          <cell r="CN187">
            <v>4.2297987467295366</v>
          </cell>
          <cell r="CO187">
            <v>4.2215450584505447</v>
          </cell>
          <cell r="CP187">
            <v>4.2789536152256451</v>
          </cell>
          <cell r="CQ187">
            <v>4.9472172975751549</v>
          </cell>
          <cell r="CR187">
            <v>5.3421576527364421</v>
          </cell>
          <cell r="CS187">
            <v>5.4121555139312116</v>
          </cell>
          <cell r="CT187">
            <v>5.3516259350189079</v>
          </cell>
          <cell r="CU187">
            <v>5.3516259350189079</v>
          </cell>
          <cell r="CV187">
            <v>5.3516259350189079</v>
          </cell>
          <cell r="CW187">
            <v>1.2614890689208111</v>
          </cell>
          <cell r="CX187">
            <v>1.237693980114106</v>
          </cell>
          <cell r="CY187">
            <v>1.2558435886813186</v>
          </cell>
          <cell r="CZ187">
            <v>1.2560907519976778</v>
          </cell>
          <cell r="DA187">
            <v>1.2663415367644428</v>
          </cell>
          <cell r="DB187">
            <v>1.2409231285884463</v>
          </cell>
          <cell r="DC187">
            <v>1.2429102984385474</v>
          </cell>
          <cell r="DD187">
            <v>1.2580168190051062</v>
          </cell>
          <cell r="DE187">
            <v>1.2544683330500936</v>
          </cell>
          <cell r="DF187">
            <v>1.2454380241275711</v>
          </cell>
        </row>
        <row r="188">
          <cell r="BX188">
            <v>2.535183280391506</v>
          </cell>
          <cell r="BY188">
            <v>3.4573252792216116</v>
          </cell>
          <cell r="BZ188">
            <v>3.0642381520428561</v>
          </cell>
          <cell r="CA188">
            <v>3.5149069704691858</v>
          </cell>
          <cell r="CB188">
            <v>3.5164677325078517</v>
          </cell>
          <cell r="CC188">
            <v>3.2069886766800599</v>
          </cell>
          <cell r="CD188">
            <v>3.3136722491961383</v>
          </cell>
          <cell r="CE188">
            <v>3.5800160952403512</v>
          </cell>
          <cell r="CF188">
            <v>3.4718339887644714</v>
          </cell>
          <cell r="CG188">
            <v>3.5821944840435127</v>
          </cell>
          <cell r="CH188">
            <v>3.5200791960813596</v>
          </cell>
          <cell r="CI188">
            <v>3.3736879206510419</v>
          </cell>
          <cell r="CJ188">
            <v>3.3995339033859313</v>
          </cell>
          <cell r="CK188">
            <v>3.937798908457061</v>
          </cell>
          <cell r="CL188">
            <v>3.914060482832554</v>
          </cell>
          <cell r="CM188">
            <v>4.1491881498383512</v>
          </cell>
          <cell r="CN188">
            <v>4.6750201274014023</v>
          </cell>
          <cell r="CO188">
            <v>4.6946635478412686</v>
          </cell>
          <cell r="CP188">
            <v>4.5509388643463389</v>
          </cell>
          <cell r="CQ188">
            <v>4.7980727856840666</v>
          </cell>
          <cell r="CR188">
            <v>4.1724423191547482</v>
          </cell>
          <cell r="CS188">
            <v>4.726220302146328</v>
          </cell>
          <cell r="CT188">
            <v>5.0942122202143665</v>
          </cell>
          <cell r="CU188">
            <v>5.0942122202143665</v>
          </cell>
          <cell r="CV188">
            <v>5.0942122202143665</v>
          </cell>
          <cell r="CW188">
            <v>1.2529424831963492</v>
          </cell>
          <cell r="CX188">
            <v>1.253348034565015</v>
          </cell>
          <cell r="CY188">
            <v>1.2516327946158037</v>
          </cell>
          <cell r="CZ188">
            <v>1.2521191411287238</v>
          </cell>
          <cell r="DA188">
            <v>1.2501168265902136</v>
          </cell>
          <cell r="DB188">
            <v>1.2590181922503163</v>
          </cell>
          <cell r="DC188">
            <v>1.2829174511951118</v>
          </cell>
          <cell r="DD188">
            <v>1.2569964067446979</v>
          </cell>
          <cell r="DE188">
            <v>1.204065679834351</v>
          </cell>
          <cell r="DF188">
            <v>1.2591298769701118</v>
          </cell>
        </row>
        <row r="189">
          <cell r="BX189">
            <v>2.7546423402342417</v>
          </cell>
          <cell r="BY189">
            <v>2.8898548730897464</v>
          </cell>
          <cell r="BZ189">
            <v>2.6961138655791412</v>
          </cell>
          <cell r="CA189">
            <v>2.7824600270134865</v>
          </cell>
          <cell r="CB189">
            <v>3.5151964242366929</v>
          </cell>
          <cell r="CC189">
            <v>3.1975802731957508</v>
          </cell>
          <cell r="CD189">
            <v>3.1258053277854629</v>
          </cell>
          <cell r="CE189">
            <v>3.2764275684500475</v>
          </cell>
          <cell r="CF189">
            <v>3.8077133048160827</v>
          </cell>
          <cell r="CG189">
            <v>3.2360129561576758</v>
          </cell>
          <cell r="CH189">
            <v>3.8097446561554946</v>
          </cell>
          <cell r="CI189">
            <v>3.4432597920224737</v>
          </cell>
          <cell r="CJ189">
            <v>3.9817269876549246</v>
          </cell>
          <cell r="CK189">
            <v>3.8274267096995711</v>
          </cell>
          <cell r="CL189">
            <v>4.635236620504668</v>
          </cell>
          <cell r="CM189">
            <v>5.1908154657529204</v>
          </cell>
          <cell r="CN189">
            <v>3.9227476253290425</v>
          </cell>
          <cell r="CO189">
            <v>4.7125976973674319</v>
          </cell>
          <cell r="CP189">
            <v>4.7160515060676111</v>
          </cell>
          <cell r="CQ189">
            <v>5.9648284314335216</v>
          </cell>
          <cell r="CR189">
            <v>4.9613588222354315</v>
          </cell>
          <cell r="CS189">
            <v>5.0839581968858125</v>
          </cell>
          <cell r="CT189">
            <v>5.4338586129894288</v>
          </cell>
          <cell r="CU189">
            <v>5.4338586129894288</v>
          </cell>
          <cell r="CV189">
            <v>5.4338586129894288</v>
          </cell>
          <cell r="CW189">
            <v>1.255287926676081</v>
          </cell>
          <cell r="CX189">
            <v>1.2687086181495177</v>
          </cell>
          <cell r="CY189">
            <v>1.2339346708254646</v>
          </cell>
          <cell r="CZ189">
            <v>1.2366584593256817</v>
          </cell>
          <cell r="DA189">
            <v>1.2497605366028819</v>
          </cell>
          <cell r="DB189">
            <v>1.2454274291947109</v>
          </cell>
          <cell r="DC189">
            <v>1.2652918686418317</v>
          </cell>
          <cell r="DD189">
            <v>1.2266683557528024</v>
          </cell>
          <cell r="DE189">
            <v>1.2658913819416404</v>
          </cell>
          <cell r="DF189">
            <v>1.2658698104125461</v>
          </cell>
        </row>
        <row r="190">
          <cell r="BX190">
            <v>2.112532120737352</v>
          </cell>
          <cell r="BY190">
            <v>2.9358668313395953</v>
          </cell>
          <cell r="BZ190">
            <v>3.2490830070088044</v>
          </cell>
          <cell r="CA190">
            <v>3.63254104301754</v>
          </cell>
          <cell r="CB190">
            <v>3.250999766820454</v>
          </cell>
          <cell r="CC190">
            <v>4.0332253270975613</v>
          </cell>
          <cell r="CD190">
            <v>3.9361541190207858</v>
          </cell>
          <cell r="CE190">
            <v>3.1324540201134798</v>
          </cell>
          <cell r="CF190">
            <v>4.0214327885422358</v>
          </cell>
          <cell r="CG190">
            <v>3.2349698062914123</v>
          </cell>
          <cell r="CH190">
            <v>3.6111176821987279</v>
          </cell>
          <cell r="CI190">
            <v>3.0875496805279337</v>
          </cell>
          <cell r="CJ190">
            <v>4.025149171407798</v>
          </cell>
          <cell r="CK190">
            <v>4.3760744585384144</v>
          </cell>
          <cell r="CL190">
            <v>4.0353324479103891</v>
          </cell>
          <cell r="CM190">
            <v>4.4819619543373967</v>
          </cell>
          <cell r="CN190">
            <v>4.5470455255606046</v>
          </cell>
          <cell r="CO190">
            <v>4.0331104090050562</v>
          </cell>
          <cell r="CP190">
            <v>5.2843231946737159</v>
          </cell>
          <cell r="CQ190">
            <v>4.6366504268100321</v>
          </cell>
          <cell r="CR190">
            <v>5.0472568196535459</v>
          </cell>
          <cell r="CS190">
            <v>4.5424148332667107</v>
          </cell>
          <cell r="CT190">
            <v>5.0323868187752288</v>
          </cell>
          <cell r="CU190">
            <v>5.0323868187752288</v>
          </cell>
          <cell r="CV190">
            <v>5.0323868187752288</v>
          </cell>
          <cell r="CW190">
            <v>1.2362308611240664</v>
          </cell>
          <cell r="CX190">
            <v>1.2527682209362607</v>
          </cell>
          <cell r="CY190">
            <v>1.2646588453138323</v>
          </cell>
          <cell r="CZ190">
            <v>1.2630504779893856</v>
          </cell>
          <cell r="DA190">
            <v>1.2586185755607964</v>
          </cell>
          <cell r="DB190">
            <v>1.2713932521179863</v>
          </cell>
          <cell r="DC190">
            <v>1.2668635071344465</v>
          </cell>
          <cell r="DD190">
            <v>1.2455296800862448</v>
          </cell>
          <cell r="DE190">
            <v>1.2345293552588184</v>
          </cell>
          <cell r="DF190">
            <v>1.2663483296242319</v>
          </cell>
        </row>
        <row r="191">
          <cell r="BX191">
            <v>2.8127671488873083</v>
          </cell>
          <cell r="BY191">
            <v>3.0957922453848465</v>
          </cell>
          <cell r="BZ191">
            <v>2.5564149893072794</v>
          </cell>
          <cell r="CA191">
            <v>3.2887917558104625</v>
          </cell>
          <cell r="CB191">
            <v>3.3628129938761719</v>
          </cell>
          <cell r="CC191">
            <v>3.2202220753020705</v>
          </cell>
          <cell r="CD191">
            <v>3.3513675998372441</v>
          </cell>
          <cell r="CE191">
            <v>3.5183472568361425</v>
          </cell>
          <cell r="CF191">
            <v>3.4871560160006125</v>
          </cell>
          <cell r="CG191">
            <v>3.2223988604697191</v>
          </cell>
          <cell r="CH191">
            <v>3.5247367139296979</v>
          </cell>
          <cell r="CI191">
            <v>3.5092415354067685</v>
          </cell>
          <cell r="CJ191">
            <v>4.1591855083845122</v>
          </cell>
          <cell r="CK191">
            <v>3.6292671546087334</v>
          </cell>
          <cell r="CL191">
            <v>3.5998400298366211</v>
          </cell>
          <cell r="CM191">
            <v>4.2589742759871951</v>
          </cell>
          <cell r="CN191">
            <v>4.800194875258577</v>
          </cell>
          <cell r="CO191">
            <v>5.0170897888753769</v>
          </cell>
          <cell r="CP191">
            <v>4.4491879835939452</v>
          </cell>
          <cell r="CQ191">
            <v>5.03008625152808</v>
          </cell>
          <cell r="CR191">
            <v>4.4249521520423691</v>
          </cell>
          <cell r="CS191">
            <v>5.2379165223517603</v>
          </cell>
          <cell r="CT191">
            <v>4.796813639314923</v>
          </cell>
          <cell r="CU191">
            <v>4.796813639314923</v>
          </cell>
          <cell r="CV191">
            <v>4.796813639314923</v>
          </cell>
          <cell r="CW191">
            <v>1.2508569833315195</v>
          </cell>
          <cell r="CX191">
            <v>1.2557288057657852</v>
          </cell>
          <cell r="CY191">
            <v>1.2498698615273494</v>
          </cell>
          <cell r="CZ191">
            <v>1.2592555131462295</v>
          </cell>
          <cell r="DA191">
            <v>1.2608040447938917</v>
          </cell>
          <cell r="DB191">
            <v>1.2630708292482067</v>
          </cell>
          <cell r="DC191">
            <v>1.244080148564308</v>
          </cell>
          <cell r="DD191">
            <v>1.2720110234160551</v>
          </cell>
          <cell r="DE191">
            <v>1.2657133609968996</v>
          </cell>
          <cell r="DF191">
            <v>1.2559607675061522</v>
          </cell>
        </row>
        <row r="192">
          <cell r="BX192">
            <v>2.825648140953374</v>
          </cell>
          <cell r="BY192">
            <v>3.2566900459547425</v>
          </cell>
          <cell r="BZ192">
            <v>3.4440743348253267</v>
          </cell>
          <cell r="CA192">
            <v>2.5693797413135755</v>
          </cell>
          <cell r="CB192">
            <v>3.0433744931331805</v>
          </cell>
          <cell r="CC192">
            <v>3.2616368433861029</v>
          </cell>
          <cell r="CD192">
            <v>2.7820778256293992</v>
          </cell>
          <cell r="CE192">
            <v>3.6600337631280695</v>
          </cell>
          <cell r="CF192">
            <v>3.5317154896869689</v>
          </cell>
          <cell r="CG192">
            <v>4.2724955527426616</v>
          </cell>
          <cell r="CH192">
            <v>3.529629451191306</v>
          </cell>
          <cell r="CI192">
            <v>3.994143396816566</v>
          </cell>
          <cell r="CJ192">
            <v>3.7144228808756448</v>
          </cell>
          <cell r="CK192">
            <v>3.3564461147396289</v>
          </cell>
          <cell r="CL192">
            <v>4.3226102499508325</v>
          </cell>
          <cell r="CM192">
            <v>3.736861286216957</v>
          </cell>
          <cell r="CN192">
            <v>4.5245868783500365</v>
          </cell>
          <cell r="CO192">
            <v>4.2286225130613788</v>
          </cell>
          <cell r="CP192">
            <v>4.6270232036380161</v>
          </cell>
          <cell r="CQ192">
            <v>4.9408066492768477</v>
          </cell>
          <cell r="CR192">
            <v>5.0739850995994313</v>
          </cell>
          <cell r="CS192">
            <v>5.0178886231131843</v>
          </cell>
          <cell r="CT192">
            <v>5.3544095450951543</v>
          </cell>
          <cell r="CU192">
            <v>5.3544095450951543</v>
          </cell>
          <cell r="CV192">
            <v>5.3544095450951543</v>
          </cell>
          <cell r="CW192">
            <v>1.2435361690257463</v>
          </cell>
          <cell r="CX192">
            <v>1.2781024430392525</v>
          </cell>
          <cell r="CY192">
            <v>1.2485239977221523</v>
          </cell>
          <cell r="CZ192">
            <v>1.2445427634126298</v>
          </cell>
          <cell r="DA192">
            <v>1.244907762980493</v>
          </cell>
          <cell r="DB192">
            <v>1.2512926454465003</v>
          </cell>
          <cell r="DC192">
            <v>1.2498140793777224</v>
          </cell>
          <cell r="DD192">
            <v>1.2582563382826755</v>
          </cell>
          <cell r="DE192">
            <v>1.2495630581286967</v>
          </cell>
          <cell r="DF192">
            <v>1.2436446086494748</v>
          </cell>
        </row>
        <row r="193">
          <cell r="BX193">
            <v>2.6408550725119233</v>
          </cell>
          <cell r="BY193">
            <v>2.7236260638136329</v>
          </cell>
          <cell r="BZ193">
            <v>3.3979722349103247</v>
          </cell>
          <cell r="CA193">
            <v>3.3235436757472416</v>
          </cell>
          <cell r="CB193">
            <v>2.9526721010138526</v>
          </cell>
          <cell r="CC193">
            <v>3.3393428163749328</v>
          </cell>
          <cell r="CD193">
            <v>3.3817859437794726</v>
          </cell>
          <cell r="CE193">
            <v>3.1086850327953566</v>
          </cell>
          <cell r="CF193">
            <v>3.2002757853492283</v>
          </cell>
          <cell r="CG193">
            <v>3.6017567602357965</v>
          </cell>
          <cell r="CH193">
            <v>4.3140758673770589</v>
          </cell>
          <cell r="CI193">
            <v>4.2112112054859168</v>
          </cell>
          <cell r="CJ193">
            <v>4.3732469271496823</v>
          </cell>
          <cell r="CK193">
            <v>3.9223855111902761</v>
          </cell>
          <cell r="CL193">
            <v>4.0861546912180975</v>
          </cell>
          <cell r="CM193">
            <v>4.142373953099983</v>
          </cell>
          <cell r="CN193">
            <v>4.4103911066284143</v>
          </cell>
          <cell r="CO193">
            <v>4.2737485068336136</v>
          </cell>
          <cell r="CP193">
            <v>4.7487500183313403</v>
          </cell>
          <cell r="CQ193">
            <v>4.38041560380967</v>
          </cell>
          <cell r="CR193">
            <v>4.7059588918395647</v>
          </cell>
          <cell r="CS193">
            <v>5.0876541235279769</v>
          </cell>
          <cell r="CT193">
            <v>4.8002811599763238</v>
          </cell>
          <cell r="CU193">
            <v>4.8002811599763238</v>
          </cell>
          <cell r="CV193">
            <v>4.8002811599763238</v>
          </cell>
          <cell r="CW193">
            <v>1.2464884419830047</v>
          </cell>
          <cell r="CX193">
            <v>1.2679665888982499</v>
          </cell>
          <cell r="CY193">
            <v>1.2780625145702273</v>
          </cell>
          <cell r="CZ193">
            <v>1.2765504066351041</v>
          </cell>
          <cell r="DA193">
            <v>1.2766810681259124</v>
          </cell>
          <cell r="DB193">
            <v>1.2585360999676316</v>
          </cell>
          <cell r="DC193">
            <v>1.258471387263377</v>
          </cell>
          <cell r="DD193">
            <v>1.2641957602290181</v>
          </cell>
          <cell r="DE193">
            <v>1.2769565652616286</v>
          </cell>
          <cell r="DF193">
            <v>1.240857991739972</v>
          </cell>
        </row>
        <row r="194">
          <cell r="BX194">
            <v>2.4189024301141577</v>
          </cell>
          <cell r="BY194">
            <v>2.684271820528314</v>
          </cell>
          <cell r="BZ194">
            <v>2.7412611436745267</v>
          </cell>
          <cell r="CA194">
            <v>3.0878554898983031</v>
          </cell>
          <cell r="CB194">
            <v>3.2353409804991196</v>
          </cell>
          <cell r="CC194">
            <v>3.3282088649053994</v>
          </cell>
          <cell r="CD194">
            <v>3.3114667496430972</v>
          </cell>
          <cell r="CE194">
            <v>2.8225132386691154</v>
          </cell>
          <cell r="CF194">
            <v>3.5991390145565405</v>
          </cell>
          <cell r="CG194">
            <v>3.4795078855903427</v>
          </cell>
          <cell r="CH194">
            <v>3.6429791598416608</v>
          </cell>
          <cell r="CI194">
            <v>3.5597707891117789</v>
          </cell>
          <cell r="CJ194">
            <v>4.339492693259893</v>
          </cell>
          <cell r="CK194">
            <v>4.3356147464932988</v>
          </cell>
          <cell r="CL194">
            <v>4.3845644068031326</v>
          </cell>
          <cell r="CM194">
            <v>4.4514603314130454</v>
          </cell>
          <cell r="CN194">
            <v>5.5030236056033841</v>
          </cell>
          <cell r="CO194">
            <v>4.6691899010215172</v>
          </cell>
          <cell r="CP194">
            <v>4.9568263214282728</v>
          </cell>
          <cell r="CQ194">
            <v>4.7604475987679349</v>
          </cell>
          <cell r="CR194">
            <v>4.6731820960461805</v>
          </cell>
          <cell r="CS194">
            <v>4.793664585006737</v>
          </cell>
          <cell r="CT194">
            <v>4.6560409180881104</v>
          </cell>
          <cell r="CU194">
            <v>4.6560409180881104</v>
          </cell>
          <cell r="CV194">
            <v>4.6560409180881104</v>
          </cell>
          <cell r="CW194">
            <v>1.2404558389557434</v>
          </cell>
          <cell r="CX194">
            <v>1.2584019206331938</v>
          </cell>
          <cell r="CY194">
            <v>1.2599888272518303</v>
          </cell>
          <cell r="CZ194">
            <v>1.2541717733400555</v>
          </cell>
          <cell r="DA194">
            <v>1.2533866024911327</v>
          </cell>
          <cell r="DB194">
            <v>1.269692481418659</v>
          </cell>
          <cell r="DC194">
            <v>1.2517915364929382</v>
          </cell>
          <cell r="DD194">
            <v>1.2492899070312786</v>
          </cell>
          <cell r="DE194">
            <v>1.2661660005021815</v>
          </cell>
          <cell r="DF194">
            <v>1.2584692456519757</v>
          </cell>
        </row>
        <row r="195">
          <cell r="BX195">
            <v>2.9699460338742916</v>
          </cell>
          <cell r="BY195">
            <v>2.3982462634181743</v>
          </cell>
          <cell r="BZ195">
            <v>2.6970610979034144</v>
          </cell>
          <cell r="CA195">
            <v>2.5774002477734719</v>
          </cell>
          <cell r="CB195">
            <v>3.1135063455267837</v>
          </cell>
          <cell r="CC195">
            <v>3.5490311737648663</v>
          </cell>
          <cell r="CD195">
            <v>2.9657636996580461</v>
          </cell>
          <cell r="CE195">
            <v>3.7707824132252648</v>
          </cell>
          <cell r="CF195">
            <v>3.4556123274737254</v>
          </cell>
          <cell r="CG195">
            <v>3.5497626022705564</v>
          </cell>
          <cell r="CH195">
            <v>3.5748703740871011</v>
          </cell>
          <cell r="CI195">
            <v>4.2436704869504931</v>
          </cell>
          <cell r="CJ195">
            <v>4.3594725190323143</v>
          </cell>
          <cell r="CK195">
            <v>4.1516076138702029</v>
          </cell>
          <cell r="CL195">
            <v>4.1646915979099921</v>
          </cell>
          <cell r="CM195">
            <v>4.2979224390436164</v>
          </cell>
          <cell r="CN195">
            <v>4.4548330370811788</v>
          </cell>
          <cell r="CO195">
            <v>4.4602194322342283</v>
          </cell>
          <cell r="CP195">
            <v>4.4559702569856707</v>
          </cell>
          <cell r="CQ195">
            <v>4.8251931070263989</v>
          </cell>
          <cell r="CR195">
            <v>5.3817892509451362</v>
          </cell>
          <cell r="CS195">
            <v>5.1713024665585889</v>
          </cell>
          <cell r="CT195">
            <v>4.9594048611515396</v>
          </cell>
          <cell r="CU195">
            <v>4.9594048611515396</v>
          </cell>
          <cell r="CV195">
            <v>4.9594048611515396</v>
          </cell>
          <cell r="CW195">
            <v>1.285675056015529</v>
          </cell>
          <cell r="CX195">
            <v>1.2655776851916363</v>
          </cell>
          <cell r="CY195">
            <v>1.2541343152369349</v>
          </cell>
          <cell r="CZ195">
            <v>1.2704181448206022</v>
          </cell>
          <cell r="DA195">
            <v>1.2510229623841891</v>
          </cell>
          <cell r="DB195">
            <v>1.2590746281284755</v>
          </cell>
          <cell r="DC195">
            <v>1.2429957601960564</v>
          </cell>
          <cell r="DD195">
            <v>1.2522533132105627</v>
          </cell>
          <cell r="DE195">
            <v>1.2657531861618563</v>
          </cell>
          <cell r="DF195">
            <v>1.2635701581502488</v>
          </cell>
        </row>
        <row r="196">
          <cell r="BX196">
            <v>2.8632734805258759</v>
          </cell>
          <cell r="BY196">
            <v>3.0506255211612925</v>
          </cell>
          <cell r="BZ196">
            <v>2.9816583380060222</v>
          </cell>
          <cell r="CA196">
            <v>2.8227363215651473</v>
          </cell>
          <cell r="CB196">
            <v>2.9978112100269847</v>
          </cell>
          <cell r="CC196">
            <v>3.6040825813349642</v>
          </cell>
          <cell r="CD196">
            <v>3.7993980606637834</v>
          </cell>
          <cell r="CE196">
            <v>3.7186183171129543</v>
          </cell>
          <cell r="CF196">
            <v>4.0659354517571442</v>
          </cell>
          <cell r="CG196">
            <v>4.1922146664498721</v>
          </cell>
          <cell r="CH196">
            <v>3.9325295642312406</v>
          </cell>
          <cell r="CI196">
            <v>3.17019621550561</v>
          </cell>
          <cell r="CJ196">
            <v>4.0580840402416056</v>
          </cell>
          <cell r="CK196">
            <v>3.9282558120482189</v>
          </cell>
          <cell r="CL196">
            <v>4.4597664587288763</v>
          </cell>
          <cell r="CM196">
            <v>5.1483240055293944</v>
          </cell>
          <cell r="CN196">
            <v>4.4157709400431706</v>
          </cell>
          <cell r="CO196">
            <v>4.4663990820428783</v>
          </cell>
          <cell r="CP196">
            <v>4.322581341694546</v>
          </cell>
          <cell r="CQ196">
            <v>5.2615873655962808</v>
          </cell>
          <cell r="CR196">
            <v>5.2817801066603325</v>
          </cell>
          <cell r="CS196">
            <v>4.610202397774616</v>
          </cell>
          <cell r="CT196">
            <v>5.2211520624336485</v>
          </cell>
          <cell r="CU196">
            <v>5.2211520624336485</v>
          </cell>
          <cell r="CV196">
            <v>5.2211520624336485</v>
          </cell>
          <cell r="CW196">
            <v>1.2772233521663299</v>
          </cell>
          <cell r="CX196">
            <v>1.2651514363436598</v>
          </cell>
          <cell r="CY196">
            <v>1.2726809843435907</v>
          </cell>
          <cell r="CZ196">
            <v>1.2483007632998693</v>
          </cell>
          <cell r="DA196">
            <v>1.23943009660585</v>
          </cell>
          <cell r="DB196">
            <v>1.2374393692458752</v>
          </cell>
          <cell r="DC196">
            <v>1.2602959501214048</v>
          </cell>
          <cell r="DD196">
            <v>1.2452707191147616</v>
          </cell>
          <cell r="DE196">
            <v>1.2425171321278761</v>
          </cell>
          <cell r="DF196">
            <v>1.2456097777074249</v>
          </cell>
        </row>
        <row r="197">
          <cell r="BX197">
            <v>2.805076522704431</v>
          </cell>
          <cell r="BY197">
            <v>3.033000486607774</v>
          </cell>
          <cell r="BZ197">
            <v>2.9869505995377721</v>
          </cell>
          <cell r="CA197">
            <v>3.2564014986741481</v>
          </cell>
          <cell r="CB197">
            <v>3.2332399051780314</v>
          </cell>
          <cell r="CC197">
            <v>2.7489812084343441</v>
          </cell>
          <cell r="CD197">
            <v>3.4627947183545853</v>
          </cell>
          <cell r="CE197">
            <v>2.9482824722949186</v>
          </cell>
          <cell r="CF197">
            <v>3.4880412664126026</v>
          </cell>
          <cell r="CG197">
            <v>3.2201890459989646</v>
          </cell>
          <cell r="CH197">
            <v>3.8435846217041205</v>
          </cell>
          <cell r="CI197">
            <v>3.9765664633902582</v>
          </cell>
          <cell r="CJ197">
            <v>3.8354267189459748</v>
          </cell>
          <cell r="CK197">
            <v>4.3473739987723761</v>
          </cell>
          <cell r="CL197">
            <v>5.0326235392429171</v>
          </cell>
          <cell r="CM197">
            <v>4.66923316560207</v>
          </cell>
          <cell r="CN197">
            <v>4.0809805551389564</v>
          </cell>
          <cell r="CO197">
            <v>3.9331033482626889</v>
          </cell>
          <cell r="CP197">
            <v>4.0179319592492941</v>
          </cell>
          <cell r="CQ197">
            <v>4.6089433415873122</v>
          </cell>
          <cell r="CR197">
            <v>5.5776238301969201</v>
          </cell>
          <cell r="CS197">
            <v>4.9285793740746389</v>
          </cell>
          <cell r="CT197">
            <v>5.0899543358799129</v>
          </cell>
          <cell r="CU197">
            <v>5.0899543358799129</v>
          </cell>
          <cell r="CV197">
            <v>5.0899543358799129</v>
          </cell>
          <cell r="CW197">
            <v>1.2533511065916769</v>
          </cell>
          <cell r="CX197">
            <v>1.2518173159255412</v>
          </cell>
          <cell r="CY197">
            <v>1.2604785946758403</v>
          </cell>
          <cell r="CZ197">
            <v>1.2394254815022177</v>
          </cell>
          <cell r="DA197">
            <v>1.2517119360848274</v>
          </cell>
          <cell r="DB197">
            <v>1.2694049941774261</v>
          </cell>
          <cell r="DC197">
            <v>1.2915902876160974</v>
          </cell>
          <cell r="DD197">
            <v>1.2487634379800441</v>
          </cell>
          <cell r="DE197">
            <v>1.2409278347759385</v>
          </cell>
          <cell r="DF197">
            <v>1.2671777336125702</v>
          </cell>
        </row>
        <row r="198">
          <cell r="BX198">
            <v>2.6594469111226235</v>
          </cell>
          <cell r="BY198">
            <v>2.3137461847651801</v>
          </cell>
          <cell r="BZ198">
            <v>2.744651047517737</v>
          </cell>
          <cell r="CA198">
            <v>3.4986290868775343</v>
          </cell>
          <cell r="CB198">
            <v>3.2283709390980699</v>
          </cell>
          <cell r="CC198">
            <v>3.0280292696357662</v>
          </cell>
          <cell r="CD198">
            <v>2.8578141400623607</v>
          </cell>
          <cell r="CE198">
            <v>3.3036134819265008</v>
          </cell>
          <cell r="CF198">
            <v>3.5433119532753339</v>
          </cell>
          <cell r="CG198">
            <v>3.8081954315365834</v>
          </cell>
          <cell r="CH198">
            <v>3.7932812540849716</v>
          </cell>
          <cell r="CI198">
            <v>3.6974965228740921</v>
          </cell>
          <cell r="CJ198">
            <v>3.6822703742796787</v>
          </cell>
          <cell r="CK198">
            <v>4.3311621741338291</v>
          </cell>
          <cell r="CL198">
            <v>4.3135503920338616</v>
          </cell>
          <cell r="CM198">
            <v>4.1540878935822034</v>
          </cell>
          <cell r="CN198">
            <v>4.2038864888691156</v>
          </cell>
          <cell r="CO198">
            <v>4.3625674463164836</v>
          </cell>
          <cell r="CP198">
            <v>4.331991966095722</v>
          </cell>
          <cell r="CQ198">
            <v>4.7511358437981528</v>
          </cell>
          <cell r="CR198">
            <v>4.5924459388512497</v>
          </cell>
          <cell r="CS198">
            <v>5.0529055225221935</v>
          </cell>
          <cell r="CT198">
            <v>4.4566877111043963</v>
          </cell>
          <cell r="CU198">
            <v>4.4566877111043963</v>
          </cell>
          <cell r="CV198">
            <v>4.4566877111043963</v>
          </cell>
          <cell r="CW198">
            <v>1.2577364303809035</v>
          </cell>
          <cell r="CX198">
            <v>1.2567842793443775</v>
          </cell>
          <cell r="CY198">
            <v>1.2553446824576366</v>
          </cell>
          <cell r="CZ198">
            <v>1.2651663158368132</v>
          </cell>
          <cell r="DA198">
            <v>1.2506476480655626</v>
          </cell>
          <cell r="DB198">
            <v>1.250271593485287</v>
          </cell>
          <cell r="DC198">
            <v>1.2550334035429958</v>
          </cell>
          <cell r="DD198">
            <v>1.27045877382076</v>
          </cell>
          <cell r="DE198">
            <v>1.24618841292784</v>
          </cell>
          <cell r="DF198">
            <v>1.2619376641442235</v>
          </cell>
        </row>
        <row r="199">
          <cell r="BX199">
            <v>2.7944792313108526</v>
          </cell>
          <cell r="BY199">
            <v>2.5438916502692348</v>
          </cell>
          <cell r="BZ199">
            <v>3.191119719059444</v>
          </cell>
          <cell r="CA199">
            <v>3.481420325918545</v>
          </cell>
          <cell r="CB199">
            <v>3.5244923359045361</v>
          </cell>
          <cell r="CC199">
            <v>3.775179987904894</v>
          </cell>
          <cell r="CD199">
            <v>3.903110597750366</v>
          </cell>
          <cell r="CE199">
            <v>3.4385458026074924</v>
          </cell>
          <cell r="CF199">
            <v>3.4808042682909082</v>
          </cell>
          <cell r="CG199">
            <v>3.3558901465221034</v>
          </cell>
          <cell r="CH199">
            <v>3.5902882455905814</v>
          </cell>
          <cell r="CI199">
            <v>4.0677315483965693</v>
          </cell>
          <cell r="CJ199">
            <v>4.0195327344718352</v>
          </cell>
          <cell r="CK199">
            <v>4.2360685959977848</v>
          </cell>
          <cell r="CL199">
            <v>4.2271245688451513</v>
          </cell>
          <cell r="CM199">
            <v>4.3501659244740347</v>
          </cell>
          <cell r="CN199">
            <v>4.2710057738055136</v>
          </cell>
          <cell r="CO199">
            <v>4.4654815753551569</v>
          </cell>
          <cell r="CP199">
            <v>4.920708646993547</v>
          </cell>
          <cell r="CQ199">
            <v>5.2427232778101667</v>
          </cell>
          <cell r="CR199">
            <v>4.8487139554310907</v>
          </cell>
          <cell r="CS199">
            <v>4.4728141830604589</v>
          </cell>
          <cell r="CT199">
            <v>5.1932195993121395</v>
          </cell>
          <cell r="CU199">
            <v>5.1932195993121395</v>
          </cell>
          <cell r="CV199">
            <v>5.1932195993121395</v>
          </cell>
          <cell r="CW199">
            <v>1.2747831675361261</v>
          </cell>
          <cell r="CX199">
            <v>1.2661708556295206</v>
          </cell>
          <cell r="CY199">
            <v>1.2504187566182137</v>
          </cell>
          <cell r="CZ199">
            <v>1.2823042074736155</v>
          </cell>
          <cell r="DA199">
            <v>1.2567375349960035</v>
          </cell>
          <cell r="DB199">
            <v>1.2535422587260721</v>
          </cell>
          <cell r="DC199">
            <v>1.2411166597197718</v>
          </cell>
          <cell r="DD199">
            <v>1.268728174008722</v>
          </cell>
          <cell r="DE199">
            <v>1.2560677109917833</v>
          </cell>
          <cell r="DF199">
            <v>1.2642404818059259</v>
          </cell>
        </row>
        <row r="200">
          <cell r="BX200">
            <v>2.832106081219802</v>
          </cell>
          <cell r="BY200">
            <v>3.4997077142469313</v>
          </cell>
          <cell r="BZ200">
            <v>2.8097541320054398</v>
          </cell>
          <cell r="CA200">
            <v>3.1271122101366817</v>
          </cell>
          <cell r="CB200">
            <v>3.7458350241640948</v>
          </cell>
          <cell r="CC200">
            <v>3.1086572435579174</v>
          </cell>
          <cell r="CD200">
            <v>3.0511988027403318</v>
          </cell>
          <cell r="CE200">
            <v>3.3766913418235505</v>
          </cell>
          <cell r="CF200">
            <v>3.3735006396511138</v>
          </cell>
          <cell r="CG200">
            <v>3.5171967688171146</v>
          </cell>
          <cell r="CH200">
            <v>4.1991647540797281</v>
          </cell>
          <cell r="CI200">
            <v>4.0755833990299033</v>
          </cell>
          <cell r="CJ200">
            <v>3.8393355162631457</v>
          </cell>
          <cell r="CK200">
            <v>4.6009602433719614</v>
          </cell>
          <cell r="CL200">
            <v>4.0571384810646984</v>
          </cell>
          <cell r="CM200">
            <v>4.0721018081662574</v>
          </cell>
          <cell r="CN200">
            <v>4.0172600041914093</v>
          </cell>
          <cell r="CO200">
            <v>4.3613882651552691</v>
          </cell>
          <cell r="CP200">
            <v>5.2057890387255883</v>
          </cell>
          <cell r="CQ200">
            <v>5.0157187556006875</v>
          </cell>
          <cell r="CR200">
            <v>4.4066886473550175</v>
          </cell>
          <cell r="CS200">
            <v>4.8984562397263858</v>
          </cell>
          <cell r="CT200">
            <v>5.2015990779649899</v>
          </cell>
          <cell r="CU200">
            <v>5.2015990779649899</v>
          </cell>
          <cell r="CV200">
            <v>5.2015990779649899</v>
          </cell>
          <cell r="CW200">
            <v>1.2691158324909115</v>
          </cell>
          <cell r="CX200">
            <v>1.2605725630712259</v>
          </cell>
          <cell r="CY200">
            <v>1.2565529117243874</v>
          </cell>
          <cell r="CZ200">
            <v>1.2411489056782854</v>
          </cell>
          <cell r="DA200">
            <v>1.2446355183679596</v>
          </cell>
          <cell r="DB200">
            <v>1.2613256591824094</v>
          </cell>
          <cell r="DC200">
            <v>1.2684961825163021</v>
          </cell>
          <cell r="DD200">
            <v>1.251352514244443</v>
          </cell>
          <cell r="DE200">
            <v>1.2789530340901776</v>
          </cell>
          <cell r="DF200">
            <v>1.2667445044119654</v>
          </cell>
        </row>
        <row r="201">
          <cell r="BX201">
            <v>2.8221975712913747</v>
          </cell>
          <cell r="BY201">
            <v>2.9068015089674684</v>
          </cell>
          <cell r="BZ201">
            <v>2.6790325771436425</v>
          </cell>
          <cell r="CA201">
            <v>3.4690205875119915</v>
          </cell>
          <cell r="CB201">
            <v>3.2376353836823557</v>
          </cell>
          <cell r="CC201">
            <v>4.0066362099697939</v>
          </cell>
          <cell r="CD201">
            <v>3.1766769257331191</v>
          </cell>
          <cell r="CE201">
            <v>2.9594600440301604</v>
          </cell>
          <cell r="CF201">
            <v>3.5522660058698476</v>
          </cell>
          <cell r="CG201">
            <v>3.9043028820541057</v>
          </cell>
          <cell r="CH201">
            <v>3.881842412343762</v>
          </cell>
          <cell r="CI201">
            <v>4.0548347535823526</v>
          </cell>
          <cell r="CJ201">
            <v>3.8249993690069091</v>
          </cell>
          <cell r="CK201">
            <v>3.7588907988967755</v>
          </cell>
          <cell r="CL201">
            <v>3.3273459098007172</v>
          </cell>
          <cell r="CM201">
            <v>4.6426576522000671</v>
          </cell>
          <cell r="CN201">
            <v>4.3755313586244418</v>
          </cell>
          <cell r="CO201">
            <v>4.5243526874066431</v>
          </cell>
          <cell r="CP201">
            <v>4.2089355490945088</v>
          </cell>
          <cell r="CQ201">
            <v>5.2137103711621036</v>
          </cell>
          <cell r="CR201">
            <v>4.5318793949871496</v>
          </cell>
          <cell r="CS201">
            <v>5.042890466266412</v>
          </cell>
          <cell r="CT201">
            <v>5.5962745723738765</v>
          </cell>
          <cell r="CU201">
            <v>5.5962745723738765</v>
          </cell>
          <cell r="CV201">
            <v>5.5962745723738765</v>
          </cell>
          <cell r="CW201">
            <v>1.2789384683152007</v>
          </cell>
          <cell r="CX201">
            <v>1.2662432223659081</v>
          </cell>
          <cell r="CY201">
            <v>1.2644500672440024</v>
          </cell>
          <cell r="CZ201">
            <v>1.2415131716602232</v>
          </cell>
          <cell r="DA201">
            <v>1.2777315402240588</v>
          </cell>
          <cell r="DB201">
            <v>1.2659145446492543</v>
          </cell>
          <cell r="DC201">
            <v>1.2602304459938196</v>
          </cell>
          <cell r="DD201">
            <v>1.2666949333641646</v>
          </cell>
          <cell r="DE201">
            <v>1.2352593464666268</v>
          </cell>
          <cell r="DF201">
            <v>1.2366767532352725</v>
          </cell>
        </row>
        <row r="202">
          <cell r="BX202">
            <v>2.2433754141073314</v>
          </cell>
          <cell r="BY202">
            <v>2.6815671895316142</v>
          </cell>
          <cell r="BZ202">
            <v>3.2848321284751552</v>
          </cell>
          <cell r="CA202">
            <v>3.1105710852141897</v>
          </cell>
          <cell r="CB202">
            <v>2.8648151213397277</v>
          </cell>
          <cell r="CC202">
            <v>3.0346716315176923</v>
          </cell>
          <cell r="CD202">
            <v>3.1913261105091717</v>
          </cell>
          <cell r="CE202">
            <v>3.9568343569252331</v>
          </cell>
          <cell r="CF202">
            <v>3.9964569449906251</v>
          </cell>
          <cell r="CG202">
            <v>3.5851422201393124</v>
          </cell>
          <cell r="CH202">
            <v>3.5007053514778046</v>
          </cell>
          <cell r="CI202">
            <v>4.227111508018714</v>
          </cell>
          <cell r="CJ202">
            <v>3.945765001973887</v>
          </cell>
          <cell r="CK202">
            <v>3.8688097487356945</v>
          </cell>
          <cell r="CL202">
            <v>5.109099572450214</v>
          </cell>
          <cell r="CM202">
            <v>4.172697307561589</v>
          </cell>
          <cell r="CN202">
            <v>3.9182217468586766</v>
          </cell>
          <cell r="CO202">
            <v>4.395978412854757</v>
          </cell>
          <cell r="CP202">
            <v>5.6027204835968307</v>
          </cell>
          <cell r="CQ202">
            <v>4.8492317337349409</v>
          </cell>
          <cell r="CR202">
            <v>5.0171201968543615</v>
          </cell>
          <cell r="CS202">
            <v>6.0032379264844771</v>
          </cell>
          <cell r="CT202">
            <v>5.5625921335352375</v>
          </cell>
          <cell r="CU202">
            <v>5.5625921335352375</v>
          </cell>
          <cell r="CV202">
            <v>5.5625921335352375</v>
          </cell>
          <cell r="CW202">
            <v>1.2511704478410919</v>
          </cell>
          <cell r="CX202">
            <v>1.2574778714488473</v>
          </cell>
          <cell r="CY202">
            <v>1.2461229206029485</v>
          </cell>
          <cell r="CZ202">
            <v>1.227651141157343</v>
          </cell>
          <cell r="DA202">
            <v>1.2536790510913502</v>
          </cell>
          <cell r="DB202">
            <v>1.2705428296108585</v>
          </cell>
          <cell r="DC202">
            <v>1.2600183373162721</v>
          </cell>
          <cell r="DD202">
            <v>1.2620002456484303</v>
          </cell>
          <cell r="DE202">
            <v>1.2529497215341907</v>
          </cell>
          <cell r="DF202">
            <v>1.2550556642554151</v>
          </cell>
        </row>
        <row r="203">
          <cell r="BX203">
            <v>2.2921520469938126</v>
          </cell>
          <cell r="BY203">
            <v>2.6137003996944275</v>
          </cell>
          <cell r="BZ203">
            <v>3.0342200980094316</v>
          </cell>
          <cell r="CA203">
            <v>3.1784614395973532</v>
          </cell>
          <cell r="CB203">
            <v>3.0378053852750857</v>
          </cell>
          <cell r="CC203">
            <v>3.2262687989085634</v>
          </cell>
          <cell r="CD203">
            <v>3.2517212117520793</v>
          </cell>
          <cell r="CE203">
            <v>3.4372116467284339</v>
          </cell>
          <cell r="CF203">
            <v>3.3879456412072315</v>
          </cell>
          <cell r="CG203">
            <v>3.3788124378843154</v>
          </cell>
          <cell r="CH203">
            <v>3.777871144255144</v>
          </cell>
          <cell r="CI203">
            <v>3.6684341312922286</v>
          </cell>
          <cell r="CJ203">
            <v>3.5356696520783584</v>
          </cell>
          <cell r="CK203">
            <v>4.3246484016363222</v>
          </cell>
          <cell r="CL203">
            <v>4.2447664751342504</v>
          </cell>
          <cell r="CM203">
            <v>4.2538237433243191</v>
          </cell>
          <cell r="CN203">
            <v>4.8165336941940815</v>
          </cell>
          <cell r="CO203">
            <v>4.7741450546403454</v>
          </cell>
          <cell r="CP203">
            <v>5.6897529726376996</v>
          </cell>
          <cell r="CQ203">
            <v>4.584993603230239</v>
          </cell>
          <cell r="CR203">
            <v>5.0524811509784024</v>
          </cell>
          <cell r="CS203">
            <v>4.6428912333194674</v>
          </cell>
          <cell r="CT203">
            <v>5.3479604359417996</v>
          </cell>
          <cell r="CU203">
            <v>5.3479604359417996</v>
          </cell>
          <cell r="CV203">
            <v>5.3479604359417996</v>
          </cell>
          <cell r="CW203">
            <v>1.2481707811511857</v>
          </cell>
          <cell r="CX203">
            <v>1.250555400848546</v>
          </cell>
          <cell r="CY203">
            <v>1.2294293223427208</v>
          </cell>
          <cell r="CZ203">
            <v>1.2666117804411081</v>
          </cell>
          <cell r="DA203">
            <v>1.2371153195036069</v>
          </cell>
          <cell r="DB203">
            <v>1.2849083028951978</v>
          </cell>
          <cell r="DC203">
            <v>1.2616168460951938</v>
          </cell>
          <cell r="DD203">
            <v>1.2500165322120975</v>
          </cell>
          <cell r="DE203">
            <v>1.2488045095644957</v>
          </cell>
          <cell r="DF203">
            <v>1.241289538728773</v>
          </cell>
        </row>
        <row r="204">
          <cell r="BX204">
            <v>2.3444840345583056</v>
          </cell>
          <cell r="BY204">
            <v>3.2559413610572161</v>
          </cell>
          <cell r="BZ204">
            <v>3.4641938857713934</v>
          </cell>
          <cell r="CA204">
            <v>2.846734859527567</v>
          </cell>
          <cell r="CB204">
            <v>2.7310918875692107</v>
          </cell>
          <cell r="CC204">
            <v>3.0315700949811242</v>
          </cell>
          <cell r="CD204">
            <v>3.1511017217936668</v>
          </cell>
          <cell r="CE204">
            <v>3.2938940625540627</v>
          </cell>
          <cell r="CF204">
            <v>3.7073902746780187</v>
          </cell>
          <cell r="CG204">
            <v>4.4134615286053043</v>
          </cell>
          <cell r="CH204">
            <v>3.4068775071737107</v>
          </cell>
          <cell r="CI204">
            <v>4.0660240876719778</v>
          </cell>
          <cell r="CJ204">
            <v>3.6182772166007537</v>
          </cell>
          <cell r="CK204">
            <v>3.7172354473190947</v>
          </cell>
          <cell r="CL204">
            <v>4.2820388588682219</v>
          </cell>
          <cell r="CM204">
            <v>4.2214138041095763</v>
          </cell>
          <cell r="CN204">
            <v>3.8410023978276189</v>
          </cell>
          <cell r="CO204">
            <v>4.3770351867739636</v>
          </cell>
          <cell r="CP204">
            <v>4.2614083483850411</v>
          </cell>
          <cell r="CQ204">
            <v>5.4150726775180198</v>
          </cell>
          <cell r="CR204">
            <v>5.4044430126840846</v>
          </cell>
          <cell r="CS204">
            <v>4.754169559960455</v>
          </cell>
          <cell r="CT204">
            <v>4.8698609471340832</v>
          </cell>
          <cell r="CU204">
            <v>4.8698609471340832</v>
          </cell>
          <cell r="CV204">
            <v>4.8698609471340832</v>
          </cell>
          <cell r="CW204">
            <v>1.2584986425065152</v>
          </cell>
          <cell r="CX204">
            <v>1.2450726214029915</v>
          </cell>
          <cell r="CY204">
            <v>1.2604526212658693</v>
          </cell>
          <cell r="CZ204">
            <v>1.2464349704524842</v>
          </cell>
          <cell r="DA204">
            <v>1.2756492728557138</v>
          </cell>
          <cell r="DB204">
            <v>1.2535036757714666</v>
          </cell>
          <cell r="DC204">
            <v>1.2640528930136954</v>
          </cell>
          <cell r="DD204">
            <v>1.2642429746243447</v>
          </cell>
          <cell r="DE204">
            <v>1.2558689900473088</v>
          </cell>
          <cell r="DF204">
            <v>1.252674640041664</v>
          </cell>
        </row>
        <row r="205">
          <cell r="BX205">
            <v>2.9958762684137206</v>
          </cell>
          <cell r="BY205">
            <v>3.0191223862990628</v>
          </cell>
          <cell r="BZ205">
            <v>3.1461560555434205</v>
          </cell>
          <cell r="CA205">
            <v>2.7748624469257623</v>
          </cell>
          <cell r="CB205">
            <v>3.2214751624683076</v>
          </cell>
          <cell r="CC205">
            <v>3.2229658260661522</v>
          </cell>
          <cell r="CD205">
            <v>3.6581489573675907</v>
          </cell>
          <cell r="CE205">
            <v>3.5749585268549673</v>
          </cell>
          <cell r="CF205">
            <v>3.0844995696055419</v>
          </cell>
          <cell r="CG205">
            <v>3.4114427096831483</v>
          </cell>
          <cell r="CH205">
            <v>3.688191845531438</v>
          </cell>
          <cell r="CI205">
            <v>4.0335583228828797</v>
          </cell>
          <cell r="CJ205">
            <v>3.9755007398431101</v>
          </cell>
          <cell r="CK205">
            <v>3.4374242224829605</v>
          </cell>
          <cell r="CL205">
            <v>3.6565189886403204</v>
          </cell>
          <cell r="CM205">
            <v>4.3784213513869199</v>
          </cell>
          <cell r="CN205">
            <v>4.0642991707671863</v>
          </cell>
          <cell r="CO205">
            <v>4.0419965787571641</v>
          </cell>
          <cell r="CP205">
            <v>4.6792836828645674</v>
          </cell>
          <cell r="CQ205">
            <v>4.3009189690626686</v>
          </cell>
          <cell r="CR205">
            <v>5.1570318498994903</v>
          </cell>
          <cell r="CS205">
            <v>5.106598417191698</v>
          </cell>
          <cell r="CT205">
            <v>5.146201027879413</v>
          </cell>
          <cell r="CU205">
            <v>5.146201027879413</v>
          </cell>
          <cell r="CV205">
            <v>5.146201027879413</v>
          </cell>
          <cell r="CW205">
            <v>1.2595343732966218</v>
          </cell>
          <cell r="CX205">
            <v>1.2326835866865793</v>
          </cell>
          <cell r="CY205">
            <v>1.2584386144986757</v>
          </cell>
          <cell r="CZ205">
            <v>1.2535155748577518</v>
          </cell>
          <cell r="DA205">
            <v>1.2675891599423881</v>
          </cell>
          <cell r="DB205">
            <v>1.2686501406058655</v>
          </cell>
          <cell r="DC205">
            <v>1.2458373458513337</v>
          </cell>
          <cell r="DD205">
            <v>1.2656402844428465</v>
          </cell>
          <cell r="DE205">
            <v>1.233863638660246</v>
          </cell>
          <cell r="DF205">
            <v>1.2543747231833173</v>
          </cell>
        </row>
        <row r="206">
          <cell r="BX206">
            <v>2.2648978725997737</v>
          </cell>
          <cell r="BY206">
            <v>3.1783341781892767</v>
          </cell>
          <cell r="BZ206">
            <v>3.2216106037304146</v>
          </cell>
          <cell r="CA206">
            <v>3.1498169993900995</v>
          </cell>
          <cell r="CB206">
            <v>3.179121192899411</v>
          </cell>
          <cell r="CC206">
            <v>3.078357253770541</v>
          </cell>
          <cell r="CD206">
            <v>3.34204377030257</v>
          </cell>
          <cell r="CE206">
            <v>3.6831192903582171</v>
          </cell>
          <cell r="CF206">
            <v>2.9806317800114797</v>
          </cell>
          <cell r="CG206">
            <v>3.7763060574162033</v>
          </cell>
          <cell r="CH206">
            <v>4.0070453726170774</v>
          </cell>
          <cell r="CI206">
            <v>3.6603692520482176</v>
          </cell>
          <cell r="CJ206">
            <v>4.1679495148103971</v>
          </cell>
          <cell r="CK206">
            <v>4.0017869574865967</v>
          </cell>
          <cell r="CL206">
            <v>3.7637578972961632</v>
          </cell>
          <cell r="CM206">
            <v>4.5213943088231465</v>
          </cell>
          <cell r="CN206">
            <v>4.9908794683224009</v>
          </cell>
          <cell r="CO206">
            <v>4.9046757361369364</v>
          </cell>
          <cell r="CP206">
            <v>5.1648669969155856</v>
          </cell>
          <cell r="CQ206">
            <v>5.1110770344731655</v>
          </cell>
          <cell r="CR206">
            <v>4.4604114594000528</v>
          </cell>
          <cell r="CS206">
            <v>5.4381312606294783</v>
          </cell>
          <cell r="CT206">
            <v>5.0657037140475749</v>
          </cell>
          <cell r="CU206">
            <v>5.0657037140475749</v>
          </cell>
          <cell r="CV206">
            <v>5.0657037140475749</v>
          </cell>
          <cell r="CW206">
            <v>1.2713716759758673</v>
          </cell>
          <cell r="CX206">
            <v>1.2605476337097246</v>
          </cell>
          <cell r="CY206">
            <v>1.2765602777975809</v>
          </cell>
          <cell r="CZ206">
            <v>1.2588291577221231</v>
          </cell>
          <cell r="DA206">
            <v>1.2560034039763537</v>
          </cell>
          <cell r="DB206">
            <v>1.2469793250355468</v>
          </cell>
          <cell r="DC206">
            <v>1.2749121712309821</v>
          </cell>
          <cell r="DD206">
            <v>1.2453055461982547</v>
          </cell>
          <cell r="DE206">
            <v>1.2626039148828281</v>
          </cell>
          <cell r="DF206">
            <v>1.2714648603706835</v>
          </cell>
        </row>
        <row r="207">
          <cell r="BX207">
            <v>2.5877914789095895</v>
          </cell>
          <cell r="BY207">
            <v>2.9543138190874711</v>
          </cell>
          <cell r="BZ207">
            <v>3.0132707609407245</v>
          </cell>
          <cell r="CA207">
            <v>2.8068145557718078</v>
          </cell>
          <cell r="CB207">
            <v>3.551556711970306</v>
          </cell>
          <cell r="CC207">
            <v>3.6774311525706214</v>
          </cell>
          <cell r="CD207">
            <v>3.1087774463936526</v>
          </cell>
          <cell r="CE207">
            <v>3.1159971720873778</v>
          </cell>
          <cell r="CF207">
            <v>3.8012701029055864</v>
          </cell>
          <cell r="CG207">
            <v>4.1103200976901269</v>
          </cell>
          <cell r="CH207">
            <v>4.1203056921177428</v>
          </cell>
          <cell r="CI207">
            <v>3.6166387118032959</v>
          </cell>
          <cell r="CJ207">
            <v>4.3860281713457914</v>
          </cell>
          <cell r="CK207">
            <v>4.8296264406865603</v>
          </cell>
          <cell r="CL207">
            <v>4.5404913533611513</v>
          </cell>
          <cell r="CM207">
            <v>4.5881048919707412</v>
          </cell>
          <cell r="CN207">
            <v>4.8127037908491808</v>
          </cell>
          <cell r="CO207">
            <v>4.1296584173752047</v>
          </cell>
          <cell r="CP207">
            <v>5.1154392661964989</v>
          </cell>
          <cell r="CQ207">
            <v>5.2564424017877958</v>
          </cell>
          <cell r="CR207">
            <v>4.5396879453704591</v>
          </cell>
          <cell r="CS207">
            <v>4.4283570705088193</v>
          </cell>
          <cell r="CT207">
            <v>5.5983950050043418</v>
          </cell>
          <cell r="CU207">
            <v>5.5983950050043418</v>
          </cell>
          <cell r="CV207">
            <v>5.5983950050043418</v>
          </cell>
          <cell r="CW207">
            <v>1.2582169156478975</v>
          </cell>
          <cell r="CX207">
            <v>1.2460447405055779</v>
          </cell>
          <cell r="CY207">
            <v>1.2515292745238757</v>
          </cell>
          <cell r="CZ207">
            <v>1.2725491770515698</v>
          </cell>
          <cell r="DA207">
            <v>1.2676247692980722</v>
          </cell>
          <cell r="DB207">
            <v>1.2670444099011935</v>
          </cell>
          <cell r="DC207">
            <v>1.2496187366476781</v>
          </cell>
          <cell r="DD207">
            <v>1.2692923004308851</v>
          </cell>
          <cell r="DE207">
            <v>1.2416362796812714</v>
          </cell>
          <cell r="DF207">
            <v>1.2650125470695441</v>
          </cell>
        </row>
        <row r="208">
          <cell r="BX208">
            <v>2.5693466366686848</v>
          </cell>
          <cell r="BY208">
            <v>3.0275005769956169</v>
          </cell>
          <cell r="BZ208">
            <v>3.0044706074197531</v>
          </cell>
          <cell r="CA208">
            <v>3.4423001563632005</v>
          </cell>
          <cell r="CB208">
            <v>3.1649840804451421</v>
          </cell>
          <cell r="CC208">
            <v>3.4725699144554496</v>
          </cell>
          <cell r="CD208">
            <v>3.7729028464281975</v>
          </cell>
          <cell r="CE208">
            <v>3.0923027401262799</v>
          </cell>
          <cell r="CF208">
            <v>3.5001172242357792</v>
          </cell>
          <cell r="CG208">
            <v>3.5149544293158215</v>
          </cell>
          <cell r="CH208">
            <v>4.1039725398332703</v>
          </cell>
          <cell r="CI208">
            <v>3.7893331705691806</v>
          </cell>
          <cell r="CJ208">
            <v>3.7100490196021134</v>
          </cell>
          <cell r="CK208">
            <v>4.2585642882595103</v>
          </cell>
          <cell r="CL208">
            <v>4.5227820206168703</v>
          </cell>
          <cell r="CM208">
            <v>4.6471464998334122</v>
          </cell>
          <cell r="CN208">
            <v>4.3784539310573383</v>
          </cell>
          <cell r="CO208">
            <v>4.5175287023249018</v>
          </cell>
          <cell r="CP208">
            <v>4.7749291424896727</v>
          </cell>
          <cell r="CQ208">
            <v>4.4394612415194663</v>
          </cell>
          <cell r="CR208">
            <v>5.2639334609408825</v>
          </cell>
          <cell r="CS208">
            <v>4.9056012489380771</v>
          </cell>
          <cell r="CT208">
            <v>4.7631614968285509</v>
          </cell>
          <cell r="CU208">
            <v>4.7631614968285509</v>
          </cell>
          <cell r="CV208">
            <v>4.7631614968285509</v>
          </cell>
          <cell r="CW208">
            <v>1.2640955153473756</v>
          </cell>
          <cell r="CX208">
            <v>1.2680897896994361</v>
          </cell>
          <cell r="CY208">
            <v>1.2477492116640627</v>
          </cell>
          <cell r="CZ208">
            <v>1.2328831727614682</v>
          </cell>
          <cell r="DA208">
            <v>1.2329920594282942</v>
          </cell>
          <cell r="DB208">
            <v>1.2609571530906316</v>
          </cell>
          <cell r="DC208">
            <v>1.2579600680258629</v>
          </cell>
          <cell r="DD208">
            <v>1.2741892077227834</v>
          </cell>
          <cell r="DE208">
            <v>1.2496448595069745</v>
          </cell>
          <cell r="DF208">
            <v>1.2392954629283659</v>
          </cell>
        </row>
        <row r="209">
          <cell r="BX209">
            <v>2.4030348277417399</v>
          </cell>
          <cell r="BY209">
            <v>3.0083331688777872</v>
          </cell>
          <cell r="BZ209">
            <v>3.1372254883391784</v>
          </cell>
          <cell r="CA209">
            <v>3.2722482473304986</v>
          </cell>
          <cell r="CB209">
            <v>3.4233192346588672</v>
          </cell>
          <cell r="CC209">
            <v>3.8987456474541471</v>
          </cell>
          <cell r="CD209">
            <v>3.6595845797079893</v>
          </cell>
          <cell r="CE209">
            <v>3.1186459773060133</v>
          </cell>
          <cell r="CF209">
            <v>3.6732043721149932</v>
          </cell>
          <cell r="CG209">
            <v>2.9949365503915768</v>
          </cell>
          <cell r="CH209">
            <v>3.6751573631442036</v>
          </cell>
          <cell r="CI209">
            <v>4.607496642830692</v>
          </cell>
          <cell r="CJ209">
            <v>4.1954366467350708</v>
          </cell>
          <cell r="CK209">
            <v>3.9934362318575878</v>
          </cell>
          <cell r="CL209">
            <v>4.8973151374419377</v>
          </cell>
          <cell r="CM209">
            <v>4.9665416033866387</v>
          </cell>
          <cell r="CN209">
            <v>4.2009927495903003</v>
          </cell>
          <cell r="CO209">
            <v>4.4093214201881787</v>
          </cell>
          <cell r="CP209">
            <v>5.1483479939214307</v>
          </cell>
          <cell r="CQ209">
            <v>5.3725647590312464</v>
          </cell>
          <cell r="CR209">
            <v>4.5710806285423038</v>
          </cell>
          <cell r="CS209">
            <v>5.2194062165905306</v>
          </cell>
          <cell r="CT209">
            <v>4.5075670232215366</v>
          </cell>
          <cell r="CU209">
            <v>4.5075670232215366</v>
          </cell>
          <cell r="CV209">
            <v>4.5075670232215366</v>
          </cell>
          <cell r="CW209">
            <v>1.2724895087469579</v>
          </cell>
          <cell r="CX209">
            <v>1.2572869205215742</v>
          </cell>
          <cell r="CY209">
            <v>1.2508375522573987</v>
          </cell>
          <cell r="CZ209">
            <v>1.2720133295369864</v>
          </cell>
          <cell r="DA209">
            <v>1.2357672540164917</v>
          </cell>
          <cell r="DB209">
            <v>1.24482444059271</v>
          </cell>
          <cell r="DC209">
            <v>1.2531491952203733</v>
          </cell>
          <cell r="DD209">
            <v>1.259369197807406</v>
          </cell>
          <cell r="DE209">
            <v>1.2311857411721572</v>
          </cell>
          <cell r="DF209">
            <v>1.2504860738613301</v>
          </cell>
        </row>
        <row r="210">
          <cell r="BX210">
            <v>2.7303758028890179</v>
          </cell>
          <cell r="BY210">
            <v>2.2334748638537345</v>
          </cell>
          <cell r="BZ210">
            <v>2.8913920576374168</v>
          </cell>
          <cell r="CA210">
            <v>2.8407104538763317</v>
          </cell>
          <cell r="CB210">
            <v>3.5382429025814641</v>
          </cell>
          <cell r="CC210">
            <v>3.4668137905229428</v>
          </cell>
          <cell r="CD210">
            <v>3.41053764305201</v>
          </cell>
          <cell r="CE210">
            <v>3.2763745518608345</v>
          </cell>
          <cell r="CF210">
            <v>3.501354968508855</v>
          </cell>
          <cell r="CG210">
            <v>3.454220628490138</v>
          </cell>
          <cell r="CH210">
            <v>3.3206312926014969</v>
          </cell>
          <cell r="CI210">
            <v>3.70966508889838</v>
          </cell>
          <cell r="CJ210">
            <v>4.0759174372514186</v>
          </cell>
          <cell r="CK210">
            <v>4.3586659136477692</v>
          </cell>
          <cell r="CL210">
            <v>4.4243554741350835</v>
          </cell>
          <cell r="CM210">
            <v>4.4531882099723923</v>
          </cell>
          <cell r="CN210">
            <v>4.6571273584182835</v>
          </cell>
          <cell r="CO210">
            <v>4.756668437656681</v>
          </cell>
          <cell r="CP210">
            <v>4.7202903887600343</v>
          </cell>
          <cell r="CQ210">
            <v>4.4862260761834625</v>
          </cell>
          <cell r="CR210">
            <v>4.8716073047190056</v>
          </cell>
          <cell r="CS210">
            <v>5.3004904407217719</v>
          </cell>
          <cell r="CT210">
            <v>5.1631917328688255</v>
          </cell>
          <cell r="CU210">
            <v>5.1631917328688255</v>
          </cell>
          <cell r="CV210">
            <v>5.1631917328688255</v>
          </cell>
          <cell r="CW210">
            <v>1.2558327033427601</v>
          </cell>
          <cell r="CX210">
            <v>1.2533205227351913</v>
          </cell>
          <cell r="CY210">
            <v>1.2594251293614243</v>
          </cell>
          <cell r="CZ210">
            <v>1.2427029325981711</v>
          </cell>
          <cell r="DA210">
            <v>1.2568772356979425</v>
          </cell>
          <cell r="DB210">
            <v>1.251427013798708</v>
          </cell>
          <cell r="DC210">
            <v>1.2829586419416252</v>
          </cell>
          <cell r="DD210">
            <v>1.2586901392709136</v>
          </cell>
          <cell r="DE210">
            <v>1.2711714485452783</v>
          </cell>
          <cell r="DF210">
            <v>1.2444416837485792</v>
          </cell>
        </row>
        <row r="211">
          <cell r="BX211">
            <v>2.701945670897052</v>
          </cell>
          <cell r="BY211">
            <v>2.8074742575104121</v>
          </cell>
          <cell r="BZ211">
            <v>2.898137213721796</v>
          </cell>
          <cell r="CA211">
            <v>2.8585648028136794</v>
          </cell>
          <cell r="CB211">
            <v>3.3209038830799043</v>
          </cell>
          <cell r="CC211">
            <v>3.5350898693164106</v>
          </cell>
          <cell r="CD211">
            <v>3.7291064029793373</v>
          </cell>
          <cell r="CE211">
            <v>4.1610169435451239</v>
          </cell>
          <cell r="CF211">
            <v>4.2289865905756221</v>
          </cell>
          <cell r="CG211">
            <v>3.7070517667516651</v>
          </cell>
          <cell r="CH211">
            <v>3.8679931309596296</v>
          </cell>
          <cell r="CI211">
            <v>4.0273000809015445</v>
          </cell>
          <cell r="CJ211">
            <v>4.2556972691876735</v>
          </cell>
          <cell r="CK211">
            <v>4.2251976167105072</v>
          </cell>
          <cell r="CL211">
            <v>4.661004673183224</v>
          </cell>
          <cell r="CM211">
            <v>4.6725070699040545</v>
          </cell>
          <cell r="CN211">
            <v>5.3309571716058963</v>
          </cell>
          <cell r="CO211">
            <v>5.1624417005203993</v>
          </cell>
          <cell r="CP211">
            <v>4.4762548104349005</v>
          </cell>
          <cell r="CQ211">
            <v>4.972543259162248</v>
          </cell>
          <cell r="CR211">
            <v>5.2257096364154618</v>
          </cell>
          <cell r="CS211">
            <v>5.0924595235919901</v>
          </cell>
          <cell r="CT211">
            <v>5.1644060936827083</v>
          </cell>
          <cell r="CU211">
            <v>5.1644060936827083</v>
          </cell>
          <cell r="CV211">
            <v>5.1644060936827083</v>
          </cell>
          <cell r="CW211">
            <v>1.2712193905587597</v>
          </cell>
          <cell r="CX211">
            <v>1.274647384438989</v>
          </cell>
          <cell r="CY211">
            <v>1.2545876345652387</v>
          </cell>
          <cell r="CZ211">
            <v>1.2577649067522096</v>
          </cell>
          <cell r="DA211">
            <v>1.2567441439359908</v>
          </cell>
          <cell r="DB211">
            <v>1.2683891810440886</v>
          </cell>
          <cell r="DC211">
            <v>1.2447432260121765</v>
          </cell>
          <cell r="DD211">
            <v>1.2731029483945062</v>
          </cell>
          <cell r="DE211">
            <v>1.2468150305534649</v>
          </cell>
          <cell r="DF211">
            <v>1.2662961226964236</v>
          </cell>
        </row>
        <row r="212">
          <cell r="BX212">
            <v>2.5982848072517033</v>
          </cell>
          <cell r="BY212">
            <v>2.5987089438317219</v>
          </cell>
          <cell r="BZ212">
            <v>2.9357380488804989</v>
          </cell>
          <cell r="CA212">
            <v>2.9303279022449114</v>
          </cell>
          <cell r="CB212">
            <v>3.0715550426872045</v>
          </cell>
          <cell r="CC212">
            <v>2.93777416467994</v>
          </cell>
          <cell r="CD212">
            <v>3.7216298503945975</v>
          </cell>
          <cell r="CE212">
            <v>3.1418618941297534</v>
          </cell>
          <cell r="CF212">
            <v>3.6750397721955963</v>
          </cell>
          <cell r="CG212">
            <v>3.837477212834207</v>
          </cell>
          <cell r="CH212">
            <v>3.6118363805622979</v>
          </cell>
          <cell r="CI212">
            <v>2.9774474575317922</v>
          </cell>
          <cell r="CJ212">
            <v>3.6777628441107737</v>
          </cell>
          <cell r="CK212">
            <v>3.9616835998142457</v>
          </cell>
          <cell r="CL212">
            <v>3.636939970328493</v>
          </cell>
          <cell r="CM212">
            <v>4.2712816451705349</v>
          </cell>
          <cell r="CN212">
            <v>4.2066500973402112</v>
          </cell>
          <cell r="CO212">
            <v>4.4002104616611151</v>
          </cell>
          <cell r="CP212">
            <v>4.5707033865893321</v>
          </cell>
          <cell r="CQ212">
            <v>4.1683524920768695</v>
          </cell>
          <cell r="CR212">
            <v>4.6965448887302204</v>
          </cell>
          <cell r="CS212">
            <v>5.3696438309385535</v>
          </cell>
          <cell r="CT212">
            <v>5.5543514069604223</v>
          </cell>
          <cell r="CU212">
            <v>5.5543514069604223</v>
          </cell>
          <cell r="CV212">
            <v>5.5543514069604223</v>
          </cell>
          <cell r="CW212">
            <v>1.2614017504184698</v>
          </cell>
          <cell r="CX212">
            <v>1.2416962849683306</v>
          </cell>
          <cell r="CY212">
            <v>1.2688378435331091</v>
          </cell>
          <cell r="CZ212">
            <v>1.2526346363996093</v>
          </cell>
          <cell r="DA212">
            <v>1.2637615504240047</v>
          </cell>
          <cell r="DB212">
            <v>1.2497567199827375</v>
          </cell>
          <cell r="DC212">
            <v>1.2348293192846365</v>
          </cell>
          <cell r="DD212">
            <v>1.257181141253731</v>
          </cell>
          <cell r="DE212">
            <v>1.2563014005770272</v>
          </cell>
          <cell r="DF212">
            <v>1.2436918381528703</v>
          </cell>
        </row>
        <row r="213">
          <cell r="BX213">
            <v>2.7437073933430569</v>
          </cell>
          <cell r="BY213">
            <v>3.3397245189172735</v>
          </cell>
          <cell r="BZ213">
            <v>3.3060190065293686</v>
          </cell>
          <cell r="CA213">
            <v>3.1425823966302957</v>
          </cell>
          <cell r="CB213">
            <v>3.2400617189611984</v>
          </cell>
          <cell r="CC213">
            <v>3.2795866564330809</v>
          </cell>
          <cell r="CD213">
            <v>3.2355979845286424</v>
          </cell>
          <cell r="CE213">
            <v>3.1160193087831196</v>
          </cell>
          <cell r="CF213">
            <v>3.0578794913323448</v>
          </cell>
          <cell r="CG213">
            <v>3.9997191847650377</v>
          </cell>
          <cell r="CH213">
            <v>3.9442090299547652</v>
          </cell>
          <cell r="CI213">
            <v>4.2876659620067237</v>
          </cell>
          <cell r="CJ213">
            <v>4.0033977991588099</v>
          </cell>
          <cell r="CK213">
            <v>3.9569004735572566</v>
          </cell>
          <cell r="CL213">
            <v>4.0363730234309161</v>
          </cell>
          <cell r="CM213">
            <v>4.7614912185614342</v>
          </cell>
          <cell r="CN213">
            <v>4.1109786420774936</v>
          </cell>
          <cell r="CO213">
            <v>4.5706105060261013</v>
          </cell>
          <cell r="CP213">
            <v>4.0265909977536021</v>
          </cell>
          <cell r="CQ213">
            <v>4.4522587784888108</v>
          </cell>
          <cell r="CR213">
            <v>4.6915016670526617</v>
          </cell>
          <cell r="CS213">
            <v>5.2484154309519768</v>
          </cell>
          <cell r="CT213">
            <v>5.1879551064910485</v>
          </cell>
          <cell r="CU213">
            <v>5.1879551064910485</v>
          </cell>
          <cell r="CV213">
            <v>5.1879551064910485</v>
          </cell>
          <cell r="CW213">
            <v>1.2736374258228162</v>
          </cell>
          <cell r="CX213">
            <v>1.2478547488462837</v>
          </cell>
          <cell r="CY213">
            <v>1.2732254560279863</v>
          </cell>
          <cell r="CZ213">
            <v>1.230493468230444</v>
          </cell>
          <cell r="DA213">
            <v>1.2530888302767291</v>
          </cell>
          <cell r="DB213">
            <v>1.2739936319828928</v>
          </cell>
          <cell r="DC213">
            <v>1.256928096349506</v>
          </cell>
          <cell r="DD213">
            <v>1.2586022593077473</v>
          </cell>
          <cell r="DE213">
            <v>1.244008691677424</v>
          </cell>
          <cell r="DF213">
            <v>1.2565013203718232</v>
          </cell>
        </row>
        <row r="214">
          <cell r="BX214">
            <v>2.5186583289344369</v>
          </cell>
          <cell r="BY214">
            <v>2.7193342354260945</v>
          </cell>
          <cell r="BZ214">
            <v>3.7554527568096021</v>
          </cell>
          <cell r="CA214">
            <v>2.5380992878812974</v>
          </cell>
          <cell r="CB214">
            <v>3.0127770044524733</v>
          </cell>
          <cell r="CC214">
            <v>2.8259221729173194</v>
          </cell>
          <cell r="CD214">
            <v>3.9493175023357385</v>
          </cell>
          <cell r="CE214">
            <v>3.8787119069030678</v>
          </cell>
          <cell r="CF214">
            <v>3.3849632428183249</v>
          </cell>
          <cell r="CG214">
            <v>3.8727895486921482</v>
          </cell>
          <cell r="CH214">
            <v>4.0929326751764208</v>
          </cell>
          <cell r="CI214">
            <v>4.659748663462989</v>
          </cell>
          <cell r="CJ214">
            <v>4.2128907481066085</v>
          </cell>
          <cell r="CK214">
            <v>3.6071475949674583</v>
          </cell>
          <cell r="CL214">
            <v>4.7416106318226587</v>
          </cell>
          <cell r="CM214">
            <v>4.318679553846942</v>
          </cell>
          <cell r="CN214">
            <v>4.6934317530433818</v>
          </cell>
          <cell r="CO214">
            <v>3.9738743566650681</v>
          </cell>
          <cell r="CP214">
            <v>3.857106987748411</v>
          </cell>
          <cell r="CQ214">
            <v>5.0414801325919916</v>
          </cell>
          <cell r="CR214">
            <v>5.0610269685043958</v>
          </cell>
          <cell r="CS214">
            <v>5.3033213421329313</v>
          </cell>
          <cell r="CT214">
            <v>4.7904999864831623</v>
          </cell>
          <cell r="CU214">
            <v>4.7904999864831623</v>
          </cell>
          <cell r="CV214">
            <v>4.7904999864831623</v>
          </cell>
          <cell r="CW214">
            <v>1.256225410715325</v>
          </cell>
          <cell r="CX214">
            <v>1.2571783645804877</v>
          </cell>
          <cell r="CY214">
            <v>1.2501181783540507</v>
          </cell>
          <cell r="CZ214">
            <v>1.2583538631593436</v>
          </cell>
          <cell r="DA214">
            <v>1.2603076022426529</v>
          </cell>
          <cell r="DB214">
            <v>1.268319342204471</v>
          </cell>
          <cell r="DC214">
            <v>1.2399415241620957</v>
          </cell>
          <cell r="DD214">
            <v>1.2693311178178912</v>
          </cell>
          <cell r="DE214">
            <v>1.2395448973962113</v>
          </cell>
          <cell r="DF214">
            <v>1.260578649885894</v>
          </cell>
        </row>
        <row r="215">
          <cell r="BX215">
            <v>2.1786940583812733</v>
          </cell>
          <cell r="BY215">
            <v>2.7612641076963587</v>
          </cell>
          <cell r="BZ215">
            <v>2.5274077067213976</v>
          </cell>
          <cell r="CA215">
            <v>2.8411605791405599</v>
          </cell>
          <cell r="CB215">
            <v>3.3121069154491134</v>
          </cell>
          <cell r="CC215">
            <v>3.8934211885749419</v>
          </cell>
          <cell r="CD215">
            <v>3.2566661774642878</v>
          </cell>
          <cell r="CE215">
            <v>3.9009791923643227</v>
          </cell>
          <cell r="CF215">
            <v>3.9227759315746593</v>
          </cell>
          <cell r="CG215">
            <v>3.6265462440013678</v>
          </cell>
          <cell r="CH215">
            <v>4.6441408856221296</v>
          </cell>
          <cell r="CI215">
            <v>3.3810970603792296</v>
          </cell>
          <cell r="CJ215">
            <v>4.2872804152577864</v>
          </cell>
          <cell r="CK215">
            <v>4.4770550501495263</v>
          </cell>
          <cell r="CL215">
            <v>3.9922296992686914</v>
          </cell>
          <cell r="CM215">
            <v>4.5002241405994212</v>
          </cell>
          <cell r="CN215">
            <v>3.9764915886248651</v>
          </cell>
          <cell r="CO215">
            <v>5.044144042519183</v>
          </cell>
          <cell r="CP215">
            <v>4.1122662453865617</v>
          </cell>
          <cell r="CQ215">
            <v>4.4322357660979899</v>
          </cell>
          <cell r="CR215">
            <v>4.6115092889303311</v>
          </cell>
          <cell r="CS215">
            <v>4.8008397542643424</v>
          </cell>
          <cell r="CT215">
            <v>5.0522296788909546</v>
          </cell>
          <cell r="CU215">
            <v>5.0522296788909546</v>
          </cell>
          <cell r="CV215">
            <v>5.0522296788909546</v>
          </cell>
          <cell r="CW215">
            <v>1.2465135359404675</v>
          </cell>
          <cell r="CX215">
            <v>1.2672970573293192</v>
          </cell>
          <cell r="CY215">
            <v>1.2537975853884542</v>
          </cell>
          <cell r="CZ215">
            <v>1.2693377284825444</v>
          </cell>
          <cell r="DA215">
            <v>1.2499216849961794</v>
          </cell>
          <cell r="DB215">
            <v>1.2719542950818732</v>
          </cell>
          <cell r="DC215">
            <v>1.249436911744759</v>
          </cell>
          <cell r="DD215">
            <v>1.2793118990819672</v>
          </cell>
          <cell r="DE215">
            <v>1.2608711025391421</v>
          </cell>
          <cell r="DF215">
            <v>1.2644136622755755</v>
          </cell>
        </row>
        <row r="216">
          <cell r="BX216">
            <v>2.6027584952110963</v>
          </cell>
          <cell r="BY216">
            <v>3.3183342411535039</v>
          </cell>
          <cell r="BZ216">
            <v>3.0165245506025662</v>
          </cell>
          <cell r="CA216">
            <v>3.1619329907444205</v>
          </cell>
          <cell r="CB216">
            <v>3.0288334545498929</v>
          </cell>
          <cell r="CC216">
            <v>3.7625897765581393</v>
          </cell>
          <cell r="CD216">
            <v>3.0807234519261217</v>
          </cell>
          <cell r="CE216">
            <v>3.5088941125479223</v>
          </cell>
          <cell r="CF216">
            <v>3.7428695611781975</v>
          </cell>
          <cell r="CG216">
            <v>3.7115341493374019</v>
          </cell>
          <cell r="CH216">
            <v>3.3355356516393666</v>
          </cell>
          <cell r="CI216">
            <v>3.3520262238254634</v>
          </cell>
          <cell r="CJ216">
            <v>3.5829969500595951</v>
          </cell>
          <cell r="CK216">
            <v>3.9811015322948378</v>
          </cell>
          <cell r="CL216">
            <v>4.3178638845176529</v>
          </cell>
          <cell r="CM216">
            <v>4.3511517640002895</v>
          </cell>
          <cell r="CN216">
            <v>4.4589808619462756</v>
          </cell>
          <cell r="CO216">
            <v>4.6446335120724411</v>
          </cell>
          <cell r="CP216">
            <v>4.6073583089285508</v>
          </cell>
          <cell r="CQ216">
            <v>4.345286032149926</v>
          </cell>
          <cell r="CR216">
            <v>4.1336546885843211</v>
          </cell>
          <cell r="CS216">
            <v>5.3208366455511502</v>
          </cell>
          <cell r="CT216">
            <v>5.598410323755961</v>
          </cell>
          <cell r="CU216">
            <v>5.598410323755961</v>
          </cell>
          <cell r="CV216">
            <v>5.598410323755961</v>
          </cell>
          <cell r="CW216">
            <v>1.2493399867375543</v>
          </cell>
          <cell r="CX216">
            <v>1.2738873663192507</v>
          </cell>
          <cell r="CY216">
            <v>1.2862000084323706</v>
          </cell>
          <cell r="CZ216">
            <v>1.2480934297868187</v>
          </cell>
          <cell r="DA216">
            <v>1.2481035378722531</v>
          </cell>
          <cell r="DB216">
            <v>1.2719719694270888</v>
          </cell>
          <cell r="DC216">
            <v>1.2458772555424604</v>
          </cell>
          <cell r="DD216">
            <v>1.252274743656314</v>
          </cell>
          <cell r="DE216">
            <v>1.2686861735407222</v>
          </cell>
          <cell r="DF216">
            <v>1.2359524854936312</v>
          </cell>
        </row>
        <row r="217">
          <cell r="BX217">
            <v>2.2714472482360217</v>
          </cell>
          <cell r="BY217">
            <v>2.600362788649194</v>
          </cell>
          <cell r="BZ217">
            <v>2.4887473819505237</v>
          </cell>
          <cell r="CA217">
            <v>3.024139401894228</v>
          </cell>
          <cell r="CB217">
            <v>3.0629557302588672</v>
          </cell>
          <cell r="CC217">
            <v>2.8246271902132549</v>
          </cell>
          <cell r="CD217">
            <v>3.2346406207533964</v>
          </cell>
          <cell r="CE217">
            <v>3.6829850956626786</v>
          </cell>
          <cell r="CF217">
            <v>3.8387486494919068</v>
          </cell>
          <cell r="CG217">
            <v>4.0289405431901972</v>
          </cell>
          <cell r="CH217">
            <v>3.660669689355176</v>
          </cell>
          <cell r="CI217">
            <v>3.6035098728452657</v>
          </cell>
          <cell r="CJ217">
            <v>4.1605979473354671</v>
          </cell>
          <cell r="CK217">
            <v>3.6425573228164452</v>
          </cell>
          <cell r="CL217">
            <v>4.5150604426325067</v>
          </cell>
          <cell r="CM217">
            <v>4.7639650945247345</v>
          </cell>
          <cell r="CN217">
            <v>4.4737186419110069</v>
          </cell>
          <cell r="CO217">
            <v>5.0941145094347897</v>
          </cell>
          <cell r="CP217">
            <v>4.9162436554010265</v>
          </cell>
          <cell r="CQ217">
            <v>4.6595985468130889</v>
          </cell>
          <cell r="CR217">
            <v>5.2287758214132642</v>
          </cell>
          <cell r="CS217">
            <v>5.2274146466894011</v>
          </cell>
          <cell r="CT217">
            <v>4.9778963315068001</v>
          </cell>
          <cell r="CU217">
            <v>4.9778963315068001</v>
          </cell>
          <cell r="CV217">
            <v>4.9778963315068001</v>
          </cell>
          <cell r="CW217">
            <v>1.2484302340997162</v>
          </cell>
          <cell r="CX217">
            <v>1.2334903707850389</v>
          </cell>
          <cell r="CY217">
            <v>1.2339640860591745</v>
          </cell>
          <cell r="CZ217">
            <v>1.2548543682602109</v>
          </cell>
          <cell r="DA217">
            <v>1.2563388182416126</v>
          </cell>
          <cell r="DB217">
            <v>1.2624350557703206</v>
          </cell>
          <cell r="DC217">
            <v>1.2438910945860318</v>
          </cell>
          <cell r="DD217">
            <v>1.2630491084185129</v>
          </cell>
          <cell r="DE217">
            <v>1.2420784680770329</v>
          </cell>
          <cell r="DF217">
            <v>1.2530889704555839</v>
          </cell>
        </row>
        <row r="218">
          <cell r="BX218">
            <v>2.7440315470239001</v>
          </cell>
          <cell r="BY218">
            <v>2.5237010386659011</v>
          </cell>
          <cell r="BZ218">
            <v>3.1596847183471866</v>
          </cell>
          <cell r="CA218">
            <v>3.1281649751771496</v>
          </cell>
          <cell r="CB218">
            <v>2.6960729511683201</v>
          </cell>
          <cell r="CC218">
            <v>3.5895038315405308</v>
          </cell>
          <cell r="CD218">
            <v>3.5844160437875519</v>
          </cell>
          <cell r="CE218">
            <v>3.7469565623435614</v>
          </cell>
          <cell r="CF218">
            <v>3.634060472998772</v>
          </cell>
          <cell r="CG218">
            <v>3.7944848283096069</v>
          </cell>
          <cell r="CH218">
            <v>3.655933770865563</v>
          </cell>
          <cell r="CI218">
            <v>4.1499633228217077</v>
          </cell>
          <cell r="CJ218">
            <v>3.9518355689871427</v>
          </cell>
          <cell r="CK218">
            <v>3.9347651936543375</v>
          </cell>
          <cell r="CL218">
            <v>4.3037324748503156</v>
          </cell>
          <cell r="CM218">
            <v>4.2066989475136376</v>
          </cell>
          <cell r="CN218">
            <v>5.0153925690676644</v>
          </cell>
          <cell r="CO218">
            <v>4.7762687578321357</v>
          </cell>
          <cell r="CP218">
            <v>4.682360421223712</v>
          </cell>
          <cell r="CQ218">
            <v>4.3328296261271602</v>
          </cell>
          <cell r="CR218">
            <v>5.2017690337998514</v>
          </cell>
          <cell r="CS218">
            <v>4.9469329684037442</v>
          </cell>
          <cell r="CT218">
            <v>5.3173936039825938</v>
          </cell>
          <cell r="CU218">
            <v>5.3173936039825938</v>
          </cell>
          <cell r="CV218">
            <v>5.3173936039825938</v>
          </cell>
          <cell r="CW218">
            <v>1.2594475451305476</v>
          </cell>
          <cell r="CX218">
            <v>1.253395614169696</v>
          </cell>
          <cell r="CY218">
            <v>1.2555057710539168</v>
          </cell>
          <cell r="CZ218">
            <v>1.268579133065064</v>
          </cell>
          <cell r="DA218">
            <v>1.2584448101611794</v>
          </cell>
          <cell r="DB218">
            <v>1.2590855599752393</v>
          </cell>
          <cell r="DC218">
            <v>1.262120254915567</v>
          </cell>
          <cell r="DD218">
            <v>1.2399706270687998</v>
          </cell>
          <cell r="DE218">
            <v>1.256716758136136</v>
          </cell>
          <cell r="DF218">
            <v>1.2506510371757373</v>
          </cell>
        </row>
        <row r="219">
          <cell r="BX219">
            <v>2.397394414652656</v>
          </cell>
          <cell r="BY219">
            <v>2.8349375661227758</v>
          </cell>
          <cell r="BZ219">
            <v>2.8357819650438034</v>
          </cell>
          <cell r="CA219">
            <v>2.7208192598265462</v>
          </cell>
          <cell r="CB219">
            <v>3.3980988016689775</v>
          </cell>
          <cell r="CC219">
            <v>3.2087380111504227</v>
          </cell>
          <cell r="CD219">
            <v>3.2244944413425869</v>
          </cell>
          <cell r="CE219">
            <v>3.4659430510270499</v>
          </cell>
          <cell r="CF219">
            <v>3.6969492386677563</v>
          </cell>
          <cell r="CG219">
            <v>3.7971469658626926</v>
          </cell>
          <cell r="CH219">
            <v>3.9708743826368971</v>
          </cell>
          <cell r="CI219">
            <v>4.2195988120707426</v>
          </cell>
          <cell r="CJ219">
            <v>4.4508426293914134</v>
          </cell>
          <cell r="CK219">
            <v>4.6137794945291573</v>
          </cell>
          <cell r="CL219">
            <v>4.4209121611006355</v>
          </cell>
          <cell r="CM219">
            <v>4.2780224102848257</v>
          </cell>
          <cell r="CN219">
            <v>3.7098510079807041</v>
          </cell>
          <cell r="CO219">
            <v>4.7514681948278685</v>
          </cell>
          <cell r="CP219">
            <v>4.62898170647727</v>
          </cell>
          <cell r="CQ219">
            <v>4.6441138890896054</v>
          </cell>
          <cell r="CR219">
            <v>4.8943182259086173</v>
          </cell>
          <cell r="CS219">
            <v>5.3630572433128556</v>
          </cell>
          <cell r="CT219">
            <v>5.0999234387689265</v>
          </cell>
          <cell r="CU219">
            <v>5.0999234387689265</v>
          </cell>
          <cell r="CV219">
            <v>5.0999234387689265</v>
          </cell>
          <cell r="CW219">
            <v>1.2679831438983891</v>
          </cell>
          <cell r="CX219">
            <v>1.2658193287830308</v>
          </cell>
          <cell r="CY219">
            <v>1.2503014619715005</v>
          </cell>
          <cell r="CZ219">
            <v>1.2530684211437417</v>
          </cell>
          <cell r="DA219">
            <v>1.2536709170910962</v>
          </cell>
          <cell r="DB219">
            <v>1.2708418452108479</v>
          </cell>
          <cell r="DC219">
            <v>1.2505379481877887</v>
          </cell>
          <cell r="DD219">
            <v>1.2569042441795382</v>
          </cell>
          <cell r="DE219">
            <v>1.2823613475181701</v>
          </cell>
          <cell r="DF219">
            <v>1.2530596628053721</v>
          </cell>
        </row>
        <row r="220">
          <cell r="BX220">
            <v>3.1926406102716101</v>
          </cell>
          <cell r="BY220">
            <v>2.8693153528708653</v>
          </cell>
          <cell r="BZ220">
            <v>2.9479316558645521</v>
          </cell>
          <cell r="CA220">
            <v>3.2571604519163757</v>
          </cell>
          <cell r="CB220">
            <v>3.4297662372255915</v>
          </cell>
          <cell r="CC220">
            <v>3.1845326106229792</v>
          </cell>
          <cell r="CD220">
            <v>2.7403076668929458</v>
          </cell>
          <cell r="CE220">
            <v>3.7139371696182839</v>
          </cell>
          <cell r="CF220">
            <v>3.6902467977170104</v>
          </cell>
          <cell r="CG220">
            <v>3.6762260807042275</v>
          </cell>
          <cell r="CH220">
            <v>3.7679751944707403</v>
          </cell>
          <cell r="CI220">
            <v>4.0942398758555534</v>
          </cell>
          <cell r="CJ220">
            <v>3.8231373232743082</v>
          </cell>
          <cell r="CK220">
            <v>4.8762531830816256</v>
          </cell>
          <cell r="CL220">
            <v>3.7440415675710415</v>
          </cell>
          <cell r="CM220">
            <v>4.3633515576036315</v>
          </cell>
          <cell r="CN220">
            <v>4.3625485087641822</v>
          </cell>
          <cell r="CO220">
            <v>4.6228569883298034</v>
          </cell>
          <cell r="CP220">
            <v>5.2906798963092632</v>
          </cell>
          <cell r="CQ220">
            <v>5.103844808244852</v>
          </cell>
          <cell r="CR220">
            <v>4.5332141247603053</v>
          </cell>
          <cell r="CS220">
            <v>5.5660715863112777</v>
          </cell>
          <cell r="CT220">
            <v>5.8759740881085207</v>
          </cell>
          <cell r="CU220">
            <v>5.8759740881085207</v>
          </cell>
          <cell r="CV220">
            <v>5.8759740881085207</v>
          </cell>
          <cell r="CW220">
            <v>1.2531714023756608</v>
          </cell>
          <cell r="CX220">
            <v>1.253265409551156</v>
          </cell>
          <cell r="CY220">
            <v>1.2625531100238823</v>
          </cell>
          <cell r="CZ220">
            <v>1.2674051941020397</v>
          </cell>
          <cell r="DA220">
            <v>1.2498070707056748</v>
          </cell>
          <cell r="DB220">
            <v>1.2671462921923649</v>
          </cell>
          <cell r="DC220">
            <v>1.2705776263222486</v>
          </cell>
          <cell r="DD220">
            <v>1.2535171689513371</v>
          </cell>
          <cell r="DE220">
            <v>1.2489172982965597</v>
          </cell>
          <cell r="DF220">
            <v>1.2650738668366255</v>
          </cell>
        </row>
        <row r="221">
          <cell r="BX221">
            <v>2.7402483655023802</v>
          </cell>
          <cell r="BY221">
            <v>3.4829532794437732</v>
          </cell>
          <cell r="BZ221">
            <v>3.604079494178464</v>
          </cell>
          <cell r="CA221">
            <v>2.8866758550138232</v>
          </cell>
          <cell r="CB221">
            <v>3.079812578303244</v>
          </cell>
          <cell r="CC221">
            <v>2.9326993364860487</v>
          </cell>
          <cell r="CD221">
            <v>3.1532992201655632</v>
          </cell>
          <cell r="CE221">
            <v>3.2426676156085588</v>
          </cell>
          <cell r="CF221">
            <v>4.0898918463777507</v>
          </cell>
          <cell r="CG221">
            <v>3.3727414730299166</v>
          </cell>
          <cell r="CH221">
            <v>3.5010646911707251</v>
          </cell>
          <cell r="CI221">
            <v>3.7374659776201331</v>
          </cell>
          <cell r="CJ221">
            <v>4.2055859345602054</v>
          </cell>
          <cell r="CK221">
            <v>3.9936619458946541</v>
          </cell>
          <cell r="CL221">
            <v>3.9378930554651923</v>
          </cell>
          <cell r="CM221">
            <v>4.3305231265830306</v>
          </cell>
          <cell r="CN221">
            <v>4.6114090493819138</v>
          </cell>
          <cell r="CO221">
            <v>4.5388187525583517</v>
          </cell>
          <cell r="CP221">
            <v>4.6660692323149462</v>
          </cell>
          <cell r="CQ221">
            <v>4.7455598694213963</v>
          </cell>
          <cell r="CR221">
            <v>5.0452929653950154</v>
          </cell>
          <cell r="CS221">
            <v>5.1404821254878899</v>
          </cell>
          <cell r="CT221">
            <v>5.0667784302014649</v>
          </cell>
          <cell r="CU221">
            <v>5.0667784302014649</v>
          </cell>
          <cell r="CV221">
            <v>5.0667784302014649</v>
          </cell>
          <cell r="CW221">
            <v>1.2690319736377242</v>
          </cell>
          <cell r="CX221">
            <v>1.2556444449684097</v>
          </cell>
          <cell r="CY221">
            <v>1.2517667349642028</v>
          </cell>
          <cell r="CZ221">
            <v>1.2590918431495888</v>
          </cell>
          <cell r="DA221">
            <v>1.2669563483937745</v>
          </cell>
          <cell r="DB221">
            <v>1.2575195859453727</v>
          </cell>
          <cell r="DC221">
            <v>1.2589654554129248</v>
          </cell>
          <cell r="DD221">
            <v>1.2589766352308402</v>
          </cell>
          <cell r="DE221">
            <v>1.2479229930990277</v>
          </cell>
          <cell r="DF221">
            <v>1.2568764301383955</v>
          </cell>
        </row>
        <row r="222">
          <cell r="BX222">
            <v>2.3538955185584789</v>
          </cell>
          <cell r="BY222">
            <v>3.3359379690046089</v>
          </cell>
          <cell r="BZ222">
            <v>3.2628606342992952</v>
          </cell>
          <cell r="CA222">
            <v>3.5350297644202016</v>
          </cell>
          <cell r="CB222">
            <v>3.6221881785240893</v>
          </cell>
          <cell r="CC222">
            <v>3.5266271945102008</v>
          </cell>
          <cell r="CD222">
            <v>3.2284135239616139</v>
          </cell>
          <cell r="CE222">
            <v>3.1723762402706401</v>
          </cell>
          <cell r="CF222">
            <v>3.6735588849739162</v>
          </cell>
          <cell r="CG222">
            <v>3.7051194887502024</v>
          </cell>
          <cell r="CH222">
            <v>3.8546008055943708</v>
          </cell>
          <cell r="CI222">
            <v>4.4328173455556579</v>
          </cell>
          <cell r="CJ222">
            <v>3.7429865332860834</v>
          </cell>
          <cell r="CK222">
            <v>4.5023331274954224</v>
          </cell>
          <cell r="CL222">
            <v>4.4690616890766748</v>
          </cell>
          <cell r="CM222">
            <v>4.0426895689944118</v>
          </cell>
          <cell r="CN222">
            <v>4.4877904588404673</v>
          </cell>
          <cell r="CO222">
            <v>4.8688039534395928</v>
          </cell>
          <cell r="CP222">
            <v>4.8095359140253287</v>
          </cell>
          <cell r="CQ222">
            <v>4.211669426561059</v>
          </cell>
          <cell r="CR222">
            <v>4.7665972905713598</v>
          </cell>
          <cell r="CS222">
            <v>4.5692514210876354</v>
          </cell>
          <cell r="CT222">
            <v>4.8491549737439499</v>
          </cell>
          <cell r="CU222">
            <v>4.8491549737439499</v>
          </cell>
          <cell r="CV222">
            <v>4.8491549737439499</v>
          </cell>
          <cell r="CW222">
            <v>1.2607090987911804</v>
          </cell>
          <cell r="CX222">
            <v>1.2557301475601468</v>
          </cell>
          <cell r="CY222">
            <v>1.2537518927093947</v>
          </cell>
          <cell r="CZ222">
            <v>1.2583896345827192</v>
          </cell>
          <cell r="DA222">
            <v>1.2413616281186957</v>
          </cell>
          <cell r="DB222">
            <v>1.2694231279939951</v>
          </cell>
          <cell r="DC222">
            <v>1.2671954069105591</v>
          </cell>
          <cell r="DD222">
            <v>1.2651530838407066</v>
          </cell>
          <cell r="DE222">
            <v>1.2498473160579893</v>
          </cell>
          <cell r="DF222">
            <v>1.2636374730394526</v>
          </cell>
        </row>
        <row r="223">
          <cell r="BX223">
            <v>2.514807252121313</v>
          </cell>
          <cell r="BY223">
            <v>2.7501164047195412</v>
          </cell>
          <cell r="BZ223">
            <v>2.7339233643059444</v>
          </cell>
          <cell r="CA223">
            <v>2.9127850421228536</v>
          </cell>
          <cell r="CB223">
            <v>2.3570883212476912</v>
          </cell>
          <cell r="CC223">
            <v>3.1743799667542487</v>
          </cell>
          <cell r="CD223">
            <v>3.5619121853020821</v>
          </cell>
          <cell r="CE223">
            <v>3.4831254560519223</v>
          </cell>
          <cell r="CF223">
            <v>3.9140821501935434</v>
          </cell>
          <cell r="CG223">
            <v>3.2710158569560104</v>
          </cell>
          <cell r="CH223">
            <v>3.8037633594916151</v>
          </cell>
          <cell r="CI223">
            <v>4.4486270670436321</v>
          </cell>
          <cell r="CJ223">
            <v>3.7544344034526342</v>
          </cell>
          <cell r="CK223">
            <v>3.8570054214139033</v>
          </cell>
          <cell r="CL223">
            <v>3.9690783758454509</v>
          </cell>
          <cell r="CM223">
            <v>4.2677681757543739</v>
          </cell>
          <cell r="CN223">
            <v>4.9102168658314218</v>
          </cell>
          <cell r="CO223">
            <v>3.8796875856567303</v>
          </cell>
          <cell r="CP223">
            <v>4.8619365021938092</v>
          </cell>
          <cell r="CQ223">
            <v>4.8454337132540983</v>
          </cell>
          <cell r="CR223">
            <v>4.5892200349596379</v>
          </cell>
          <cell r="CS223">
            <v>4.5146353919221971</v>
          </cell>
          <cell r="CT223">
            <v>5.2907146217156429</v>
          </cell>
          <cell r="CU223">
            <v>5.2907146217156429</v>
          </cell>
          <cell r="CV223">
            <v>5.2907146217156429</v>
          </cell>
          <cell r="CW223">
            <v>1.262620188635631</v>
          </cell>
          <cell r="CX223">
            <v>1.2542964535794225</v>
          </cell>
          <cell r="CY223">
            <v>1.2577689126863658</v>
          </cell>
          <cell r="CZ223">
            <v>1.2653016921206939</v>
          </cell>
          <cell r="DA223">
            <v>1.2626676972035646</v>
          </cell>
          <cell r="DB223">
            <v>1.2453991728821308</v>
          </cell>
          <cell r="DC223">
            <v>1.2675801630064314</v>
          </cell>
          <cell r="DD223">
            <v>1.2591502065283287</v>
          </cell>
          <cell r="DE223">
            <v>1.2649713533594029</v>
          </cell>
          <cell r="DF223">
            <v>1.2606485885047833</v>
          </cell>
        </row>
        <row r="224">
          <cell r="BX224">
            <v>1.8883020927828449</v>
          </cell>
          <cell r="BY224">
            <v>3.0512781158689015</v>
          </cell>
          <cell r="BZ224">
            <v>2.9500935181267924</v>
          </cell>
          <cell r="CA224">
            <v>2.715023202358545</v>
          </cell>
          <cell r="CB224">
            <v>3.5303718514333835</v>
          </cell>
          <cell r="CC224">
            <v>3.4912227249175012</v>
          </cell>
          <cell r="CD224">
            <v>3.5636119953451773</v>
          </cell>
          <cell r="CE224">
            <v>3.2819024636662952</v>
          </cell>
          <cell r="CF224">
            <v>3.5423565396923045</v>
          </cell>
          <cell r="CG224">
            <v>3.4767780085552555</v>
          </cell>
          <cell r="CH224">
            <v>3.5554750548971641</v>
          </cell>
          <cell r="CI224">
            <v>3.7147086500349182</v>
          </cell>
          <cell r="CJ224">
            <v>3.9718215993432859</v>
          </cell>
          <cell r="CK224">
            <v>3.8886352514424147</v>
          </cell>
          <cell r="CL224">
            <v>4.2844642313045682</v>
          </cell>
          <cell r="CM224">
            <v>4.5394583005211224</v>
          </cell>
          <cell r="CN224">
            <v>4.7651730678128024</v>
          </cell>
          <cell r="CO224">
            <v>4.1497506347831363</v>
          </cell>
          <cell r="CP224">
            <v>4.1026880716785286</v>
          </cell>
          <cell r="CQ224">
            <v>5.0137984386006158</v>
          </cell>
          <cell r="CR224">
            <v>4.6793318403930053</v>
          </cell>
          <cell r="CS224">
            <v>5.2623658807299689</v>
          </cell>
          <cell r="CT224">
            <v>5.8289112333616764</v>
          </cell>
          <cell r="CU224">
            <v>5.8289112333616764</v>
          </cell>
          <cell r="CV224">
            <v>5.8289112333616764</v>
          </cell>
          <cell r="CW224">
            <v>1.2488804590367533</v>
          </cell>
          <cell r="CX224">
            <v>1.2315522495163198</v>
          </cell>
          <cell r="CY224">
            <v>1.2788123932960354</v>
          </cell>
          <cell r="CZ224">
            <v>1.2503622477781191</v>
          </cell>
          <cell r="DA224">
            <v>1.2567109512389878</v>
          </cell>
          <cell r="DB224">
            <v>1.2483812511212853</v>
          </cell>
          <cell r="DC224">
            <v>1.2385651723240014</v>
          </cell>
          <cell r="DD224">
            <v>1.2806258092646543</v>
          </cell>
          <cell r="DE224">
            <v>1.2410804309575907</v>
          </cell>
          <cell r="DF224">
            <v>1.2650570347706722</v>
          </cell>
        </row>
        <row r="225">
          <cell r="BX225">
            <v>2.636730889697219</v>
          </cell>
          <cell r="BY225">
            <v>2.3338959159009094</v>
          </cell>
          <cell r="BZ225">
            <v>3.071615956109794</v>
          </cell>
          <cell r="CA225">
            <v>3.3111241050898692</v>
          </cell>
          <cell r="CB225">
            <v>2.8123753822567736</v>
          </cell>
          <cell r="CC225">
            <v>2.7870009105667886</v>
          </cell>
          <cell r="CD225">
            <v>2.7014427232760112</v>
          </cell>
          <cell r="CE225">
            <v>3.0782749454004836</v>
          </cell>
          <cell r="CF225">
            <v>4.0263581105171395</v>
          </cell>
          <cell r="CG225">
            <v>4.059154010949011</v>
          </cell>
          <cell r="CH225">
            <v>3.6660622669654299</v>
          </cell>
          <cell r="CI225">
            <v>3.9007938684073391</v>
          </cell>
          <cell r="CJ225">
            <v>4.3574717319753224</v>
          </cell>
          <cell r="CK225">
            <v>4.5806903855689605</v>
          </cell>
          <cell r="CL225">
            <v>4.51814480791933</v>
          </cell>
          <cell r="CM225">
            <v>4.2638718594566534</v>
          </cell>
          <cell r="CN225">
            <v>4.1866834821302747</v>
          </cell>
          <cell r="CO225">
            <v>4.3856482420070302</v>
          </cell>
          <cell r="CP225">
            <v>3.849842198865018</v>
          </cell>
          <cell r="CQ225">
            <v>4.8474409520132875</v>
          </cell>
          <cell r="CR225">
            <v>5.2542728515456156</v>
          </cell>
          <cell r="CS225">
            <v>5.5176570021739222</v>
          </cell>
          <cell r="CT225">
            <v>5.8104088201906308</v>
          </cell>
          <cell r="CU225">
            <v>5.8104088201906308</v>
          </cell>
          <cell r="CV225">
            <v>5.8104088201906308</v>
          </cell>
          <cell r="CW225">
            <v>1.2255091983380981</v>
          </cell>
          <cell r="CX225">
            <v>1.2480580692686214</v>
          </cell>
          <cell r="CY225">
            <v>1.2388112776306295</v>
          </cell>
          <cell r="CZ225">
            <v>1.2638978807312926</v>
          </cell>
          <cell r="DA225">
            <v>1.2423487788401284</v>
          </cell>
          <cell r="DB225">
            <v>1.2485010439215698</v>
          </cell>
          <cell r="DC225">
            <v>1.245287693803915</v>
          </cell>
          <cell r="DD225">
            <v>1.2658181640791912</v>
          </cell>
          <cell r="DE225">
            <v>1.2681421616116193</v>
          </cell>
          <cell r="DF225">
            <v>1.2766731564411964</v>
          </cell>
        </row>
        <row r="226">
          <cell r="BX226">
            <v>2.4223080774086214</v>
          </cell>
          <cell r="BY226">
            <v>2.5020690729121879</v>
          </cell>
          <cell r="BZ226">
            <v>2.7394779645871794</v>
          </cell>
          <cell r="CA226">
            <v>3.187737912773414</v>
          </cell>
          <cell r="CB226">
            <v>3.7547561612416529</v>
          </cell>
          <cell r="CC226">
            <v>3.5311872174185193</v>
          </cell>
          <cell r="CD226">
            <v>3.1000784931916292</v>
          </cell>
          <cell r="CE226">
            <v>3.2221743931395026</v>
          </cell>
          <cell r="CF226">
            <v>3.8702983671189455</v>
          </cell>
          <cell r="CG226">
            <v>3.7144393479791655</v>
          </cell>
          <cell r="CH226">
            <v>4.418740521212932</v>
          </cell>
          <cell r="CI226">
            <v>3.8578272094480455</v>
          </cell>
          <cell r="CJ226">
            <v>3.5884418815767201</v>
          </cell>
          <cell r="CK226">
            <v>4.3142068433240945</v>
          </cell>
          <cell r="CL226">
            <v>4.2941244417300517</v>
          </cell>
          <cell r="CM226">
            <v>4.4415384566080967</v>
          </cell>
          <cell r="CN226">
            <v>4.616346362159363</v>
          </cell>
          <cell r="CO226">
            <v>4.4551957805483013</v>
          </cell>
          <cell r="CP226">
            <v>4.2838031915198771</v>
          </cell>
          <cell r="CQ226">
            <v>4.8385788069986804</v>
          </cell>
          <cell r="CR226">
            <v>4.5603810597068675</v>
          </cell>
          <cell r="CS226">
            <v>3.7083718637161991</v>
          </cell>
          <cell r="CT226">
            <v>4.9970933268594004</v>
          </cell>
          <cell r="CU226">
            <v>4.9970933268594004</v>
          </cell>
          <cell r="CV226">
            <v>4.9970933268594004</v>
          </cell>
          <cell r="CW226">
            <v>1.2593098819660593</v>
          </cell>
          <cell r="CX226">
            <v>1.2589687011238626</v>
          </cell>
          <cell r="CY226">
            <v>1.2447742436403977</v>
          </cell>
          <cell r="CZ226">
            <v>1.2751988221734902</v>
          </cell>
          <cell r="DA226">
            <v>1.2534039666214107</v>
          </cell>
          <cell r="DB226">
            <v>1.2509776320517842</v>
          </cell>
          <cell r="DC226">
            <v>1.2406094685520195</v>
          </cell>
          <cell r="DD226">
            <v>1.2481354451526987</v>
          </cell>
          <cell r="DE226">
            <v>1.267286821417372</v>
          </cell>
          <cell r="DF226">
            <v>1.2524399025218091</v>
          </cell>
        </row>
        <row r="227">
          <cell r="BX227">
            <v>2.329227462682224</v>
          </cell>
          <cell r="BY227">
            <v>2.9889238504882862</v>
          </cell>
          <cell r="BZ227">
            <v>3.5671992180911332</v>
          </cell>
          <cell r="CA227">
            <v>2.5783489445737806</v>
          </cell>
          <cell r="CB227">
            <v>3.0286007753292981</v>
          </cell>
          <cell r="CC227">
            <v>3.3777341190842463</v>
          </cell>
          <cell r="CD227">
            <v>4.019176190919354</v>
          </cell>
          <cell r="CE227">
            <v>3.5920418697660548</v>
          </cell>
          <cell r="CF227">
            <v>3.3181859993433491</v>
          </cell>
          <cell r="CG227">
            <v>3.7003979836179579</v>
          </cell>
          <cell r="CH227">
            <v>3.0573843718142655</v>
          </cell>
          <cell r="CI227">
            <v>3.2638520409561091</v>
          </cell>
          <cell r="CJ227">
            <v>3.7822542393229175</v>
          </cell>
          <cell r="CK227">
            <v>4.5518300161435894</v>
          </cell>
          <cell r="CL227">
            <v>4.297267865368446</v>
          </cell>
          <cell r="CM227">
            <v>3.9837547108344267</v>
          </cell>
          <cell r="CN227">
            <v>4.3921439022536086</v>
          </cell>
          <cell r="CO227">
            <v>3.9361583807867166</v>
          </cell>
          <cell r="CP227">
            <v>4.5503082819456635</v>
          </cell>
          <cell r="CQ227">
            <v>4.5569910009279653</v>
          </cell>
          <cell r="CR227">
            <v>5.1592841830822342</v>
          </cell>
          <cell r="CS227">
            <v>4.97780043295234</v>
          </cell>
          <cell r="CT227">
            <v>4.8354155696503502</v>
          </cell>
          <cell r="CU227">
            <v>4.8354155696503502</v>
          </cell>
          <cell r="CV227">
            <v>4.8354155696503502</v>
          </cell>
          <cell r="CW227">
            <v>1.2486078761755126</v>
          </cell>
          <cell r="CX227">
            <v>1.259922082216693</v>
          </cell>
          <cell r="CY227">
            <v>1.2751738624780868</v>
          </cell>
          <cell r="CZ227">
            <v>1.2654387912686949</v>
          </cell>
          <cell r="DA227">
            <v>1.2516971477164867</v>
          </cell>
          <cell r="DB227">
            <v>1.2489798640683476</v>
          </cell>
          <cell r="DC227">
            <v>1.2462200756344393</v>
          </cell>
          <cell r="DD227">
            <v>1.2644393871355792</v>
          </cell>
          <cell r="DE227">
            <v>1.258218854196244</v>
          </cell>
          <cell r="DF227">
            <v>1.2623152442964294</v>
          </cell>
        </row>
        <row r="228">
          <cell r="BX228">
            <v>2.9502078010090229</v>
          </cell>
          <cell r="BY228">
            <v>3.2419112323594992</v>
          </cell>
          <cell r="BZ228">
            <v>2.7227083913387862</v>
          </cell>
          <cell r="CA228">
            <v>2.6410232271143044</v>
          </cell>
          <cell r="CB228">
            <v>3.0890820891585715</v>
          </cell>
          <cell r="CC228">
            <v>3.3504184946999214</v>
          </cell>
          <cell r="CD228">
            <v>4.5999414147144329</v>
          </cell>
          <cell r="CE228">
            <v>3.9090132164862639</v>
          </cell>
          <cell r="CF228">
            <v>3.187731807497892</v>
          </cell>
          <cell r="CG228">
            <v>4.2515420555849728</v>
          </cell>
          <cell r="CH228">
            <v>5.0949140802144903</v>
          </cell>
          <cell r="CI228">
            <v>4.1841920304281004</v>
          </cell>
          <cell r="CJ228">
            <v>4.1446541005871902</v>
          </cell>
          <cell r="CK228">
            <v>3.6168529429745244</v>
          </cell>
          <cell r="CL228">
            <v>3.7987360215915662</v>
          </cell>
          <cell r="CM228">
            <v>4.4593149200498283</v>
          </cell>
          <cell r="CN228">
            <v>4.7119353242944957</v>
          </cell>
          <cell r="CO228">
            <v>4.9801732210814151</v>
          </cell>
          <cell r="CP228">
            <v>5.3462505691532565</v>
          </cell>
          <cell r="CQ228">
            <v>4.6517957844975877</v>
          </cell>
          <cell r="CR228">
            <v>4.8871422553646253</v>
          </cell>
          <cell r="CS228">
            <v>5.3331966175661849</v>
          </cell>
          <cell r="CT228">
            <v>5.562191359983756</v>
          </cell>
          <cell r="CU228">
            <v>5.562191359983756</v>
          </cell>
          <cell r="CV228">
            <v>5.562191359983756</v>
          </cell>
          <cell r="CW228">
            <v>1.2451849026023523</v>
          </cell>
          <cell r="CX228">
            <v>1.248147034119816</v>
          </cell>
          <cell r="CY228">
            <v>1.2420227224234675</v>
          </cell>
          <cell r="CZ228">
            <v>1.2525969628601854</v>
          </cell>
          <cell r="DA228">
            <v>1.2561226055862096</v>
          </cell>
          <cell r="DB228">
            <v>1.2568236641968684</v>
          </cell>
          <cell r="DC228">
            <v>1.27738089747618</v>
          </cell>
          <cell r="DD228">
            <v>1.2590280141682855</v>
          </cell>
          <cell r="DE228">
            <v>1.2406086773414426</v>
          </cell>
          <cell r="DF228">
            <v>1.2323869381704569</v>
          </cell>
        </row>
        <row r="229">
          <cell r="BX229">
            <v>2.2700199720206631</v>
          </cell>
          <cell r="BY229">
            <v>2.6771762277823803</v>
          </cell>
          <cell r="BZ229">
            <v>2.9970139415466126</v>
          </cell>
          <cell r="CA229">
            <v>2.8273071416142272</v>
          </cell>
          <cell r="CB229">
            <v>2.6913013282880534</v>
          </cell>
          <cell r="CC229">
            <v>3.0926946193752696</v>
          </cell>
          <cell r="CD229">
            <v>3.2309798216652479</v>
          </cell>
          <cell r="CE229">
            <v>2.6114650515871243</v>
          </cell>
          <cell r="CF229">
            <v>3.3565887294216843</v>
          </cell>
          <cell r="CG229">
            <v>4.0141724437293496</v>
          </cell>
          <cell r="CH229">
            <v>3.5759063544492995</v>
          </cell>
          <cell r="CI229">
            <v>3.542198237563813</v>
          </cell>
          <cell r="CJ229">
            <v>4.1486429753990723</v>
          </cell>
          <cell r="CK229">
            <v>4.3267014166325293</v>
          </cell>
          <cell r="CL229">
            <v>4.5746225270044363</v>
          </cell>
          <cell r="CM229">
            <v>4.5456851373509721</v>
          </cell>
          <cell r="CN229">
            <v>4.1654622749702988</v>
          </cell>
          <cell r="CO229">
            <v>4.3853271669143368</v>
          </cell>
          <cell r="CP229">
            <v>4.6670040803155013</v>
          </cell>
          <cell r="CQ229">
            <v>4.9881698385618458</v>
          </cell>
          <cell r="CR229">
            <v>4.4115526780719572</v>
          </cell>
          <cell r="CS229">
            <v>5.6028854543819664</v>
          </cell>
          <cell r="CT229">
            <v>5.0592391323832038</v>
          </cell>
          <cell r="CU229">
            <v>5.0592391323832038</v>
          </cell>
          <cell r="CV229">
            <v>5.0592391323832038</v>
          </cell>
          <cell r="CW229">
            <v>1.2388770198725521</v>
          </cell>
          <cell r="CX229">
            <v>1.2560545912269654</v>
          </cell>
          <cell r="CY229">
            <v>1.2474827923848759</v>
          </cell>
          <cell r="CZ229">
            <v>1.2492773815866896</v>
          </cell>
          <cell r="DA229">
            <v>1.2673434516603128</v>
          </cell>
          <cell r="DB229">
            <v>1.256406478246241</v>
          </cell>
          <cell r="DC229">
            <v>1.2690460788241336</v>
          </cell>
          <cell r="DD229">
            <v>1.2513823494527803</v>
          </cell>
          <cell r="DE229">
            <v>1.2637635039872539</v>
          </cell>
          <cell r="DF229">
            <v>1.2526140422511092</v>
          </cell>
        </row>
        <row r="230">
          <cell r="BX230">
            <v>2.1022539765933215</v>
          </cell>
          <cell r="BY230">
            <v>2.7081396366055288</v>
          </cell>
          <cell r="BZ230">
            <v>2.796194363496435</v>
          </cell>
          <cell r="CA230">
            <v>2.9573851725353921</v>
          </cell>
          <cell r="CB230">
            <v>2.6044565517055136</v>
          </cell>
          <cell r="CC230">
            <v>3.1827820162203531</v>
          </cell>
          <cell r="CD230">
            <v>3.3122178976852386</v>
          </cell>
          <cell r="CE230">
            <v>3.6183380742086286</v>
          </cell>
          <cell r="CF230">
            <v>3.9500726847852543</v>
          </cell>
          <cell r="CG230">
            <v>4.3883537783847073</v>
          </cell>
          <cell r="CH230">
            <v>3.5669236208117838</v>
          </cell>
          <cell r="CI230">
            <v>3.8678936269496043</v>
          </cell>
          <cell r="CJ230">
            <v>4.3297705709709335</v>
          </cell>
          <cell r="CK230">
            <v>3.7048976671084386</v>
          </cell>
          <cell r="CL230">
            <v>4.4222237889691582</v>
          </cell>
          <cell r="CM230">
            <v>4.1656205097153931</v>
          </cell>
          <cell r="CN230">
            <v>3.8881683960126043</v>
          </cell>
          <cell r="CO230">
            <v>4.1252469349182332</v>
          </cell>
          <cell r="CP230">
            <v>4.3712415317897948</v>
          </cell>
          <cell r="CQ230">
            <v>4.5792446919638321</v>
          </cell>
          <cell r="CR230">
            <v>4.7611684248337633</v>
          </cell>
          <cell r="CS230">
            <v>4.8306749390208639</v>
          </cell>
          <cell r="CT230">
            <v>4.8490409387868532</v>
          </cell>
          <cell r="CU230">
            <v>4.8490409387868532</v>
          </cell>
          <cell r="CV230">
            <v>4.8490409387868532</v>
          </cell>
          <cell r="CW230">
            <v>1.2444528036518316</v>
          </cell>
          <cell r="CX230">
            <v>1.2499825599757892</v>
          </cell>
          <cell r="CY230">
            <v>1.2640485103388641</v>
          </cell>
          <cell r="CZ230">
            <v>1.2629963340347874</v>
          </cell>
          <cell r="DA230">
            <v>1.2593942983550122</v>
          </cell>
          <cell r="DB230">
            <v>1.2710352056905116</v>
          </cell>
          <cell r="DC230">
            <v>1.2587995787410093</v>
          </cell>
          <cell r="DD230">
            <v>1.2573286235488208</v>
          </cell>
          <cell r="DE230">
            <v>1.2545473612240365</v>
          </cell>
          <cell r="DF230">
            <v>1.2501663826754488</v>
          </cell>
        </row>
        <row r="231">
          <cell r="BX231">
            <v>2.6277920976051283</v>
          </cell>
          <cell r="BY231">
            <v>2.8617474871274755</v>
          </cell>
          <cell r="BZ231">
            <v>2.265257554852909</v>
          </cell>
          <cell r="CA231">
            <v>2.7731790953545601</v>
          </cell>
          <cell r="CB231">
            <v>3.0663770746907666</v>
          </cell>
          <cell r="CC231">
            <v>3.0159233057062811</v>
          </cell>
          <cell r="CD231">
            <v>3.2298933397575111</v>
          </cell>
          <cell r="CE231">
            <v>3.7012491832639633</v>
          </cell>
          <cell r="CF231">
            <v>4.1467173161025137</v>
          </cell>
          <cell r="CG231">
            <v>3.4448792309981857</v>
          </cell>
          <cell r="CH231">
            <v>3.2408747405527727</v>
          </cell>
          <cell r="CI231">
            <v>3.8402723613981995</v>
          </cell>
          <cell r="CJ231">
            <v>3.8842236021295702</v>
          </cell>
          <cell r="CK231">
            <v>4.0636328552873691</v>
          </cell>
          <cell r="CL231">
            <v>3.9617713476030985</v>
          </cell>
          <cell r="CM231">
            <v>4.690436970408963</v>
          </cell>
          <cell r="CN231">
            <v>4.0659628963558658</v>
          </cell>
          <cell r="CO231">
            <v>5.0013703255930926</v>
          </cell>
          <cell r="CP231">
            <v>4.749475327671953</v>
          </cell>
          <cell r="CQ231">
            <v>5.1635696926200891</v>
          </cell>
          <cell r="CR231">
            <v>5.2509396421538179</v>
          </cell>
          <cell r="CS231">
            <v>4.8025313539565611</v>
          </cell>
          <cell r="CT231">
            <v>4.8443246068212877</v>
          </cell>
          <cell r="CU231">
            <v>4.8443246068212877</v>
          </cell>
          <cell r="CV231">
            <v>4.8443246068212877</v>
          </cell>
          <cell r="CW231">
            <v>1.2495552053867236</v>
          </cell>
          <cell r="CX231">
            <v>1.2490164405083826</v>
          </cell>
          <cell r="CY231">
            <v>1.268665890599515</v>
          </cell>
          <cell r="CZ231">
            <v>1.2736152939275245</v>
          </cell>
          <cell r="DA231">
            <v>1.2409488906043886</v>
          </cell>
          <cell r="DB231">
            <v>1.2451450103163526</v>
          </cell>
          <cell r="DC231">
            <v>1.250004738964164</v>
          </cell>
          <cell r="DD231">
            <v>1.2706448926626044</v>
          </cell>
          <cell r="DE231">
            <v>1.2512193843963901</v>
          </cell>
          <cell r="DF231">
            <v>1.2569828495419753</v>
          </cell>
        </row>
        <row r="232">
          <cell r="BX232">
            <v>2.6250193605172902</v>
          </cell>
          <cell r="BY232">
            <v>2.9627603522494925</v>
          </cell>
          <cell r="BZ232">
            <v>3.3022668170370473</v>
          </cell>
          <cell r="CA232">
            <v>3.0459039571887039</v>
          </cell>
          <cell r="CB232">
            <v>3.618994009417245</v>
          </cell>
          <cell r="CC232">
            <v>3.0258100927064473</v>
          </cell>
          <cell r="CD232">
            <v>2.5868037842835716</v>
          </cell>
          <cell r="CE232">
            <v>2.876978509074251</v>
          </cell>
          <cell r="CF232">
            <v>3.6194326218344419</v>
          </cell>
          <cell r="CG232">
            <v>3.891082853283482</v>
          </cell>
          <cell r="CH232">
            <v>3.0961255887387664</v>
          </cell>
          <cell r="CI232">
            <v>3.6405144196064696</v>
          </cell>
          <cell r="CJ232">
            <v>4.1508843413019143</v>
          </cell>
          <cell r="CK232">
            <v>3.8490094783278299</v>
          </cell>
          <cell r="CL232">
            <v>4.0591590926234407</v>
          </cell>
          <cell r="CM232">
            <v>3.8529182384400524</v>
          </cell>
          <cell r="CN232">
            <v>4.7798510097542692</v>
          </cell>
          <cell r="CO232">
            <v>4.057478627567531</v>
          </cell>
          <cell r="CP232">
            <v>4.6884923306276116</v>
          </cell>
          <cell r="CQ232">
            <v>4.7487459774732859</v>
          </cell>
          <cell r="CR232">
            <v>5.1047378636772729</v>
          </cell>
          <cell r="CS232">
            <v>4.6978569473799583</v>
          </cell>
          <cell r="CT232">
            <v>5.5111024409437386</v>
          </cell>
          <cell r="CU232">
            <v>5.5111024409437386</v>
          </cell>
          <cell r="CV232">
            <v>5.5111024409437386</v>
          </cell>
          <cell r="CW232">
            <v>1.2588139977064452</v>
          </cell>
          <cell r="CX232">
            <v>1.2535491283366116</v>
          </cell>
          <cell r="CY232">
            <v>1.2419679703489768</v>
          </cell>
          <cell r="CZ232">
            <v>1.2522920155240811</v>
          </cell>
          <cell r="DA232">
            <v>1.2393024638239805</v>
          </cell>
          <cell r="DB232">
            <v>1.2442710824765024</v>
          </cell>
          <cell r="DC232">
            <v>1.2262149992830798</v>
          </cell>
          <cell r="DD232">
            <v>1.2629490012019462</v>
          </cell>
          <cell r="DE232">
            <v>1.2624457239774818</v>
          </cell>
          <cell r="DF232">
            <v>1.276967971860925</v>
          </cell>
        </row>
        <row r="233">
          <cell r="BX233">
            <v>2.7295257250432017</v>
          </cell>
          <cell r="BY233">
            <v>2.8803906945232263</v>
          </cell>
          <cell r="BZ233">
            <v>2.9836152674622358</v>
          </cell>
          <cell r="CA233">
            <v>3.837695181300274</v>
          </cell>
          <cell r="CB233">
            <v>3.8347408359686432</v>
          </cell>
          <cell r="CC233">
            <v>3.4141556907844151</v>
          </cell>
          <cell r="CD233">
            <v>3.4149316606508413</v>
          </cell>
          <cell r="CE233">
            <v>3.5219819186543031</v>
          </cell>
          <cell r="CF233">
            <v>4.1267793902907668</v>
          </cell>
          <cell r="CG233">
            <v>4.0029675009727592</v>
          </cell>
          <cell r="CH233">
            <v>4.2758671304074172</v>
          </cell>
          <cell r="CI233">
            <v>3.6863726738314502</v>
          </cell>
          <cell r="CJ233">
            <v>3.0894818729824016</v>
          </cell>
          <cell r="CK233">
            <v>3.6889192305863236</v>
          </cell>
          <cell r="CL233">
            <v>3.8415419513756781</v>
          </cell>
          <cell r="CM233">
            <v>4.3634372544514219</v>
          </cell>
          <cell r="CN233">
            <v>4.283543408642994</v>
          </cell>
          <cell r="CO233">
            <v>4.8543744664233497</v>
          </cell>
          <cell r="CP233">
            <v>5.2763321512889494</v>
          </cell>
          <cell r="CQ233">
            <v>4.6781228685125553</v>
          </cell>
          <cell r="CR233">
            <v>4.3305323161465612</v>
          </cell>
          <cell r="CS233">
            <v>5.9550381532570462</v>
          </cell>
          <cell r="CT233">
            <v>5.4047871244609409</v>
          </cell>
          <cell r="CU233">
            <v>5.4047871244609409</v>
          </cell>
          <cell r="CV233">
            <v>5.4047871244609409</v>
          </cell>
          <cell r="CW233">
            <v>1.2678012955325573</v>
          </cell>
          <cell r="CX233">
            <v>1.2619081707617505</v>
          </cell>
          <cell r="CY233">
            <v>1.2637956407052979</v>
          </cell>
          <cell r="CZ233">
            <v>1.2594186569109262</v>
          </cell>
          <cell r="DA233">
            <v>1.2707352584878371</v>
          </cell>
          <cell r="DB233">
            <v>1.2657193650912193</v>
          </cell>
          <cell r="DC233">
            <v>1.2646193774115477</v>
          </cell>
          <cell r="DD233">
            <v>1.2503568808841419</v>
          </cell>
          <cell r="DE233">
            <v>1.2437669053443157</v>
          </cell>
          <cell r="DF233">
            <v>1.2551719648290864</v>
          </cell>
        </row>
        <row r="234">
          <cell r="BX234">
            <v>2.5762661138004623</v>
          </cell>
          <cell r="BY234">
            <v>3.5041084301445409</v>
          </cell>
          <cell r="BZ234">
            <v>2.9239302744070024</v>
          </cell>
          <cell r="CA234">
            <v>3.4404081380402149</v>
          </cell>
          <cell r="CB234">
            <v>3.579624737797813</v>
          </cell>
          <cell r="CC234">
            <v>3.5425990645296803</v>
          </cell>
          <cell r="CD234">
            <v>3.6119455206745124</v>
          </cell>
          <cell r="CE234">
            <v>3.0028141119155678</v>
          </cell>
          <cell r="CF234">
            <v>3.4148347468518452</v>
          </cell>
          <cell r="CG234">
            <v>3.6856099709843591</v>
          </cell>
          <cell r="CH234">
            <v>3.8757356375636558</v>
          </cell>
          <cell r="CI234">
            <v>3.9000440888315251</v>
          </cell>
          <cell r="CJ234">
            <v>3.6440849129282853</v>
          </cell>
          <cell r="CK234">
            <v>3.7771649820307656</v>
          </cell>
          <cell r="CL234">
            <v>3.923754771342709</v>
          </cell>
          <cell r="CM234">
            <v>4.2374166453946112</v>
          </cell>
          <cell r="CN234">
            <v>3.9254189773664212</v>
          </cell>
          <cell r="CO234">
            <v>4.0011354834744388</v>
          </cell>
          <cell r="CP234">
            <v>4.4902374071700208</v>
          </cell>
          <cell r="CQ234">
            <v>4.75925033981121</v>
          </cell>
          <cell r="CR234">
            <v>5.1619727722309063</v>
          </cell>
          <cell r="CS234">
            <v>4.5678016338464067</v>
          </cell>
          <cell r="CT234">
            <v>4.7606782013687861</v>
          </cell>
          <cell r="CU234">
            <v>4.7606782013687861</v>
          </cell>
          <cell r="CV234">
            <v>4.7606782013687861</v>
          </cell>
          <cell r="CW234">
            <v>1.2611597228552363</v>
          </cell>
          <cell r="CX234">
            <v>1.2467712740805785</v>
          </cell>
          <cell r="CY234">
            <v>1.2443334110531143</v>
          </cell>
          <cell r="CZ234">
            <v>1.2392714924775117</v>
          </cell>
          <cell r="DA234">
            <v>1.2649785591540836</v>
          </cell>
          <cell r="DB234">
            <v>1.247273697590052</v>
          </cell>
          <cell r="DC234">
            <v>1.2968051752870762</v>
          </cell>
          <cell r="DD234">
            <v>1.2523990210592195</v>
          </cell>
          <cell r="DE234">
            <v>1.2571656870968322</v>
          </cell>
          <cell r="DF234">
            <v>1.2534788997490989</v>
          </cell>
        </row>
        <row r="235">
          <cell r="BX235">
            <v>2.5595175537934129</v>
          </cell>
          <cell r="BY235">
            <v>3.2417422655733468</v>
          </cell>
          <cell r="BZ235">
            <v>2.3855207750789966</v>
          </cell>
          <cell r="CA235">
            <v>2.7177221728039758</v>
          </cell>
          <cell r="CB235">
            <v>2.8012502824323868</v>
          </cell>
          <cell r="CC235">
            <v>3.4521571547604317</v>
          </cell>
          <cell r="CD235">
            <v>3.3667672169730771</v>
          </cell>
          <cell r="CE235">
            <v>4.0669708474859991</v>
          </cell>
          <cell r="CF235">
            <v>3.6757181883802676</v>
          </cell>
          <cell r="CG235">
            <v>4.0270558411341648</v>
          </cell>
          <cell r="CH235">
            <v>3.9641331213965452</v>
          </cell>
          <cell r="CI235">
            <v>4.2208252820470511</v>
          </cell>
          <cell r="CJ235">
            <v>3.6626309682529889</v>
          </cell>
          <cell r="CK235">
            <v>4.1223374834043343</v>
          </cell>
          <cell r="CL235">
            <v>4.2267972436377681</v>
          </cell>
          <cell r="CM235">
            <v>4.2533088037642699</v>
          </cell>
          <cell r="CN235">
            <v>5.120944024152049</v>
          </cell>
          <cell r="CO235">
            <v>4.6785565440269012</v>
          </cell>
          <cell r="CP235">
            <v>4.2220668855271786</v>
          </cell>
          <cell r="CQ235">
            <v>5.0044061542300531</v>
          </cell>
          <cell r="CR235">
            <v>5.032253136132522</v>
          </cell>
          <cell r="CS235">
            <v>5.2037402411975702</v>
          </cell>
          <cell r="CT235">
            <v>4.9204166650782328</v>
          </cell>
          <cell r="CU235">
            <v>4.9204166650782328</v>
          </cell>
          <cell r="CV235">
            <v>4.9204166650782328</v>
          </cell>
          <cell r="CW235">
            <v>1.2666966431593409</v>
          </cell>
          <cell r="CX235">
            <v>1.2507390455414955</v>
          </cell>
          <cell r="CY235">
            <v>1.2548955404063169</v>
          </cell>
          <cell r="CZ235">
            <v>1.2421142293309326</v>
          </cell>
          <cell r="DA235">
            <v>1.2669712465263598</v>
          </cell>
          <cell r="DB235">
            <v>1.2587788184224569</v>
          </cell>
          <cell r="DC235">
            <v>1.2402515999573047</v>
          </cell>
          <cell r="DD235">
            <v>1.2430963788022162</v>
          </cell>
          <cell r="DE235">
            <v>1.2485357548055698</v>
          </cell>
          <cell r="DF235">
            <v>1.2661365278551073</v>
          </cell>
        </row>
        <row r="236">
          <cell r="BX236">
            <v>2.7621722986098991</v>
          </cell>
          <cell r="BY236">
            <v>2.945523801901015</v>
          </cell>
          <cell r="BZ236">
            <v>2.6753666076732823</v>
          </cell>
          <cell r="CA236">
            <v>2.9885483038741061</v>
          </cell>
          <cell r="CB236">
            <v>2.7552702791636281</v>
          </cell>
          <cell r="CC236">
            <v>3.0062844673036051</v>
          </cell>
          <cell r="CD236">
            <v>2.9951247225006346</v>
          </cell>
          <cell r="CE236">
            <v>3.3455300090686291</v>
          </cell>
          <cell r="CF236">
            <v>3.4553416952592868</v>
          </cell>
          <cell r="CG236">
            <v>3.303776060714958</v>
          </cell>
          <cell r="CH236">
            <v>3.544812872036109</v>
          </cell>
          <cell r="CI236">
            <v>3.8382175405037979</v>
          </cell>
          <cell r="CJ236">
            <v>4.2116787433857175</v>
          </cell>
          <cell r="CK236">
            <v>4.2449513745988998</v>
          </cell>
          <cell r="CL236">
            <v>4.1166703564627278</v>
          </cell>
          <cell r="CM236">
            <v>4.2077385080244047</v>
          </cell>
          <cell r="CN236">
            <v>4.740155925249268</v>
          </cell>
          <cell r="CO236">
            <v>4.3694664998306409</v>
          </cell>
          <cell r="CP236">
            <v>4.6047707478231379</v>
          </cell>
          <cell r="CQ236">
            <v>4.8495006341449631</v>
          </cell>
          <cell r="CR236">
            <v>4.7476513617686544</v>
          </cell>
          <cell r="CS236">
            <v>5.6278545534084659</v>
          </cell>
          <cell r="CT236">
            <v>5.0378453140000543</v>
          </cell>
          <cell r="CU236">
            <v>5.0378453140000543</v>
          </cell>
          <cell r="CV236">
            <v>5.0378453140000543</v>
          </cell>
          <cell r="CW236">
            <v>1.2611744541190948</v>
          </cell>
          <cell r="CX236">
            <v>1.2416362034831065</v>
          </cell>
          <cell r="CY236">
            <v>1.2483870152159771</v>
          </cell>
          <cell r="CZ236">
            <v>1.2467684415600182</v>
          </cell>
          <cell r="DA236">
            <v>1.2526745855777897</v>
          </cell>
          <cell r="DB236">
            <v>1.2575812464669711</v>
          </cell>
          <cell r="DC236">
            <v>1.2582832232550547</v>
          </cell>
          <cell r="DD236">
            <v>1.2671179698315158</v>
          </cell>
          <cell r="DE236">
            <v>1.2485614505631835</v>
          </cell>
          <cell r="DF236">
            <v>1.2754370495306242</v>
          </cell>
        </row>
        <row r="237">
          <cell r="BX237">
            <v>2.7042332788177332</v>
          </cell>
          <cell r="BY237">
            <v>2.4743690111170324</v>
          </cell>
          <cell r="BZ237">
            <v>2.9882678576897899</v>
          </cell>
          <cell r="CA237">
            <v>3.0126356891398327</v>
          </cell>
          <cell r="CB237">
            <v>3.1248349870043293</v>
          </cell>
          <cell r="CC237">
            <v>3.2078162440484799</v>
          </cell>
          <cell r="CD237">
            <v>3.5854509153004095</v>
          </cell>
          <cell r="CE237">
            <v>4.0606684157781556</v>
          </cell>
          <cell r="CF237">
            <v>3.3808228093001667</v>
          </cell>
          <cell r="CG237">
            <v>4.5181776995574694</v>
          </cell>
          <cell r="CH237">
            <v>3.4666753731472855</v>
          </cell>
          <cell r="CI237">
            <v>3.9019398987628819</v>
          </cell>
          <cell r="CJ237">
            <v>3.7491538481655038</v>
          </cell>
          <cell r="CK237">
            <v>4.6117744106329637</v>
          </cell>
          <cell r="CL237">
            <v>4.1986224345893763</v>
          </cell>
          <cell r="CM237">
            <v>5.0044407180842221</v>
          </cell>
          <cell r="CN237">
            <v>5.2082228134189092</v>
          </cell>
          <cell r="CO237">
            <v>4.415689093438032</v>
          </cell>
          <cell r="CP237">
            <v>4.5720948324115369</v>
          </cell>
          <cell r="CQ237">
            <v>5.3385312730682211</v>
          </cell>
          <cell r="CR237">
            <v>4.7315032376394504</v>
          </cell>
          <cell r="CS237">
            <v>4.6825694765876529</v>
          </cell>
          <cell r="CT237">
            <v>5.216318015017313</v>
          </cell>
          <cell r="CU237">
            <v>5.216318015017313</v>
          </cell>
          <cell r="CV237">
            <v>5.216318015017313</v>
          </cell>
          <cell r="CW237">
            <v>1.2686710370119711</v>
          </cell>
          <cell r="CX237">
            <v>1.2398987744412819</v>
          </cell>
          <cell r="CY237">
            <v>1.23672659196295</v>
          </cell>
          <cell r="CZ237">
            <v>1.2469324136085753</v>
          </cell>
          <cell r="DA237">
            <v>1.2473695785020629</v>
          </cell>
          <cell r="DB237">
            <v>1.2639660047627428</v>
          </cell>
          <cell r="DC237">
            <v>1.2407009258920214</v>
          </cell>
          <cell r="DD237">
            <v>1.2381540309152197</v>
          </cell>
          <cell r="DE237">
            <v>1.2451027626157771</v>
          </cell>
          <cell r="DF237">
            <v>1.2818711772158484</v>
          </cell>
        </row>
        <row r="238">
          <cell r="BX238">
            <v>2.3334750900822359</v>
          </cell>
          <cell r="BY238">
            <v>3.1519685946740927</v>
          </cell>
          <cell r="BZ238">
            <v>3.1585712032014484</v>
          </cell>
          <cell r="CA238">
            <v>2.8653974448939756</v>
          </cell>
          <cell r="CB238">
            <v>3.2321170921768516</v>
          </cell>
          <cell r="CC238">
            <v>3.349865872817944</v>
          </cell>
          <cell r="CD238">
            <v>3.0267500245749126</v>
          </cell>
          <cell r="CE238">
            <v>3.707249403606776</v>
          </cell>
          <cell r="CF238">
            <v>3.3914224348654973</v>
          </cell>
          <cell r="CG238">
            <v>3.287974672271833</v>
          </cell>
          <cell r="CH238">
            <v>4.1245276996369507</v>
          </cell>
          <cell r="CI238">
            <v>3.345782449252249</v>
          </cell>
          <cell r="CJ238">
            <v>3.8262699817461781</v>
          </cell>
          <cell r="CK238">
            <v>3.8974086762381006</v>
          </cell>
          <cell r="CL238">
            <v>4.0435490315423417</v>
          </cell>
          <cell r="CM238">
            <v>4.2966409106744292</v>
          </cell>
          <cell r="CN238">
            <v>5.2096701116117776</v>
          </cell>
          <cell r="CO238">
            <v>4.9959247769625561</v>
          </cell>
          <cell r="CP238">
            <v>4.2198933425055918</v>
          </cell>
          <cell r="CQ238">
            <v>4.0333661789201285</v>
          </cell>
          <cell r="CR238">
            <v>4.4827502860607931</v>
          </cell>
          <cell r="CS238">
            <v>5.4623286056909208</v>
          </cell>
          <cell r="CT238">
            <v>4.8347593540141398</v>
          </cell>
          <cell r="CU238">
            <v>4.8347593540141398</v>
          </cell>
          <cell r="CV238">
            <v>4.8347593540141398</v>
          </cell>
          <cell r="CW238">
            <v>1.2610724772715767</v>
          </cell>
          <cell r="CX238">
            <v>1.236925925905189</v>
          </cell>
          <cell r="CY238">
            <v>1.2234251630579507</v>
          </cell>
          <cell r="CZ238">
            <v>1.2486570360267393</v>
          </cell>
          <cell r="DA238">
            <v>1.242181490308728</v>
          </cell>
          <cell r="DB238">
            <v>1.267160799770801</v>
          </cell>
          <cell r="DC238">
            <v>1.2694005181363435</v>
          </cell>
          <cell r="DD238">
            <v>1.2473148578200692</v>
          </cell>
          <cell r="DE238">
            <v>1.2583610575342044</v>
          </cell>
          <cell r="DF238">
            <v>1.2522045082328144</v>
          </cell>
        </row>
        <row r="239">
          <cell r="BX239">
            <v>2.4950393322368778</v>
          </cell>
          <cell r="BY239">
            <v>2.8115177709438886</v>
          </cell>
          <cell r="BZ239">
            <v>2.329601032425721</v>
          </cell>
          <cell r="CA239">
            <v>3.9039015953739473</v>
          </cell>
          <cell r="CB239">
            <v>2.9836429578198</v>
          </cell>
          <cell r="CC239">
            <v>3.2744083996503104</v>
          </cell>
          <cell r="CD239">
            <v>3.2188452853837597</v>
          </cell>
          <cell r="CE239">
            <v>3.4978840711234103</v>
          </cell>
          <cell r="CF239">
            <v>3.3731474089184701</v>
          </cell>
          <cell r="CG239">
            <v>4.5658415167028226</v>
          </cell>
          <cell r="CH239">
            <v>3.5404633777327397</v>
          </cell>
          <cell r="CI239">
            <v>3.7349043665842956</v>
          </cell>
          <cell r="CJ239">
            <v>4.1379775313972251</v>
          </cell>
          <cell r="CK239">
            <v>4.699837120362238</v>
          </cell>
          <cell r="CL239">
            <v>4.6827994943635636</v>
          </cell>
          <cell r="CM239">
            <v>4.3693514539972869</v>
          </cell>
          <cell r="CN239">
            <v>4.4685219717930433</v>
          </cell>
          <cell r="CO239">
            <v>4.7505148781242399</v>
          </cell>
          <cell r="CP239">
            <v>4.7601605728833629</v>
          </cell>
          <cell r="CQ239">
            <v>5.1221361479129062</v>
          </cell>
          <cell r="CR239">
            <v>4.6195989345367758</v>
          </cell>
          <cell r="CS239">
            <v>5.1420808796414876</v>
          </cell>
          <cell r="CT239">
            <v>5.6292177979900879</v>
          </cell>
          <cell r="CU239">
            <v>5.6292177979900879</v>
          </cell>
          <cell r="CV239">
            <v>5.6292177979900879</v>
          </cell>
          <cell r="CW239">
            <v>1.2624933354092152</v>
          </cell>
          <cell r="CX239">
            <v>1.2462549791935067</v>
          </cell>
          <cell r="CY239">
            <v>1.2454066037395282</v>
          </cell>
          <cell r="CZ239">
            <v>1.2658639807627583</v>
          </cell>
          <cell r="DA239">
            <v>1.2597501410521059</v>
          </cell>
          <cell r="DB239">
            <v>1.2789592655351565</v>
          </cell>
          <cell r="DC239">
            <v>1.2441801406832274</v>
          </cell>
          <cell r="DD239">
            <v>1.2705224661717296</v>
          </cell>
          <cell r="DE239">
            <v>1.2353365261814526</v>
          </cell>
          <cell r="DF239">
            <v>1.2501882076442943</v>
          </cell>
        </row>
        <row r="240">
          <cell r="BX240">
            <v>2.6717360643888259</v>
          </cell>
          <cell r="BY240">
            <v>3.384568860296898</v>
          </cell>
          <cell r="BZ240">
            <v>3.3905232620288728</v>
          </cell>
          <cell r="CA240">
            <v>3.118488037695347</v>
          </cell>
          <cell r="CB240">
            <v>2.806773129142067</v>
          </cell>
          <cell r="CC240">
            <v>3.3972037157744199</v>
          </cell>
          <cell r="CD240">
            <v>3.9483761926046728</v>
          </cell>
          <cell r="CE240">
            <v>3.4224194112535833</v>
          </cell>
          <cell r="CF240">
            <v>4.018186464358557</v>
          </cell>
          <cell r="CG240">
            <v>3.4373992268808666</v>
          </cell>
          <cell r="CH240">
            <v>3.5942463257005728</v>
          </cell>
          <cell r="CI240">
            <v>4.1161062145365195</v>
          </cell>
          <cell r="CJ240">
            <v>3.1740409702792682</v>
          </cell>
          <cell r="CK240">
            <v>3.6081333912712221</v>
          </cell>
          <cell r="CL240">
            <v>4.4754225447857863</v>
          </cell>
          <cell r="CM240">
            <v>5.0581870084966143</v>
          </cell>
          <cell r="CN240">
            <v>4.6369318970029916</v>
          </cell>
          <cell r="CO240">
            <v>4.1642802322059032</v>
          </cell>
          <cell r="CP240">
            <v>4.3583745933986693</v>
          </cell>
          <cell r="CQ240">
            <v>4.8283724538058914</v>
          </cell>
          <cell r="CR240">
            <v>5.1717159421517955</v>
          </cell>
          <cell r="CS240">
            <v>5.4948463497128257</v>
          </cell>
          <cell r="CT240">
            <v>5.2938412593824449</v>
          </cell>
          <cell r="CU240">
            <v>5.2938412593824449</v>
          </cell>
          <cell r="CV240">
            <v>5.2938412593824449</v>
          </cell>
          <cell r="CW240">
            <v>1.2721271830025294</v>
          </cell>
          <cell r="CX240">
            <v>1.2697114257832505</v>
          </cell>
          <cell r="CY240">
            <v>1.2441586389459578</v>
          </cell>
          <cell r="CZ240">
            <v>1.2774053663968172</v>
          </cell>
          <cell r="DA240">
            <v>1.2407423069692087</v>
          </cell>
          <cell r="DB240">
            <v>1.2545728246800818</v>
          </cell>
          <cell r="DC240">
            <v>1.2432099323687735</v>
          </cell>
          <cell r="DD240">
            <v>1.2566777256058381</v>
          </cell>
          <cell r="DE240">
            <v>1.261201985566559</v>
          </cell>
          <cell r="DF240">
            <v>1.2713123601643908</v>
          </cell>
        </row>
        <row r="241">
          <cell r="BX241">
            <v>2.3756172201650974</v>
          </cell>
          <cell r="BY241">
            <v>2.5426587937848226</v>
          </cell>
          <cell r="BZ241">
            <v>2.5965295634676999</v>
          </cell>
          <cell r="CA241">
            <v>3.0163843641342023</v>
          </cell>
          <cell r="CB241">
            <v>3.1479463762716899</v>
          </cell>
          <cell r="CC241">
            <v>3.4166996168855444</v>
          </cell>
          <cell r="CD241">
            <v>3.4939690107802135</v>
          </cell>
          <cell r="CE241">
            <v>3.1845413660360031</v>
          </cell>
          <cell r="CF241">
            <v>3.5159888457275539</v>
          </cell>
          <cell r="CG241">
            <v>3.0345276618037524</v>
          </cell>
          <cell r="CH241">
            <v>3.3857161910312032</v>
          </cell>
          <cell r="CI241">
            <v>4.0675590182035304</v>
          </cell>
          <cell r="CJ241">
            <v>4.1337769600597243</v>
          </cell>
          <cell r="CK241">
            <v>3.6536845559847557</v>
          </cell>
          <cell r="CL241">
            <v>4.0453664927322279</v>
          </cell>
          <cell r="CM241">
            <v>4.5167107109046603</v>
          </cell>
          <cell r="CN241">
            <v>3.9960352317507013</v>
          </cell>
          <cell r="CO241">
            <v>4.3523798016697199</v>
          </cell>
          <cell r="CP241">
            <v>4.879941565033314</v>
          </cell>
          <cell r="CQ241">
            <v>4.7170098600620864</v>
          </cell>
          <cell r="CR241">
            <v>4.3740183656677276</v>
          </cell>
          <cell r="CS241">
            <v>5.7949152645636053</v>
          </cell>
          <cell r="CT241">
            <v>5.2837545028449107</v>
          </cell>
          <cell r="CU241">
            <v>5.2837545028449107</v>
          </cell>
          <cell r="CV241">
            <v>5.2837545028449107</v>
          </cell>
          <cell r="CW241">
            <v>1.2624747117810546</v>
          </cell>
          <cell r="CX241">
            <v>1.2632718425123157</v>
          </cell>
          <cell r="CY241">
            <v>1.2494213403100456</v>
          </cell>
          <cell r="CZ241">
            <v>1.2688416666004241</v>
          </cell>
          <cell r="DA241">
            <v>1.2630127501361839</v>
          </cell>
          <cell r="DB241">
            <v>1.2457893215660831</v>
          </cell>
          <cell r="DC241">
            <v>1.251681166105056</v>
          </cell>
          <cell r="DD241">
            <v>1.2308071476600875</v>
          </cell>
          <cell r="DE241">
            <v>1.2242605821545061</v>
          </cell>
          <cell r="DF241">
            <v>1.2382058001171674</v>
          </cell>
        </row>
        <row r="242">
          <cell r="BX242">
            <v>2.8550467461745082</v>
          </cell>
          <cell r="BY242">
            <v>2.6771596591186984</v>
          </cell>
          <cell r="BZ242">
            <v>3.0870030223805291</v>
          </cell>
          <cell r="CA242">
            <v>2.8759689057109963</v>
          </cell>
          <cell r="CB242">
            <v>2.9191718640778652</v>
          </cell>
          <cell r="CC242">
            <v>3.1176181522215454</v>
          </cell>
          <cell r="CD242">
            <v>3.4459640381505241</v>
          </cell>
          <cell r="CE242">
            <v>3.8703656088199092</v>
          </cell>
          <cell r="CF242">
            <v>3.4034391156358872</v>
          </cell>
          <cell r="CG242">
            <v>3.0760297404919599</v>
          </cell>
          <cell r="CH242">
            <v>3.5211249317507654</v>
          </cell>
          <cell r="CI242">
            <v>3.4107222041141347</v>
          </cell>
          <cell r="CJ242">
            <v>3.6953330957453425</v>
          </cell>
          <cell r="CK242">
            <v>3.6775743968701473</v>
          </cell>
          <cell r="CL242">
            <v>4.4729542378906588</v>
          </cell>
          <cell r="CM242">
            <v>4.1122380745156724</v>
          </cell>
          <cell r="CN242">
            <v>4.572889749472643</v>
          </cell>
          <cell r="CO242">
            <v>4.8275660769354944</v>
          </cell>
          <cell r="CP242">
            <v>4.3109806312770074</v>
          </cell>
          <cell r="CQ242">
            <v>4.7352266544343831</v>
          </cell>
          <cell r="CR242">
            <v>5.0390429505448564</v>
          </cell>
          <cell r="CS242">
            <v>4.9154835722266599</v>
          </cell>
          <cell r="CT242">
            <v>5.1239585517036739</v>
          </cell>
          <cell r="CU242">
            <v>5.1239585517036739</v>
          </cell>
          <cell r="CV242">
            <v>5.1239585517036739</v>
          </cell>
          <cell r="CW242">
            <v>1.2360462456951549</v>
          </cell>
          <cell r="CX242">
            <v>1.2479736297021569</v>
          </cell>
          <cell r="CY242">
            <v>1.2469800791894865</v>
          </cell>
          <cell r="CZ242">
            <v>1.2678047419103908</v>
          </cell>
          <cell r="DA242">
            <v>1.2508057035678195</v>
          </cell>
          <cell r="DB242">
            <v>1.2621003443176448</v>
          </cell>
          <cell r="DC242">
            <v>1.2511789282912451</v>
          </cell>
          <cell r="DD242">
            <v>1.2557351079736856</v>
          </cell>
          <cell r="DE242">
            <v>1.2573064960238913</v>
          </cell>
          <cell r="DF242">
            <v>1.250490265056025</v>
          </cell>
        </row>
        <row r="243">
          <cell r="BX243">
            <v>2.5628286374515246</v>
          </cell>
          <cell r="BY243">
            <v>3.2034936597617754</v>
          </cell>
          <cell r="BZ243">
            <v>2.5801593164928689</v>
          </cell>
          <cell r="CA243">
            <v>2.6602905773543832</v>
          </cell>
          <cell r="CB243">
            <v>2.947762647857854</v>
          </cell>
          <cell r="CC243">
            <v>3.0803135267816639</v>
          </cell>
          <cell r="CD243">
            <v>3.2062568052285667</v>
          </cell>
          <cell r="CE243">
            <v>3.1823318966003513</v>
          </cell>
          <cell r="CF243">
            <v>3.1387024344575072</v>
          </cell>
          <cell r="CG243">
            <v>3.2409956821085601</v>
          </cell>
          <cell r="CH243">
            <v>2.9230362361930609</v>
          </cell>
          <cell r="CI243">
            <v>4.0863898484213994</v>
          </cell>
          <cell r="CJ243">
            <v>4.0365860526815842</v>
          </cell>
          <cell r="CK243">
            <v>4.6649934853763479</v>
          </cell>
          <cell r="CL243">
            <v>4.4216880840822865</v>
          </cell>
          <cell r="CM243">
            <v>4.1344372558169544</v>
          </cell>
          <cell r="CN243">
            <v>4.2710329141979049</v>
          </cell>
          <cell r="CO243">
            <v>4.7303974758415528</v>
          </cell>
          <cell r="CP243">
            <v>5.1815183541701906</v>
          </cell>
          <cell r="CQ243">
            <v>4.3742435294923725</v>
          </cell>
          <cell r="CR243">
            <v>4.9885125424428542</v>
          </cell>
          <cell r="CS243">
            <v>4.863425462767851</v>
          </cell>
          <cell r="CT243">
            <v>5.0851813535553108</v>
          </cell>
          <cell r="CU243">
            <v>5.0851813535553108</v>
          </cell>
          <cell r="CV243">
            <v>5.0851813535553108</v>
          </cell>
          <cell r="CW243">
            <v>1.2648894167248885</v>
          </cell>
          <cell r="CX243">
            <v>1.2613589370375409</v>
          </cell>
          <cell r="CY243">
            <v>1.2662635415626859</v>
          </cell>
          <cell r="CZ243">
            <v>1.2475550505055935</v>
          </cell>
          <cell r="DA243">
            <v>1.2463112098593676</v>
          </cell>
          <cell r="DB243">
            <v>1.2715516589750688</v>
          </cell>
          <cell r="DC243">
            <v>1.2613429440475572</v>
          </cell>
          <cell r="DD243">
            <v>1.2563607304627238</v>
          </cell>
          <cell r="DE243">
            <v>1.2682745797964963</v>
          </cell>
          <cell r="DF243">
            <v>1.2660340206141414</v>
          </cell>
        </row>
        <row r="244">
          <cell r="BX244">
            <v>3.1864560100530603</v>
          </cell>
          <cell r="BY244">
            <v>2.6698698054270644</v>
          </cell>
          <cell r="BZ244">
            <v>2.5934426616487003</v>
          </cell>
          <cell r="CA244">
            <v>2.8812464590147164</v>
          </cell>
          <cell r="CB244">
            <v>3.3905814474197151</v>
          </cell>
          <cell r="CC244">
            <v>3.2058415977132029</v>
          </cell>
          <cell r="CD244">
            <v>2.9982320510591296</v>
          </cell>
          <cell r="CE244">
            <v>3.5986666110867653</v>
          </cell>
          <cell r="CF244">
            <v>4.1579546136609196</v>
          </cell>
          <cell r="CG244">
            <v>3.8950931407906109</v>
          </cell>
          <cell r="CH244">
            <v>3.718784555890787</v>
          </cell>
          <cell r="CI244">
            <v>3.7416959374978078</v>
          </cell>
          <cell r="CJ244">
            <v>3.9081193634764269</v>
          </cell>
          <cell r="CK244">
            <v>3.8349862862760862</v>
          </cell>
          <cell r="CL244">
            <v>3.84845809240892</v>
          </cell>
          <cell r="CM244">
            <v>3.7767274944444633</v>
          </cell>
          <cell r="CN244">
            <v>4.4744771336862543</v>
          </cell>
          <cell r="CO244">
            <v>4.1043021881681261</v>
          </cell>
          <cell r="CP244">
            <v>4.2969563782978195</v>
          </cell>
          <cell r="CQ244">
            <v>5.0226630805143015</v>
          </cell>
          <cell r="CR244">
            <v>4.8805782657040826</v>
          </cell>
          <cell r="CS244">
            <v>4.5634806382399411</v>
          </cell>
          <cell r="CT244">
            <v>5.2621946922089338</v>
          </cell>
          <cell r="CU244">
            <v>5.2621946922089338</v>
          </cell>
          <cell r="CV244">
            <v>5.2621946922089338</v>
          </cell>
          <cell r="CW244">
            <v>1.2301580172840616</v>
          </cell>
          <cell r="CX244">
            <v>1.2591708634868932</v>
          </cell>
          <cell r="CY244">
            <v>1.2620288657944061</v>
          </cell>
          <cell r="CZ244">
            <v>1.251550635612972</v>
          </cell>
          <cell r="DA244">
            <v>1.2346445035121552</v>
          </cell>
          <cell r="DB244">
            <v>1.2719297334402411</v>
          </cell>
          <cell r="DC244">
            <v>1.2593980992288749</v>
          </cell>
          <cell r="DD244">
            <v>1.2617013186761017</v>
          </cell>
          <cell r="DE244">
            <v>1.2583369271707778</v>
          </cell>
          <cell r="DF244">
            <v>1.25608339614998</v>
          </cell>
        </row>
        <row r="245">
          <cell r="BX245">
            <v>2.486951078082781</v>
          </cell>
          <cell r="BY245">
            <v>2.5254446836688307</v>
          </cell>
          <cell r="BZ245">
            <v>2.7419088257390407</v>
          </cell>
          <cell r="CA245">
            <v>3.1958175818212986</v>
          </cell>
          <cell r="CB245">
            <v>2.9824499751177544</v>
          </cell>
          <cell r="CC245">
            <v>2.5763978654983259</v>
          </cell>
          <cell r="CD245">
            <v>3.2574188619049118</v>
          </cell>
          <cell r="CE245">
            <v>3.4369884040691638</v>
          </cell>
          <cell r="CF245">
            <v>3.0670849139659779</v>
          </cell>
          <cell r="CG245">
            <v>3.4010655301366</v>
          </cell>
          <cell r="CH245">
            <v>3.4494354727383385</v>
          </cell>
          <cell r="CI245">
            <v>3.7225000842318781</v>
          </cell>
          <cell r="CJ245">
            <v>3.9789784040571736</v>
          </cell>
          <cell r="CK245">
            <v>4.8146327848010309</v>
          </cell>
          <cell r="CL245">
            <v>4.0546428352777886</v>
          </cell>
          <cell r="CM245">
            <v>4.3058769224218336</v>
          </cell>
          <cell r="CN245">
            <v>4.5686105691358483</v>
          </cell>
          <cell r="CO245">
            <v>4.675577881419521</v>
          </cell>
          <cell r="CP245">
            <v>5.1724014101113998</v>
          </cell>
          <cell r="CQ245">
            <v>5.6178417341446734</v>
          </cell>
          <cell r="CR245">
            <v>4.9705039807089744</v>
          </cell>
          <cell r="CS245">
            <v>5.4423657578993305</v>
          </cell>
          <cell r="CT245">
            <v>5.5783842727627073</v>
          </cell>
          <cell r="CU245">
            <v>5.5783842727627073</v>
          </cell>
          <cell r="CV245">
            <v>5.5783842727627073</v>
          </cell>
          <cell r="CW245">
            <v>1.2771694669453546</v>
          </cell>
          <cell r="CX245">
            <v>1.2416249633909542</v>
          </cell>
          <cell r="CY245">
            <v>1.2455864253712392</v>
          </cell>
          <cell r="CZ245">
            <v>1.2405107305708494</v>
          </cell>
          <cell r="DA245">
            <v>1.2440389777746963</v>
          </cell>
          <cell r="DB245">
            <v>1.2407756296098169</v>
          </cell>
          <cell r="DC245">
            <v>1.2698179691320921</v>
          </cell>
          <cell r="DD245">
            <v>1.2360068294900848</v>
          </cell>
          <cell r="DE245">
            <v>1.2430733149640592</v>
          </cell>
          <cell r="DF245">
            <v>1.2844393816234276</v>
          </cell>
        </row>
        <row r="246">
          <cell r="BX246">
            <v>2.4902241653790207</v>
          </cell>
          <cell r="BY246">
            <v>3.2047967876243377</v>
          </cell>
          <cell r="BZ246">
            <v>3.0465377047658122</v>
          </cell>
          <cell r="CA246">
            <v>2.9788331142293845</v>
          </cell>
          <cell r="CB246">
            <v>3.5378277252219803</v>
          </cell>
          <cell r="CC246">
            <v>2.6991625389246146</v>
          </cell>
          <cell r="CD246">
            <v>3.4743065308418335</v>
          </cell>
          <cell r="CE246">
            <v>3.5247504952209145</v>
          </cell>
          <cell r="CF246">
            <v>3.3174402235591383</v>
          </cell>
          <cell r="CG246">
            <v>3.5241533495554251</v>
          </cell>
          <cell r="CH246">
            <v>3.6021484600711204</v>
          </cell>
          <cell r="CI246">
            <v>3.6918523468997702</v>
          </cell>
          <cell r="CJ246">
            <v>3.9764001692382238</v>
          </cell>
          <cell r="CK246">
            <v>3.737403106284912</v>
          </cell>
          <cell r="CL246">
            <v>4.1945622766064607</v>
          </cell>
          <cell r="CM246">
            <v>4.9711674380951889</v>
          </cell>
          <cell r="CN246">
            <v>3.6688647901292817</v>
          </cell>
          <cell r="CO246">
            <v>4.3397428085971841</v>
          </cell>
          <cell r="CP246">
            <v>4.7472553154691379</v>
          </cell>
          <cell r="CQ246">
            <v>5.352682956227901</v>
          </cell>
          <cell r="CR246">
            <v>5.4320223628431208</v>
          </cell>
          <cell r="CS246">
            <v>4.8749924737867296</v>
          </cell>
          <cell r="CT246">
            <v>4.7834350538105674</v>
          </cell>
          <cell r="CU246">
            <v>4.7834350538105674</v>
          </cell>
          <cell r="CV246">
            <v>4.7834350538105674</v>
          </cell>
          <cell r="CW246">
            <v>1.2522352205624132</v>
          </cell>
          <cell r="CX246">
            <v>1.2325525773779193</v>
          </cell>
          <cell r="CY246">
            <v>1.2661770409414608</v>
          </cell>
          <cell r="CZ246">
            <v>1.2440229391432089</v>
          </cell>
          <cell r="DA246">
            <v>1.249900200389422</v>
          </cell>
          <cell r="DB246">
            <v>1.2348298308353693</v>
          </cell>
          <cell r="DC246">
            <v>1.2507075570115567</v>
          </cell>
          <cell r="DD246">
            <v>1.2363713595654997</v>
          </cell>
          <cell r="DE246">
            <v>1.2488865567684757</v>
          </cell>
          <cell r="DF246">
            <v>1.2743309326453587</v>
          </cell>
        </row>
        <row r="247">
          <cell r="BX247">
            <v>2.3535101681930306</v>
          </cell>
          <cell r="BY247">
            <v>2.6785631912529602</v>
          </cell>
          <cell r="BZ247">
            <v>2.5974430346488115</v>
          </cell>
          <cell r="CA247">
            <v>2.4785313923945895</v>
          </cell>
          <cell r="CB247">
            <v>3.0135242952988484</v>
          </cell>
          <cell r="CC247">
            <v>3.6686068250909449</v>
          </cell>
          <cell r="CD247">
            <v>3.7848242385354034</v>
          </cell>
          <cell r="CE247">
            <v>3.6316178945649416</v>
          </cell>
          <cell r="CF247">
            <v>4.2013652590529373</v>
          </cell>
          <cell r="CG247">
            <v>4.5227517964994925</v>
          </cell>
          <cell r="CH247">
            <v>4.2646031438351324</v>
          </cell>
          <cell r="CI247">
            <v>4.0306042508703461</v>
          </cell>
          <cell r="CJ247">
            <v>3.7866917742001545</v>
          </cell>
          <cell r="CK247">
            <v>3.8442917816364948</v>
          </cell>
          <cell r="CL247">
            <v>3.8042188752115798</v>
          </cell>
          <cell r="CM247">
            <v>3.6039788314928525</v>
          </cell>
          <cell r="CN247">
            <v>5.2106122164398974</v>
          </cell>
          <cell r="CO247">
            <v>5.3465851106643063</v>
          </cell>
          <cell r="CP247">
            <v>4.3023565456634039</v>
          </cell>
          <cell r="CQ247">
            <v>4.7841780012362589</v>
          </cell>
          <cell r="CR247">
            <v>5.3803922637879227</v>
          </cell>
          <cell r="CS247">
            <v>5.1560456894548672</v>
          </cell>
          <cell r="CT247">
            <v>5.2026044559647113</v>
          </cell>
          <cell r="CU247">
            <v>5.2026044559647113</v>
          </cell>
          <cell r="CV247">
            <v>5.2026044559647113</v>
          </cell>
          <cell r="CW247">
            <v>1.2712775366757343</v>
          </cell>
          <cell r="CX247">
            <v>1.2568121406769024</v>
          </cell>
          <cell r="CY247">
            <v>1.2601284149811809</v>
          </cell>
          <cell r="CZ247">
            <v>1.258277802128225</v>
          </cell>
          <cell r="DA247">
            <v>1.2477437217342995</v>
          </cell>
          <cell r="DB247">
            <v>1.2405995471545117</v>
          </cell>
          <cell r="DC247">
            <v>1.2308087938214267</v>
          </cell>
          <cell r="DD247">
            <v>1.2470399965635757</v>
          </cell>
          <cell r="DE247">
            <v>1.2585878790970442</v>
          </cell>
          <cell r="DF247">
            <v>1.2429955005798254</v>
          </cell>
        </row>
        <row r="248">
          <cell r="BX248">
            <v>2.8190655932816786</v>
          </cell>
          <cell r="BY248">
            <v>3.1941776605067651</v>
          </cell>
          <cell r="BZ248">
            <v>3.5343304453242212</v>
          </cell>
          <cell r="CA248">
            <v>3.3218187782390873</v>
          </cell>
          <cell r="CB248">
            <v>3.5503624354023615</v>
          </cell>
          <cell r="CC248">
            <v>2.9592281803967979</v>
          </cell>
          <cell r="CD248">
            <v>3.030373039310033</v>
          </cell>
          <cell r="CE248">
            <v>4.2768325945216468</v>
          </cell>
          <cell r="CF248">
            <v>4.2343436688108742</v>
          </cell>
          <cell r="CG248">
            <v>3.8043538454786514</v>
          </cell>
          <cell r="CH248">
            <v>3.553865468171193</v>
          </cell>
          <cell r="CI248">
            <v>3.5799281437147799</v>
          </cell>
          <cell r="CJ248">
            <v>4.4149712329129791</v>
          </cell>
          <cell r="CK248">
            <v>4.5158573101600794</v>
          </cell>
          <cell r="CL248">
            <v>4.876983182072216</v>
          </cell>
          <cell r="CM248">
            <v>4.4693089313182641</v>
          </cell>
          <cell r="CN248">
            <v>4.4770916697453744</v>
          </cell>
          <cell r="CO248">
            <v>4.3396470359715815</v>
          </cell>
          <cell r="CP248">
            <v>4.3339963288948384</v>
          </cell>
          <cell r="CQ248">
            <v>5.5118968352100639</v>
          </cell>
          <cell r="CR248">
            <v>5.1146784455567165</v>
          </cell>
          <cell r="CS248">
            <v>4.285494099290232</v>
          </cell>
          <cell r="CT248">
            <v>4.7621767878841368</v>
          </cell>
          <cell r="CU248">
            <v>4.7621767878841368</v>
          </cell>
          <cell r="CV248">
            <v>4.7621767878841368</v>
          </cell>
          <cell r="CW248">
            <v>1.2605875183371589</v>
          </cell>
          <cell r="CX248">
            <v>1.2545103209319877</v>
          </cell>
          <cell r="CY248">
            <v>1.2588647337524697</v>
          </cell>
          <cell r="CZ248">
            <v>1.250193182982767</v>
          </cell>
          <cell r="DA248">
            <v>1.2606660253382598</v>
          </cell>
          <cell r="DB248">
            <v>1.254817588994231</v>
          </cell>
          <cell r="DC248">
            <v>1.2526844903704872</v>
          </cell>
          <cell r="DD248">
            <v>1.2477329374627257</v>
          </cell>
          <cell r="DE248">
            <v>1.2646950165158768</v>
          </cell>
          <cell r="DF248">
            <v>1.2535998374816801</v>
          </cell>
        </row>
        <row r="249">
          <cell r="BX249">
            <v>2.4587007672587924</v>
          </cell>
          <cell r="BY249">
            <v>2.8413399090849807</v>
          </cell>
          <cell r="BZ249">
            <v>2.7626799682619896</v>
          </cell>
          <cell r="CA249">
            <v>2.8409123839543433</v>
          </cell>
          <cell r="CB249">
            <v>2.8147671112670243</v>
          </cell>
          <cell r="CC249">
            <v>3.3120011634192674</v>
          </cell>
          <cell r="CD249">
            <v>3.5161602407985044</v>
          </cell>
          <cell r="CE249">
            <v>3.324206102130161</v>
          </cell>
          <cell r="CF249">
            <v>3.9718944931722593</v>
          </cell>
          <cell r="CG249">
            <v>3.7110598851825043</v>
          </cell>
          <cell r="CH249">
            <v>3.9113232609893216</v>
          </cell>
          <cell r="CI249">
            <v>3.8491599636617191</v>
          </cell>
          <cell r="CJ249">
            <v>4.6064815563427972</v>
          </cell>
          <cell r="CK249">
            <v>4.2429560049611217</v>
          </cell>
          <cell r="CL249">
            <v>4.3517831119415611</v>
          </cell>
          <cell r="CM249">
            <v>4.4519297799348969</v>
          </cell>
          <cell r="CN249">
            <v>3.7467109847323745</v>
          </cell>
          <cell r="CO249">
            <v>4.6926387903190898</v>
          </cell>
          <cell r="CP249">
            <v>4.9177205518784648</v>
          </cell>
          <cell r="CQ249">
            <v>4.6288723986481921</v>
          </cell>
          <cell r="CR249">
            <v>4.9005136427643174</v>
          </cell>
          <cell r="CS249">
            <v>4.9016889268554715</v>
          </cell>
          <cell r="CT249">
            <v>4.7404458501994871</v>
          </cell>
          <cell r="CU249">
            <v>4.7404458501994871</v>
          </cell>
          <cell r="CV249">
            <v>4.7404458501994871</v>
          </cell>
          <cell r="CW249">
            <v>1.2511933146951257</v>
          </cell>
          <cell r="CX249">
            <v>1.2264508340028586</v>
          </cell>
          <cell r="CY249">
            <v>1.2330934423317861</v>
          </cell>
          <cell r="CZ249">
            <v>1.2406750181364619</v>
          </cell>
          <cell r="DA249">
            <v>1.2474679146998178</v>
          </cell>
          <cell r="DB249">
            <v>1.2349406492511035</v>
          </cell>
          <cell r="DC249">
            <v>1.2511758267549367</v>
          </cell>
          <cell r="DD249">
            <v>1.2336883143458643</v>
          </cell>
          <cell r="DE249">
            <v>1.248738205621488</v>
          </cell>
          <cell r="DF249">
            <v>1.2461158821001164</v>
          </cell>
        </row>
        <row r="250">
          <cell r="BX250">
            <v>2.2314269714826795</v>
          </cell>
          <cell r="BY250">
            <v>2.6763278398543551</v>
          </cell>
          <cell r="BZ250">
            <v>3.3610069296832878</v>
          </cell>
          <cell r="CA250">
            <v>3.1428035932553335</v>
          </cell>
          <cell r="CB250">
            <v>3.0776384442740068</v>
          </cell>
          <cell r="CC250">
            <v>2.8544938491437564</v>
          </cell>
          <cell r="CD250">
            <v>3.3199013153832575</v>
          </cell>
          <cell r="CE250">
            <v>3.6542367594113045</v>
          </cell>
          <cell r="CF250">
            <v>3.1765886464847592</v>
          </cell>
          <cell r="CG250">
            <v>3.485138408784227</v>
          </cell>
          <cell r="CH250">
            <v>3.6718290965284233</v>
          </cell>
          <cell r="CI250">
            <v>4.4765062671059779</v>
          </cell>
          <cell r="CJ250">
            <v>3.9862776307140848</v>
          </cell>
          <cell r="CK250">
            <v>3.4769660347754905</v>
          </cell>
          <cell r="CL250">
            <v>4.0755978322532576</v>
          </cell>
          <cell r="CM250">
            <v>3.9887268268999829</v>
          </cell>
          <cell r="CN250">
            <v>4.7145937576451731</v>
          </cell>
          <cell r="CO250">
            <v>4.6651776365146027</v>
          </cell>
          <cell r="CP250">
            <v>4.7113196990515407</v>
          </cell>
          <cell r="CQ250">
            <v>4.8658998780603691</v>
          </cell>
          <cell r="CR250">
            <v>4.8401414998172925</v>
          </cell>
          <cell r="CS250">
            <v>5.0564740878398524</v>
          </cell>
          <cell r="CT250">
            <v>4.8297802137238639</v>
          </cell>
          <cell r="CU250">
            <v>4.8297802137238639</v>
          </cell>
          <cell r="CV250">
            <v>4.8297802137238639</v>
          </cell>
          <cell r="CW250">
            <v>1.244678275667473</v>
          </cell>
          <cell r="CX250">
            <v>1.2453446760239006</v>
          </cell>
          <cell r="CY250">
            <v>1.2591628123616718</v>
          </cell>
          <cell r="CZ250">
            <v>1.2454434090911939</v>
          </cell>
          <cell r="DA250">
            <v>1.2439329603223981</v>
          </cell>
          <cell r="DB250">
            <v>1.2535221305077255</v>
          </cell>
          <cell r="DC250">
            <v>1.2343565273187072</v>
          </cell>
          <cell r="DD250">
            <v>1.2645372550354632</v>
          </cell>
          <cell r="DE250">
            <v>1.2306800117989565</v>
          </cell>
          <cell r="DF250">
            <v>1.2586336259608604</v>
          </cell>
        </row>
        <row r="251">
          <cell r="BX251">
            <v>2.7293964040949654</v>
          </cell>
          <cell r="BY251">
            <v>3.0184596285178849</v>
          </cell>
          <cell r="BZ251">
            <v>3.4707003324412007</v>
          </cell>
          <cell r="CA251">
            <v>2.8381245832358548</v>
          </cell>
          <cell r="CB251">
            <v>3.2869154493711252</v>
          </cell>
          <cell r="CC251">
            <v>3.5741507368735577</v>
          </cell>
          <cell r="CD251">
            <v>3.4223067369713811</v>
          </cell>
          <cell r="CE251">
            <v>3.6413141621943201</v>
          </cell>
          <cell r="CF251">
            <v>3.7906642397584065</v>
          </cell>
          <cell r="CG251">
            <v>3.7711031519842955</v>
          </cell>
          <cell r="CH251">
            <v>3.0530625217408258</v>
          </cell>
          <cell r="CI251">
            <v>3.4539165769362157</v>
          </cell>
          <cell r="CJ251">
            <v>4.0761834094423168</v>
          </cell>
          <cell r="CK251">
            <v>4.2789394712480595</v>
          </cell>
          <cell r="CL251">
            <v>4.3205959190229386</v>
          </cell>
          <cell r="CM251">
            <v>4.6850889564423657</v>
          </cell>
          <cell r="CN251">
            <v>4.6238776849589174</v>
          </cell>
          <cell r="CO251">
            <v>4.8537578872542566</v>
          </cell>
          <cell r="CP251">
            <v>4.8230036784762476</v>
          </cell>
          <cell r="CQ251">
            <v>5.5441556948478654</v>
          </cell>
          <cell r="CR251">
            <v>4.8283538132122725</v>
          </cell>
          <cell r="CS251">
            <v>4.972748460781145</v>
          </cell>
          <cell r="CT251">
            <v>4.5470852110579152</v>
          </cell>
          <cell r="CU251">
            <v>4.5470852110579152</v>
          </cell>
          <cell r="CV251">
            <v>4.5470852110579152</v>
          </cell>
          <cell r="CW251">
            <v>1.225170119711618</v>
          </cell>
          <cell r="CX251">
            <v>1.264481179715724</v>
          </cell>
          <cell r="CY251">
            <v>1.2429590463772437</v>
          </cell>
          <cell r="CZ251">
            <v>1.2589349507280676</v>
          </cell>
          <cell r="DA251">
            <v>1.2595450538299022</v>
          </cell>
          <cell r="DB251">
            <v>1.2639287991637433</v>
          </cell>
          <cell r="DC251">
            <v>1.2461249285756957</v>
          </cell>
          <cell r="DD251">
            <v>1.2471102459931682</v>
          </cell>
          <cell r="DE251">
            <v>1.2304407409854958</v>
          </cell>
          <cell r="DF251">
            <v>1.2630227162935452</v>
          </cell>
        </row>
        <row r="252">
          <cell r="BX252">
            <v>2.8839684025221559</v>
          </cell>
          <cell r="BY252">
            <v>2.7060305977730827</v>
          </cell>
          <cell r="BZ252">
            <v>3.1355886422300596</v>
          </cell>
          <cell r="CA252">
            <v>2.7414331411276684</v>
          </cell>
          <cell r="CB252">
            <v>3.3366401552429519</v>
          </cell>
          <cell r="CC252">
            <v>3.1883541391794288</v>
          </cell>
          <cell r="CD252">
            <v>3.0275421551254702</v>
          </cell>
          <cell r="CE252">
            <v>3.2749590707561977</v>
          </cell>
          <cell r="CF252">
            <v>3.0599134978290619</v>
          </cell>
          <cell r="CG252">
            <v>3.5824186904115272</v>
          </cell>
          <cell r="CH252">
            <v>4.0230051171354129</v>
          </cell>
          <cell r="CI252">
            <v>3.7447718233571226</v>
          </cell>
          <cell r="CJ252">
            <v>3.8602015985340734</v>
          </cell>
          <cell r="CK252">
            <v>3.5931975023263099</v>
          </cell>
          <cell r="CL252">
            <v>4.5581572818186826</v>
          </cell>
          <cell r="CM252">
            <v>4.5038679594368185</v>
          </cell>
          <cell r="CN252">
            <v>4.3148872058773931</v>
          </cell>
          <cell r="CO252">
            <v>4.855021522520059</v>
          </cell>
          <cell r="CP252">
            <v>4.4154653908067436</v>
          </cell>
          <cell r="CQ252">
            <v>4.7834546644978477</v>
          </cell>
          <cell r="CR252">
            <v>4.0260935872618644</v>
          </cell>
          <cell r="CS252">
            <v>5.1308649840053384</v>
          </cell>
          <cell r="CT252">
            <v>5.2719596386464262</v>
          </cell>
          <cell r="CU252">
            <v>5.2719596386464262</v>
          </cell>
          <cell r="CV252">
            <v>5.2719596386464262</v>
          </cell>
          <cell r="CW252">
            <v>1.2721248088379222</v>
          </cell>
          <cell r="CX252">
            <v>1.2516942601976571</v>
          </cell>
          <cell r="CY252">
            <v>1.2685726462395959</v>
          </cell>
          <cell r="CZ252">
            <v>1.2791880935198039</v>
          </cell>
          <cell r="DA252">
            <v>1.2508503515248379</v>
          </cell>
          <cell r="DB252">
            <v>1.256899334564086</v>
          </cell>
          <cell r="DC252">
            <v>1.247023406873127</v>
          </cell>
          <cell r="DD252">
            <v>1.2346124772797753</v>
          </cell>
          <cell r="DE252">
            <v>1.2519405551867733</v>
          </cell>
          <cell r="DF252">
            <v>1.2379558206791252</v>
          </cell>
        </row>
        <row r="253">
          <cell r="BX253">
            <v>2.8780011538439809</v>
          </cell>
          <cell r="BY253">
            <v>2.787197721269663</v>
          </cell>
          <cell r="BZ253">
            <v>3.4815531804294557</v>
          </cell>
          <cell r="CA253">
            <v>3.1240259821613101</v>
          </cell>
          <cell r="CB253">
            <v>2.9361153744266648</v>
          </cell>
          <cell r="CC253">
            <v>3.4417495194004686</v>
          </cell>
          <cell r="CD253">
            <v>3.4091670249553414</v>
          </cell>
          <cell r="CE253">
            <v>3.3289433076090158</v>
          </cell>
          <cell r="CF253">
            <v>3.5597459906271394</v>
          </cell>
          <cell r="CG253">
            <v>3.1805520090329327</v>
          </cell>
          <cell r="CH253">
            <v>4.2352117986965636</v>
          </cell>
          <cell r="CI253">
            <v>3.6737021811153947</v>
          </cell>
          <cell r="CJ253">
            <v>4.7225569047856544</v>
          </cell>
          <cell r="CK253">
            <v>3.9991836846662072</v>
          </cell>
          <cell r="CL253">
            <v>3.4162208316352367</v>
          </cell>
          <cell r="CM253">
            <v>4.2243511530534947</v>
          </cell>
          <cell r="CN253">
            <v>4.1859152723365325</v>
          </cell>
          <cell r="CO253">
            <v>4.2776804922899965</v>
          </cell>
          <cell r="CP253">
            <v>4.5084702649298869</v>
          </cell>
          <cell r="CQ253">
            <v>4.6515948549663957</v>
          </cell>
          <cell r="CR253">
            <v>5.1233659843504329</v>
          </cell>
          <cell r="CS253">
            <v>5.0381663948889157</v>
          </cell>
          <cell r="CT253">
            <v>5.4351017985913215</v>
          </cell>
          <cell r="CU253">
            <v>5.4351017985913215</v>
          </cell>
          <cell r="CV253">
            <v>5.4351017985913215</v>
          </cell>
          <cell r="CW253">
            <v>1.2334785019806296</v>
          </cell>
          <cell r="CX253">
            <v>1.2842363382696562</v>
          </cell>
          <cell r="CY253">
            <v>1.2260589152229828</v>
          </cell>
          <cell r="CZ253">
            <v>1.2595397592182844</v>
          </cell>
          <cell r="DA253">
            <v>1.24707448333225</v>
          </cell>
          <cell r="DB253">
            <v>1.2478491162879046</v>
          </cell>
          <cell r="DC253">
            <v>1.2508538565722485</v>
          </cell>
          <cell r="DD253">
            <v>1.2684347336066151</v>
          </cell>
          <cell r="DE253">
            <v>1.256523429032991</v>
          </cell>
          <cell r="DF253">
            <v>1.2480379464981821</v>
          </cell>
        </row>
        <row r="254">
          <cell r="BX254">
            <v>2.4837623896758805</v>
          </cell>
          <cell r="BY254">
            <v>2.9936877328370692</v>
          </cell>
          <cell r="BZ254">
            <v>3.3012917622075864</v>
          </cell>
          <cell r="CA254">
            <v>3.160776689034615</v>
          </cell>
          <cell r="CB254">
            <v>3.6265954534935769</v>
          </cell>
          <cell r="CC254">
            <v>3.8378520338120752</v>
          </cell>
          <cell r="CD254">
            <v>3.4714684208950337</v>
          </cell>
          <cell r="CE254">
            <v>3.3942758066797665</v>
          </cell>
          <cell r="CF254">
            <v>3.5877220723829653</v>
          </cell>
          <cell r="CG254">
            <v>3.4675946642451021</v>
          </cell>
          <cell r="CH254">
            <v>4.3204098001832145</v>
          </cell>
          <cell r="CI254">
            <v>3.6682786094336723</v>
          </cell>
          <cell r="CJ254">
            <v>3.6823353004995929</v>
          </cell>
          <cell r="CK254">
            <v>4.6925370604515795</v>
          </cell>
          <cell r="CL254">
            <v>4.0804465707167541</v>
          </cell>
          <cell r="CM254">
            <v>4.303230095262764</v>
          </cell>
          <cell r="CN254">
            <v>4.2028550590265024</v>
          </cell>
          <cell r="CO254">
            <v>4.5697888237594695</v>
          </cell>
          <cell r="CP254">
            <v>4.761036464689175</v>
          </cell>
          <cell r="CQ254">
            <v>4.8703858045358883</v>
          </cell>
          <cell r="CR254">
            <v>4.9399349987900001</v>
          </cell>
          <cell r="CS254">
            <v>4.9725367441768</v>
          </cell>
          <cell r="CT254">
            <v>4.4766269652775099</v>
          </cell>
          <cell r="CU254">
            <v>4.4766269652775099</v>
          </cell>
          <cell r="CV254">
            <v>4.4766269652775099</v>
          </cell>
          <cell r="CW254">
            <v>1.2365387880754639</v>
          </cell>
          <cell r="CX254">
            <v>1.2580739122201454</v>
          </cell>
          <cell r="CY254">
            <v>1.2615851470029462</v>
          </cell>
          <cell r="CZ254">
            <v>1.2529206530891708</v>
          </cell>
          <cell r="DA254">
            <v>1.257490232165029</v>
          </cell>
          <cell r="DB254">
            <v>1.257102470528066</v>
          </cell>
          <cell r="DC254">
            <v>1.2618421671318338</v>
          </cell>
          <cell r="DD254">
            <v>1.2313508507918789</v>
          </cell>
          <cell r="DE254">
            <v>1.2438088326925949</v>
          </cell>
          <cell r="DF254">
            <v>1.2799244040576023</v>
          </cell>
        </row>
        <row r="255">
          <cell r="BX255">
            <v>2.8392916570175788</v>
          </cell>
          <cell r="BY255">
            <v>2.7443389905480644</v>
          </cell>
          <cell r="BZ255">
            <v>2.9625922395320701</v>
          </cell>
          <cell r="CA255">
            <v>2.9753568648505868</v>
          </cell>
          <cell r="CB255">
            <v>2.7730529253493033</v>
          </cell>
          <cell r="CC255">
            <v>3.5733756105698364</v>
          </cell>
          <cell r="CD255">
            <v>3.7974677214544754</v>
          </cell>
          <cell r="CE255">
            <v>3.883192763955496</v>
          </cell>
          <cell r="CF255">
            <v>3.6576123628227517</v>
          </cell>
          <cell r="CG255">
            <v>3.7560586726268959</v>
          </cell>
          <cell r="CH255">
            <v>4.0014812294002455</v>
          </cell>
          <cell r="CI255">
            <v>4.1957568279482267</v>
          </cell>
          <cell r="CJ255">
            <v>3.8966793817359857</v>
          </cell>
          <cell r="CK255">
            <v>4.2258208069375645</v>
          </cell>
          <cell r="CL255">
            <v>4.5537949984116928</v>
          </cell>
          <cell r="CM255">
            <v>4.2388923722912315</v>
          </cell>
          <cell r="CN255">
            <v>4.4163107458569089</v>
          </cell>
          <cell r="CO255">
            <v>4.3857529203897325</v>
          </cell>
          <cell r="CP255">
            <v>4.6724132144045907</v>
          </cell>
          <cell r="CQ255">
            <v>4.8439200874994297</v>
          </cell>
          <cell r="CR255">
            <v>5.5861551145656252</v>
          </cell>
          <cell r="CS255">
            <v>4.5450875940812621</v>
          </cell>
          <cell r="CT255">
            <v>5.1621901250906346</v>
          </cell>
          <cell r="CU255">
            <v>5.1621901250906346</v>
          </cell>
          <cell r="CV255">
            <v>5.1621901250906346</v>
          </cell>
          <cell r="CW255">
            <v>1.2688926635929174</v>
          </cell>
          <cell r="CX255">
            <v>1.2648612969866202</v>
          </cell>
          <cell r="CY255">
            <v>1.247268282693123</v>
          </cell>
          <cell r="CZ255">
            <v>1.2373453324877568</v>
          </cell>
          <cell r="DA255">
            <v>1.2413793665383654</v>
          </cell>
          <cell r="DB255">
            <v>1.2496472273954236</v>
          </cell>
          <cell r="DC255">
            <v>1.2490151343416001</v>
          </cell>
          <cell r="DD255">
            <v>1.2734135222618901</v>
          </cell>
          <cell r="DE255">
            <v>1.2418210818058117</v>
          </cell>
          <cell r="DF255">
            <v>1.2630548385871359</v>
          </cell>
        </row>
        <row r="256">
          <cell r="BX256">
            <v>2.6135059553980677</v>
          </cell>
          <cell r="BY256">
            <v>3.0177091330009866</v>
          </cell>
          <cell r="BZ256">
            <v>2.6550000273512833</v>
          </cell>
          <cell r="CA256">
            <v>3.0823351825797793</v>
          </cell>
          <cell r="CB256">
            <v>3.1491910052675465</v>
          </cell>
          <cell r="CC256">
            <v>3.3008336754633407</v>
          </cell>
          <cell r="CD256">
            <v>3.4964171985163905</v>
          </cell>
          <cell r="CE256">
            <v>3.5025525054146294</v>
          </cell>
          <cell r="CF256">
            <v>3.6361164089415534</v>
          </cell>
          <cell r="CG256">
            <v>3.4834715546772199</v>
          </cell>
          <cell r="CH256">
            <v>3.6240607669913891</v>
          </cell>
          <cell r="CI256">
            <v>3.9733201302761771</v>
          </cell>
          <cell r="CJ256">
            <v>3.6429382642166543</v>
          </cell>
          <cell r="CK256">
            <v>4.2207890609720442</v>
          </cell>
          <cell r="CL256">
            <v>4.098106002212444</v>
          </cell>
          <cell r="CM256">
            <v>4.5650017540008339</v>
          </cell>
          <cell r="CN256">
            <v>4.2118163107149407</v>
          </cell>
          <cell r="CO256">
            <v>4.3503312969839447</v>
          </cell>
          <cell r="CP256">
            <v>4.7252232762566511</v>
          </cell>
          <cell r="CQ256">
            <v>4.9748814386307281</v>
          </cell>
          <cell r="CR256">
            <v>5.3660754765310834</v>
          </cell>
          <cell r="CS256">
            <v>5.4605101999559125</v>
          </cell>
          <cell r="CT256">
            <v>5.0839226320959252</v>
          </cell>
          <cell r="CU256">
            <v>5.0839226320959252</v>
          </cell>
          <cell r="CV256">
            <v>5.0839226320959252</v>
          </cell>
          <cell r="CW256">
            <v>1.2787759375022365</v>
          </cell>
          <cell r="CX256">
            <v>1.266237033552903</v>
          </cell>
          <cell r="CY256">
            <v>1.2378055212405641</v>
          </cell>
          <cell r="CZ256">
            <v>1.2433389333117577</v>
          </cell>
          <cell r="DA256">
            <v>1.2686046378849574</v>
          </cell>
          <cell r="DB256">
            <v>1.2596409392924923</v>
          </cell>
          <cell r="DC256">
            <v>1.261286310624874</v>
          </cell>
          <cell r="DD256">
            <v>1.2696456871714696</v>
          </cell>
          <cell r="DE256">
            <v>1.2524259490131293</v>
          </cell>
          <cell r="DF256">
            <v>1.2555674578013858</v>
          </cell>
        </row>
        <row r="257">
          <cell r="BX257">
            <v>2.5353931546908672</v>
          </cell>
          <cell r="BY257">
            <v>2.8420677418652716</v>
          </cell>
          <cell r="BZ257">
            <v>2.8869141767080553</v>
          </cell>
          <cell r="CA257">
            <v>2.9494555862773182</v>
          </cell>
          <cell r="CB257">
            <v>3.3484109593665017</v>
          </cell>
          <cell r="CC257">
            <v>3.4156160406368983</v>
          </cell>
          <cell r="CD257">
            <v>3.3503996816042658</v>
          </cell>
          <cell r="CE257">
            <v>3.2699485641856616</v>
          </cell>
          <cell r="CF257">
            <v>3.750583970541578</v>
          </cell>
          <cell r="CG257">
            <v>3.4042042504485259</v>
          </cell>
          <cell r="CH257">
            <v>3.9392751161278028</v>
          </cell>
          <cell r="CI257">
            <v>4.2177546518426263</v>
          </cell>
          <cell r="CJ257">
            <v>4.3842342029004957</v>
          </cell>
          <cell r="CK257">
            <v>4.2109020161190669</v>
          </cell>
          <cell r="CL257">
            <v>4.2834613321602708</v>
          </cell>
          <cell r="CM257">
            <v>4.8785157091445921</v>
          </cell>
          <cell r="CN257">
            <v>4.3180594594569657</v>
          </cell>
          <cell r="CO257">
            <v>4.4900867661191954</v>
          </cell>
          <cell r="CP257">
            <v>4.8104601716866089</v>
          </cell>
          <cell r="CQ257">
            <v>5.1405930656830989</v>
          </cell>
          <cell r="CR257">
            <v>5.0481994657189775</v>
          </cell>
          <cell r="CS257">
            <v>5.4575716900146247</v>
          </cell>
          <cell r="CT257">
            <v>5.5243374312441098</v>
          </cell>
          <cell r="CU257">
            <v>5.5243374312441098</v>
          </cell>
          <cell r="CV257">
            <v>5.5243374312441098</v>
          </cell>
          <cell r="CW257">
            <v>1.2449202192774054</v>
          </cell>
          <cell r="CX257">
            <v>1.223186286360556</v>
          </cell>
          <cell r="CY257">
            <v>1.2622460064575589</v>
          </cell>
          <cell r="CZ257">
            <v>1.2306554077126473</v>
          </cell>
          <cell r="DA257">
            <v>1.2530068854900189</v>
          </cell>
          <cell r="DB257">
            <v>1.2673410873855198</v>
          </cell>
          <cell r="DC257">
            <v>1.2722245270307693</v>
          </cell>
          <cell r="DD257">
            <v>1.2625969465892051</v>
          </cell>
          <cell r="DE257">
            <v>1.2477483025177627</v>
          </cell>
          <cell r="DF257">
            <v>1.2548611553556857</v>
          </cell>
        </row>
        <row r="258">
          <cell r="BX258">
            <v>2.5033671102552817</v>
          </cell>
          <cell r="BY258">
            <v>3.0599752912468658</v>
          </cell>
          <cell r="BZ258">
            <v>2.9747781180585906</v>
          </cell>
          <cell r="CA258">
            <v>2.9050084588248528</v>
          </cell>
          <cell r="CB258">
            <v>3.230445301870597</v>
          </cell>
          <cell r="CC258">
            <v>3.3864649948042138</v>
          </cell>
          <cell r="CD258">
            <v>3.5074292084017156</v>
          </cell>
          <cell r="CE258">
            <v>3.740746085004989</v>
          </cell>
          <cell r="CF258">
            <v>3.516093295436447</v>
          </cell>
          <cell r="CG258">
            <v>3.4769311474164422</v>
          </cell>
          <cell r="CH258">
            <v>3.314951833058521</v>
          </cell>
          <cell r="CI258">
            <v>3.158116966645073</v>
          </cell>
          <cell r="CJ258">
            <v>3.941762709288092</v>
          </cell>
          <cell r="CK258">
            <v>3.585671364058133</v>
          </cell>
          <cell r="CL258">
            <v>4.8692459575841385</v>
          </cell>
          <cell r="CM258">
            <v>4.4409929395179244</v>
          </cell>
          <cell r="CN258">
            <v>4.0355147117421923</v>
          </cell>
          <cell r="CO258">
            <v>4.3347794480317896</v>
          </cell>
          <cell r="CP258">
            <v>4.5074835151134707</v>
          </cell>
          <cell r="CQ258">
            <v>4.5761348246938978</v>
          </cell>
          <cell r="CR258">
            <v>5.5139597094922381</v>
          </cell>
          <cell r="CS258">
            <v>4.8931775367770109</v>
          </cell>
          <cell r="CT258">
            <v>5.0360840474707267</v>
          </cell>
          <cell r="CU258">
            <v>5.0360840474707267</v>
          </cell>
          <cell r="CV258">
            <v>5.0360840474707267</v>
          </cell>
          <cell r="CW258">
            <v>1.2515137148204474</v>
          </cell>
          <cell r="CX258">
            <v>1.2577634683086116</v>
          </cell>
          <cell r="CY258">
            <v>1.2721716869882049</v>
          </cell>
          <cell r="CZ258">
            <v>1.2311373626456987</v>
          </cell>
          <cell r="DA258">
            <v>1.2349535927198525</v>
          </cell>
          <cell r="DB258">
            <v>1.270090876082254</v>
          </cell>
          <cell r="DC258">
            <v>1.2601429478243507</v>
          </cell>
          <cell r="DD258">
            <v>1.2659564554647424</v>
          </cell>
          <cell r="DE258">
            <v>1.239737051722287</v>
          </cell>
          <cell r="DF258">
            <v>1.2564583868127124</v>
          </cell>
        </row>
        <row r="259">
          <cell r="BX259">
            <v>2.5490633428379206</v>
          </cell>
          <cell r="BY259">
            <v>3.0112316510116059</v>
          </cell>
          <cell r="BZ259">
            <v>2.6638959195983323</v>
          </cell>
          <cell r="CA259">
            <v>3.1383774266380193</v>
          </cell>
          <cell r="CB259">
            <v>3.0329921305501419</v>
          </cell>
          <cell r="CC259">
            <v>2.9582850260780975</v>
          </cell>
          <cell r="CD259">
            <v>3.173101362333306</v>
          </cell>
          <cell r="CE259">
            <v>3.0670303249768409</v>
          </cell>
          <cell r="CF259">
            <v>3.8463037936069995</v>
          </cell>
          <cell r="CG259">
            <v>3.7553876497543413</v>
          </cell>
          <cell r="CH259">
            <v>3.9287308515337007</v>
          </cell>
          <cell r="CI259">
            <v>3.8681906360232818</v>
          </cell>
          <cell r="CJ259">
            <v>3.5749757735904049</v>
          </cell>
          <cell r="CK259">
            <v>4.351187187549507</v>
          </cell>
          <cell r="CL259">
            <v>4.7103898173118708</v>
          </cell>
          <cell r="CM259">
            <v>3.9455176324384986</v>
          </cell>
          <cell r="CN259">
            <v>4.3732777895726542</v>
          </cell>
          <cell r="CO259">
            <v>4.6993489015195262</v>
          </cell>
          <cell r="CP259">
            <v>5.0152207579398613</v>
          </cell>
          <cell r="CQ259">
            <v>5.4281789113645544</v>
          </cell>
          <cell r="CR259">
            <v>5.0119726367972692</v>
          </cell>
          <cell r="CS259">
            <v>4.9846336156293249</v>
          </cell>
          <cell r="CT259">
            <v>5.2461310899103539</v>
          </cell>
          <cell r="CU259">
            <v>5.2461310899103539</v>
          </cell>
          <cell r="CV259">
            <v>5.2461310899103539</v>
          </cell>
          <cell r="CW259">
            <v>1.2757085380773863</v>
          </cell>
          <cell r="CX259">
            <v>1.2303556912361904</v>
          </cell>
          <cell r="CY259">
            <v>1.2497493758167415</v>
          </cell>
          <cell r="CZ259">
            <v>1.2571386102323225</v>
          </cell>
          <cell r="DA259">
            <v>1.2465866323623991</v>
          </cell>
          <cell r="DB259">
            <v>1.2386102053146342</v>
          </cell>
          <cell r="DC259">
            <v>1.25644265574519</v>
          </cell>
          <cell r="DD259">
            <v>1.2829293392810568</v>
          </cell>
          <cell r="DE259">
            <v>1.2413446492865507</v>
          </cell>
          <cell r="DF259">
            <v>1.2596927743634199</v>
          </cell>
        </row>
        <row r="260">
          <cell r="BX260">
            <v>2.8343098170799679</v>
          </cell>
          <cell r="BY260">
            <v>2.8569661257361822</v>
          </cell>
          <cell r="BZ260">
            <v>3.6016456793364262</v>
          </cell>
          <cell r="CA260">
            <v>3.5016142136374211</v>
          </cell>
          <cell r="CB260">
            <v>3.4625232152534378</v>
          </cell>
          <cell r="CC260">
            <v>3.449644506607688</v>
          </cell>
          <cell r="CD260">
            <v>3.5966097273532238</v>
          </cell>
          <cell r="CE260">
            <v>3.1983315173766833</v>
          </cell>
          <cell r="CF260">
            <v>3.6338476995175486</v>
          </cell>
          <cell r="CG260">
            <v>4.2778516670500055</v>
          </cell>
          <cell r="CH260">
            <v>4.039236113324133</v>
          </cell>
          <cell r="CI260">
            <v>3.6225762819392369</v>
          </cell>
          <cell r="CJ260">
            <v>4.2151432489449796</v>
          </cell>
          <cell r="CK260">
            <v>4.3896940750371716</v>
          </cell>
          <cell r="CL260">
            <v>4.0024756294457227</v>
          </cell>
          <cell r="CM260">
            <v>4.1739227739668712</v>
          </cell>
          <cell r="CN260">
            <v>3.6599449892183764</v>
          </cell>
          <cell r="CO260">
            <v>4.5102801081573878</v>
          </cell>
          <cell r="CP260">
            <v>4.9305869176947299</v>
          </cell>
          <cell r="CQ260">
            <v>4.8997604060987454</v>
          </cell>
          <cell r="CR260">
            <v>5.5363655312456403</v>
          </cell>
          <cell r="CS260">
            <v>5.2896771603633468</v>
          </cell>
          <cell r="CT260">
            <v>5.08465138116029</v>
          </cell>
          <cell r="CU260">
            <v>5.08465138116029</v>
          </cell>
          <cell r="CV260">
            <v>5.08465138116029</v>
          </cell>
          <cell r="CW260">
            <v>1.245343264563767</v>
          </cell>
          <cell r="CX260">
            <v>1.246180390706549</v>
          </cell>
          <cell r="CY260">
            <v>1.2846026562771102</v>
          </cell>
          <cell r="CZ260">
            <v>1.244956897600316</v>
          </cell>
          <cell r="DA260">
            <v>1.252087033735642</v>
          </cell>
          <cell r="DB260">
            <v>1.2455508605190486</v>
          </cell>
          <cell r="DC260">
            <v>1.2564066451469247</v>
          </cell>
          <cell r="DD260">
            <v>1.2608211315577391</v>
          </cell>
          <cell r="DE260">
            <v>1.2567442031119775</v>
          </cell>
          <cell r="DF260">
            <v>1.2541885043675878</v>
          </cell>
        </row>
        <row r="261">
          <cell r="BX261">
            <v>2.6090127823384006</v>
          </cell>
          <cell r="BY261">
            <v>2.7403806328088494</v>
          </cell>
          <cell r="BZ261">
            <v>2.7863355011816284</v>
          </cell>
          <cell r="CA261">
            <v>3.1030253926620079</v>
          </cell>
          <cell r="CB261">
            <v>3.1536987594684205</v>
          </cell>
          <cell r="CC261">
            <v>3.7206166082490904</v>
          </cell>
          <cell r="CD261">
            <v>3.546016238942661</v>
          </cell>
          <cell r="CE261">
            <v>3.8205877842515146</v>
          </cell>
          <cell r="CF261">
            <v>4.003073332593547</v>
          </cell>
          <cell r="CG261">
            <v>3.3737259824857979</v>
          </cell>
          <cell r="CH261">
            <v>3.8956416709761896</v>
          </cell>
          <cell r="CI261">
            <v>4.0852027655955956</v>
          </cell>
          <cell r="CJ261">
            <v>4.1341019194601012</v>
          </cell>
          <cell r="CK261">
            <v>4.9104005866040579</v>
          </cell>
          <cell r="CL261">
            <v>3.7003655693418502</v>
          </cell>
          <cell r="CM261">
            <v>5.0871569151689862</v>
          </cell>
          <cell r="CN261">
            <v>4.3804282575708928</v>
          </cell>
          <cell r="CO261">
            <v>5.0347266331227134</v>
          </cell>
          <cell r="CP261">
            <v>5.1491258951402035</v>
          </cell>
          <cell r="CQ261">
            <v>4.9173287135203498</v>
          </cell>
          <cell r="CR261">
            <v>5.3356476685717782</v>
          </cell>
          <cell r="CS261">
            <v>5.0794795010852303</v>
          </cell>
          <cell r="CT261">
            <v>5.0294262853799339</v>
          </cell>
          <cell r="CU261">
            <v>5.0294262853799339</v>
          </cell>
          <cell r="CV261">
            <v>5.0294262853799339</v>
          </cell>
          <cell r="CW261">
            <v>1.2613080372107401</v>
          </cell>
          <cell r="CX261">
            <v>1.2382811429727776</v>
          </cell>
          <cell r="CY261">
            <v>1.2521580762520057</v>
          </cell>
          <cell r="CZ261">
            <v>1.2492602316835166</v>
          </cell>
          <cell r="DA261">
            <v>1.2591757347303227</v>
          </cell>
          <cell r="DB261">
            <v>1.2401771383663023</v>
          </cell>
          <cell r="DC261">
            <v>1.2586270655815683</v>
          </cell>
          <cell r="DD261">
            <v>1.2478989120310031</v>
          </cell>
          <cell r="DE261">
            <v>1.2495902931923726</v>
          </cell>
          <cell r="DF261">
            <v>1.2529322188160712</v>
          </cell>
        </row>
        <row r="262">
          <cell r="BX262">
            <v>2.8290708131797673</v>
          </cell>
          <cell r="BY262">
            <v>2.8563694575884213</v>
          </cell>
          <cell r="BZ262">
            <v>2.6867502013316256</v>
          </cell>
          <cell r="CA262">
            <v>2.4717029124335839</v>
          </cell>
          <cell r="CB262">
            <v>3.2447077586093993</v>
          </cell>
          <cell r="CC262">
            <v>3.5803717699213702</v>
          </cell>
          <cell r="CD262">
            <v>3.6134925497779933</v>
          </cell>
          <cell r="CE262">
            <v>3.9840311750133828</v>
          </cell>
          <cell r="CF262">
            <v>3.7520556690555913</v>
          </cell>
          <cell r="CG262">
            <v>3.8439184860334019</v>
          </cell>
          <cell r="CH262">
            <v>4.1321383653571173</v>
          </cell>
          <cell r="CI262">
            <v>4.1125488045367016</v>
          </cell>
          <cell r="CJ262">
            <v>4.0175275206750989</v>
          </cell>
          <cell r="CK262">
            <v>3.7592451644473037</v>
          </cell>
          <cell r="CL262">
            <v>3.9589012892671467</v>
          </cell>
          <cell r="CM262">
            <v>4.5176271082820998</v>
          </cell>
          <cell r="CN262">
            <v>3.7716236981153579</v>
          </cell>
          <cell r="CO262">
            <v>4.4984172793919166</v>
          </cell>
          <cell r="CP262">
            <v>4.3812401769403095</v>
          </cell>
          <cell r="CQ262">
            <v>4.7508026401993888</v>
          </cell>
          <cell r="CR262">
            <v>4.8286071625977289</v>
          </cell>
          <cell r="CS262">
            <v>5.1234278980931496</v>
          </cell>
          <cell r="CT262">
            <v>4.7938367024954278</v>
          </cell>
          <cell r="CU262">
            <v>4.7938367024954278</v>
          </cell>
          <cell r="CV262">
            <v>4.7938367024954278</v>
          </cell>
          <cell r="CW262">
            <v>1.2793627455940173</v>
          </cell>
          <cell r="CX262">
            <v>1.2566329767027786</v>
          </cell>
          <cell r="CY262">
            <v>1.2794276309713051</v>
          </cell>
          <cell r="CZ262">
            <v>1.2579136597997655</v>
          </cell>
          <cell r="DA262">
            <v>1.2723194515948639</v>
          </cell>
          <cell r="DB262">
            <v>1.2738503224161171</v>
          </cell>
          <cell r="DC262">
            <v>1.2509769528796884</v>
          </cell>
          <cell r="DD262">
            <v>1.2580485936418995</v>
          </cell>
          <cell r="DE262">
            <v>1.2609102344871048</v>
          </cell>
          <cell r="DF262">
            <v>1.246302899712979</v>
          </cell>
        </row>
        <row r="263">
          <cell r="BX263">
            <v>2.9039599966342315</v>
          </cell>
          <cell r="BY263">
            <v>3.5631737048980248</v>
          </cell>
          <cell r="BZ263">
            <v>2.6469164105159311</v>
          </cell>
          <cell r="CA263">
            <v>2.7577606824263796</v>
          </cell>
          <cell r="CB263">
            <v>3.2064196935664846</v>
          </cell>
          <cell r="CC263">
            <v>3.163664308608634</v>
          </cell>
          <cell r="CD263">
            <v>3.1320357195149864</v>
          </cell>
          <cell r="CE263">
            <v>3.9007675182799715</v>
          </cell>
          <cell r="CF263">
            <v>3.5026640771291828</v>
          </cell>
          <cell r="CG263">
            <v>4.1256752851018517</v>
          </cell>
          <cell r="CH263">
            <v>4.1648359288303167</v>
          </cell>
          <cell r="CI263">
            <v>3.894389660934483</v>
          </cell>
          <cell r="CJ263">
            <v>3.9200876770568649</v>
          </cell>
          <cell r="CK263">
            <v>4.1053660216937882</v>
          </cell>
          <cell r="CL263">
            <v>3.9520004801756374</v>
          </cell>
          <cell r="CM263">
            <v>4.3441643703647337</v>
          </cell>
          <cell r="CN263">
            <v>4.4153131781502735</v>
          </cell>
          <cell r="CO263">
            <v>5.0322812265055088</v>
          </cell>
          <cell r="CP263">
            <v>4.5740648181761854</v>
          </cell>
          <cell r="CQ263">
            <v>4.5699218185715962</v>
          </cell>
          <cell r="CR263">
            <v>5.1020588147861057</v>
          </cell>
          <cell r="CS263">
            <v>5.2353432731388851</v>
          </cell>
          <cell r="CT263">
            <v>5.3031612105110328</v>
          </cell>
          <cell r="CU263">
            <v>5.3031612105110328</v>
          </cell>
          <cell r="CV263">
            <v>5.3031612105110328</v>
          </cell>
          <cell r="CW263">
            <v>1.2303088746214663</v>
          </cell>
          <cell r="CX263">
            <v>1.2568805976653825</v>
          </cell>
          <cell r="CY263">
            <v>1.2299156489971543</v>
          </cell>
          <cell r="CZ263">
            <v>1.2740649529081403</v>
          </cell>
          <cell r="DA263">
            <v>1.2609463556534186</v>
          </cell>
          <cell r="DB263">
            <v>1.2789991473086635</v>
          </cell>
          <cell r="DC263">
            <v>1.2484245178138946</v>
          </cell>
          <cell r="DD263">
            <v>1.2517666396766969</v>
          </cell>
          <cell r="DE263">
            <v>1.2642374482428151</v>
          </cell>
          <cell r="DF263">
            <v>1.2680602745734972</v>
          </cell>
        </row>
        <row r="264">
          <cell r="BX264">
            <v>3.025954089840861</v>
          </cell>
          <cell r="BY264">
            <v>3.1983075754810408</v>
          </cell>
          <cell r="BZ264">
            <v>3.0630231711996232</v>
          </cell>
          <cell r="CA264">
            <v>3.3343702043764361</v>
          </cell>
          <cell r="CB264">
            <v>3.3579223795592301</v>
          </cell>
          <cell r="CC264">
            <v>3.2247871136507906</v>
          </cell>
          <cell r="CD264">
            <v>3.2356336575535738</v>
          </cell>
          <cell r="CE264">
            <v>3.3850536099512651</v>
          </cell>
          <cell r="CF264">
            <v>3.2790411860903195</v>
          </cell>
          <cell r="CG264">
            <v>3.4460164627524588</v>
          </cell>
          <cell r="CH264">
            <v>4.0077607607113714</v>
          </cell>
          <cell r="CI264">
            <v>3.916879999060717</v>
          </cell>
          <cell r="CJ264">
            <v>4.3616346434176325</v>
          </cell>
          <cell r="CK264">
            <v>4.0012722974136965</v>
          </cell>
          <cell r="CL264">
            <v>4.5078081783439918</v>
          </cell>
          <cell r="CM264">
            <v>4.8044232576395176</v>
          </cell>
          <cell r="CN264">
            <v>4.7195362031260721</v>
          </cell>
          <cell r="CO264">
            <v>4.21585718625838</v>
          </cell>
          <cell r="CP264">
            <v>4.0407227395931189</v>
          </cell>
          <cell r="CQ264">
            <v>4.8723072747470004</v>
          </cell>
          <cell r="CR264">
            <v>4.6747973642054133</v>
          </cell>
          <cell r="CS264">
            <v>4.7352544365088134</v>
          </cell>
          <cell r="CT264">
            <v>5.2738186659252717</v>
          </cell>
          <cell r="CU264">
            <v>5.2738186659252717</v>
          </cell>
          <cell r="CV264">
            <v>5.2738186659252717</v>
          </cell>
          <cell r="CW264">
            <v>1.2352835508655882</v>
          </cell>
          <cell r="CX264">
            <v>1.2556817708821228</v>
          </cell>
          <cell r="CY264">
            <v>1.2427926387707522</v>
          </cell>
          <cell r="CZ264">
            <v>1.2609878699961286</v>
          </cell>
          <cell r="DA264">
            <v>1.2495871314346589</v>
          </cell>
          <cell r="DB264">
            <v>1.2366468577539564</v>
          </cell>
          <cell r="DC264">
            <v>1.2324306069769599</v>
          </cell>
          <cell r="DD264">
            <v>1.2747466576714788</v>
          </cell>
          <cell r="DE264">
            <v>1.2683332872698592</v>
          </cell>
          <cell r="DF264">
            <v>1.255898002874968</v>
          </cell>
        </row>
        <row r="265">
          <cell r="BX265">
            <v>2.411584373923878</v>
          </cell>
          <cell r="BY265">
            <v>3.0977389413695899</v>
          </cell>
          <cell r="BZ265">
            <v>3.0763471721890858</v>
          </cell>
          <cell r="CA265">
            <v>2.7796572152316465</v>
          </cell>
          <cell r="CB265">
            <v>3.586737764664182</v>
          </cell>
          <cell r="CC265">
            <v>3.5519664573468099</v>
          </cell>
          <cell r="CD265">
            <v>3.8473712065640169</v>
          </cell>
          <cell r="CE265">
            <v>3.5466060910794552</v>
          </cell>
          <cell r="CF265">
            <v>3.4830598120603011</v>
          </cell>
          <cell r="CG265">
            <v>3.443413166783202</v>
          </cell>
          <cell r="CH265">
            <v>3.1794057616010112</v>
          </cell>
          <cell r="CI265">
            <v>4.1495901255629262</v>
          </cell>
          <cell r="CJ265">
            <v>4.1424656680264969</v>
          </cell>
          <cell r="CK265">
            <v>4.3343694874342651</v>
          </cell>
          <cell r="CL265">
            <v>4.014224211506888</v>
          </cell>
          <cell r="CM265">
            <v>4.6932812465480884</v>
          </cell>
          <cell r="CN265">
            <v>4.1141466868779633</v>
          </cell>
          <cell r="CO265">
            <v>4.9580927937109864</v>
          </cell>
          <cell r="CP265">
            <v>4.2282318293664014</v>
          </cell>
          <cell r="CQ265">
            <v>4.6537154143737585</v>
          </cell>
          <cell r="CR265">
            <v>4.3338929622476927</v>
          </cell>
          <cell r="CS265">
            <v>4.3998371262675109</v>
          </cell>
          <cell r="CT265">
            <v>5.5281317529355434</v>
          </cell>
          <cell r="CU265">
            <v>5.5281317529355434</v>
          </cell>
          <cell r="CV265">
            <v>5.5281317529355434</v>
          </cell>
          <cell r="CW265">
            <v>1.2455704681197919</v>
          </cell>
          <cell r="CX265">
            <v>1.2582654467919268</v>
          </cell>
          <cell r="CY265">
            <v>1.2484288420900076</v>
          </cell>
          <cell r="CZ265">
            <v>1.2545977506831876</v>
          </cell>
          <cell r="DA265">
            <v>1.2464846739008566</v>
          </cell>
          <cell r="DB265">
            <v>1.2401751514429407</v>
          </cell>
          <cell r="DC265">
            <v>1.2492687048331168</v>
          </cell>
          <cell r="DD265">
            <v>1.2455697419082443</v>
          </cell>
          <cell r="DE265">
            <v>1.2519370251878876</v>
          </cell>
          <cell r="DF265">
            <v>1.2450930715890745</v>
          </cell>
        </row>
        <row r="266">
          <cell r="BX266">
            <v>3.0583615901338477</v>
          </cell>
          <cell r="BY266">
            <v>3.2124290117966807</v>
          </cell>
          <cell r="BZ266">
            <v>3.1650887001043522</v>
          </cell>
          <cell r="CA266">
            <v>3.2399850978534723</v>
          </cell>
          <cell r="CB266">
            <v>2.8221680421277533</v>
          </cell>
          <cell r="CC266">
            <v>3.4164228958073983</v>
          </cell>
          <cell r="CD266">
            <v>3.0247782700224697</v>
          </cell>
          <cell r="CE266">
            <v>3.6516112437663519</v>
          </cell>
          <cell r="CF266">
            <v>3.5237765039601658</v>
          </cell>
          <cell r="CG266">
            <v>3.9315129732127723</v>
          </cell>
          <cell r="CH266">
            <v>3.8706443731233406</v>
          </cell>
          <cell r="CI266">
            <v>3.4141042680169686</v>
          </cell>
          <cell r="CJ266">
            <v>3.9465730956899243</v>
          </cell>
          <cell r="CK266">
            <v>4.638482761294445</v>
          </cell>
          <cell r="CL266">
            <v>3.518979843271957</v>
          </cell>
          <cell r="CM266">
            <v>4.4139256882752056</v>
          </cell>
          <cell r="CN266">
            <v>3.9286545247658542</v>
          </cell>
          <cell r="CO266">
            <v>4.2348686789530117</v>
          </cell>
          <cell r="CP266">
            <v>4.6678187986456674</v>
          </cell>
          <cell r="CQ266">
            <v>4.7993146962293167</v>
          </cell>
          <cell r="CR266">
            <v>4.666361439444259</v>
          </cell>
          <cell r="CS266">
            <v>4.8405343710548596</v>
          </cell>
          <cell r="CT266">
            <v>4.9592334136679366</v>
          </cell>
          <cell r="CU266">
            <v>4.9592334136679366</v>
          </cell>
          <cell r="CV266">
            <v>4.9592334136679366</v>
          </cell>
          <cell r="CW266">
            <v>1.2624512511694905</v>
          </cell>
          <cell r="CX266">
            <v>1.2436422130541873</v>
          </cell>
          <cell r="CY266">
            <v>1.2670028018970718</v>
          </cell>
          <cell r="CZ266">
            <v>1.267620278665502</v>
          </cell>
          <cell r="DA266">
            <v>1.2320582110134721</v>
          </cell>
          <cell r="DB266">
            <v>1.2479960735226288</v>
          </cell>
          <cell r="DC266">
            <v>1.2646183339790529</v>
          </cell>
          <cell r="DD266">
            <v>1.243645884854458</v>
          </cell>
          <cell r="DE266">
            <v>1.254311881567679</v>
          </cell>
          <cell r="DF266">
            <v>1.2477403185040121</v>
          </cell>
        </row>
        <row r="267">
          <cell r="BX267">
            <v>2.3978306665298437</v>
          </cell>
          <cell r="BY267">
            <v>3.1881434496878378</v>
          </cell>
          <cell r="BZ267">
            <v>3.1675285894906788</v>
          </cell>
          <cell r="CA267">
            <v>3.1804275460507014</v>
          </cell>
          <cell r="CB267">
            <v>3.584967305977345</v>
          </cell>
          <cell r="CC267">
            <v>3.4322186765578713</v>
          </cell>
          <cell r="CD267">
            <v>3.8904982764388802</v>
          </cell>
          <cell r="CE267">
            <v>3.3657498898636562</v>
          </cell>
          <cell r="CF267">
            <v>4.8199520106113569</v>
          </cell>
          <cell r="CG267">
            <v>4.0978587886811964</v>
          </cell>
          <cell r="CH267">
            <v>3.9490379938434432</v>
          </cell>
          <cell r="CI267">
            <v>4.6883540494993667</v>
          </cell>
          <cell r="CJ267">
            <v>4.5629846959232863</v>
          </cell>
          <cell r="CK267">
            <v>4.1696585633178005</v>
          </cell>
          <cell r="CL267">
            <v>4.3193671242816913</v>
          </cell>
          <cell r="CM267">
            <v>4.3833943040861127</v>
          </cell>
          <cell r="CN267">
            <v>4.5636208127074758</v>
          </cell>
          <cell r="CO267">
            <v>4.7746013616590721</v>
          </cell>
          <cell r="CP267">
            <v>4.2294471865775884</v>
          </cell>
          <cell r="CQ267">
            <v>4.7900612897068324</v>
          </cell>
          <cell r="CR267">
            <v>5.1623139894605989</v>
          </cell>
          <cell r="CS267">
            <v>5.1407275634688725</v>
          </cell>
          <cell r="CT267">
            <v>5.0642672806054092</v>
          </cell>
          <cell r="CU267">
            <v>5.0642672806054092</v>
          </cell>
          <cell r="CV267">
            <v>5.0642672806054092</v>
          </cell>
          <cell r="CW267">
            <v>1.2682644278190478</v>
          </cell>
          <cell r="CX267">
            <v>1.2528702846495177</v>
          </cell>
          <cell r="CY267">
            <v>1.2340120196120428</v>
          </cell>
          <cell r="CZ267">
            <v>1.2612895910628525</v>
          </cell>
          <cell r="DA267">
            <v>1.2738283609053289</v>
          </cell>
          <cell r="DB267">
            <v>1.2405860691295958</v>
          </cell>
          <cell r="DC267">
            <v>1.2826063800772509</v>
          </cell>
          <cell r="DD267">
            <v>1.2656114207851223</v>
          </cell>
          <cell r="DE267">
            <v>1.2575126969343697</v>
          </cell>
          <cell r="DF267">
            <v>1.2589157929309718</v>
          </cell>
        </row>
        <row r="268">
          <cell r="BX268">
            <v>2.4487077829078245</v>
          </cell>
          <cell r="BY268">
            <v>3.2432165026056681</v>
          </cell>
          <cell r="BZ268">
            <v>3.3403869189102564</v>
          </cell>
          <cell r="CA268">
            <v>3.634678234545246</v>
          </cell>
          <cell r="CB268">
            <v>3.3277946066162172</v>
          </cell>
          <cell r="CC268">
            <v>3.5783968136322213</v>
          </cell>
          <cell r="CD268">
            <v>3.6343953385546537</v>
          </cell>
          <cell r="CE268">
            <v>3.4134890578544446</v>
          </cell>
          <cell r="CF268">
            <v>3.2617655725487484</v>
          </cell>
          <cell r="CG268">
            <v>3.4688288734081731</v>
          </cell>
          <cell r="CH268">
            <v>3.2813628462481126</v>
          </cell>
          <cell r="CI268">
            <v>3.4006293634354776</v>
          </cell>
          <cell r="CJ268">
            <v>4.1001967224353466</v>
          </cell>
          <cell r="CK268">
            <v>4.4584626338670201</v>
          </cell>
          <cell r="CL268">
            <v>4.359061902805923</v>
          </cell>
          <cell r="CM268">
            <v>4.576939709908614</v>
          </cell>
          <cell r="CN268">
            <v>4.5792684455190757</v>
          </cell>
          <cell r="CO268">
            <v>4.3989788952127897</v>
          </cell>
          <cell r="CP268">
            <v>4.6030684593136995</v>
          </cell>
          <cell r="CQ268">
            <v>4.4973840540867505</v>
          </cell>
          <cell r="CR268">
            <v>4.2612136357824646</v>
          </cell>
          <cell r="CS268">
            <v>4.4158285606846599</v>
          </cell>
          <cell r="CT268">
            <v>5.0997827761095689</v>
          </cell>
          <cell r="CU268">
            <v>5.0997827761095689</v>
          </cell>
          <cell r="CV268">
            <v>5.0997827761095689</v>
          </cell>
          <cell r="CW268">
            <v>1.282075364138916</v>
          </cell>
          <cell r="CX268">
            <v>1.2505779298317594</v>
          </cell>
          <cell r="CY268">
            <v>1.249679309534441</v>
          </cell>
          <cell r="CZ268">
            <v>1.2536992448943598</v>
          </cell>
          <cell r="DA268">
            <v>1.2517450095564979</v>
          </cell>
          <cell r="DB268">
            <v>1.2562465099519478</v>
          </cell>
          <cell r="DC268">
            <v>1.2605940944472902</v>
          </cell>
          <cell r="DD268">
            <v>1.2341081607142472</v>
          </cell>
          <cell r="DE268">
            <v>1.2348372438790869</v>
          </cell>
          <cell r="DF268">
            <v>1.2595921865234443</v>
          </cell>
        </row>
        <row r="269">
          <cell r="BX269">
            <v>2.5452149011120451</v>
          </cell>
          <cell r="BY269">
            <v>2.7095384158755298</v>
          </cell>
          <cell r="BZ269">
            <v>3.1941810393560637</v>
          </cell>
          <cell r="CA269">
            <v>3.2967596555802459</v>
          </cell>
          <cell r="CB269">
            <v>3.1684624612725276</v>
          </cell>
          <cell r="CC269">
            <v>2.8134390402641407</v>
          </cell>
          <cell r="CD269">
            <v>3.3837393402214873</v>
          </cell>
          <cell r="CE269">
            <v>3.7269158890715288</v>
          </cell>
          <cell r="CF269">
            <v>3.610109893452627</v>
          </cell>
          <cell r="CG269">
            <v>3.5097647923374855</v>
          </cell>
          <cell r="CH269">
            <v>4.1130683416699609</v>
          </cell>
          <cell r="CI269">
            <v>4.0567294026843683</v>
          </cell>
          <cell r="CJ269">
            <v>4.1105163450652347</v>
          </cell>
          <cell r="CK269">
            <v>4.3642015995423824</v>
          </cell>
          <cell r="CL269">
            <v>4.3169844475028745</v>
          </cell>
          <cell r="CM269">
            <v>4.2641269410553928</v>
          </cell>
          <cell r="CN269">
            <v>4.1964817664181</v>
          </cell>
          <cell r="CO269">
            <v>4.6485142000981661</v>
          </cell>
          <cell r="CP269">
            <v>4.0001775530004666</v>
          </cell>
          <cell r="CQ269">
            <v>5.2342718298003952</v>
          </cell>
          <cell r="CR269">
            <v>4.7079185680543691</v>
          </cell>
          <cell r="CS269">
            <v>5.164732292753369</v>
          </cell>
          <cell r="CT269">
            <v>4.6590475411945595</v>
          </cell>
          <cell r="CU269">
            <v>4.6590475411945595</v>
          </cell>
          <cell r="CV269">
            <v>4.6590475411945595</v>
          </cell>
          <cell r="CW269">
            <v>1.2679864799476255</v>
          </cell>
          <cell r="CX269">
            <v>1.2708089722039126</v>
          </cell>
          <cell r="CY269">
            <v>1.2420211003820814</v>
          </cell>
          <cell r="CZ269">
            <v>1.2453834928488581</v>
          </cell>
          <cell r="DA269">
            <v>1.2431174197803145</v>
          </cell>
          <cell r="DB269">
            <v>1.2636582036996777</v>
          </cell>
          <cell r="DC269">
            <v>1.2694390324548377</v>
          </cell>
          <cell r="DD269">
            <v>1.2439659521735238</v>
          </cell>
          <cell r="DE269">
            <v>1.2713981869004458</v>
          </cell>
          <cell r="DF269">
            <v>1.2609233725798117</v>
          </cell>
        </row>
        <row r="270">
          <cell r="BX270">
            <v>2.2114820224281417</v>
          </cell>
          <cell r="BY270">
            <v>3.3187006146797953</v>
          </cell>
          <cell r="BZ270">
            <v>3.1769901342463314</v>
          </cell>
          <cell r="CA270">
            <v>3.2374804695085699</v>
          </cell>
          <cell r="CB270">
            <v>2.7891604509562735</v>
          </cell>
          <cell r="CC270">
            <v>3.3475617223713985</v>
          </cell>
          <cell r="CD270">
            <v>3.3209916376936106</v>
          </cell>
          <cell r="CE270">
            <v>3.1865225041975296</v>
          </cell>
          <cell r="CF270">
            <v>3.6102058482501067</v>
          </cell>
          <cell r="CG270">
            <v>3.7840083759731393</v>
          </cell>
          <cell r="CH270">
            <v>3.8985755392179322</v>
          </cell>
          <cell r="CI270">
            <v>4.2938666005723682</v>
          </cell>
          <cell r="CJ270">
            <v>4.1867168325206361</v>
          </cell>
          <cell r="CK270">
            <v>4.0583782470539811</v>
          </cell>
          <cell r="CL270">
            <v>4.2831113317258147</v>
          </cell>
          <cell r="CM270">
            <v>4.7715445079926138</v>
          </cell>
          <cell r="CN270">
            <v>4.2196165519038198</v>
          </cell>
          <cell r="CO270">
            <v>5.05010799563596</v>
          </cell>
          <cell r="CP270">
            <v>4.702265033239633</v>
          </cell>
          <cell r="CQ270">
            <v>4.5065496690321032</v>
          </cell>
          <cell r="CR270">
            <v>5.4209662668819947</v>
          </cell>
          <cell r="CS270">
            <v>5.0619728327661955</v>
          </cell>
          <cell r="CT270">
            <v>5.1064505181511981</v>
          </cell>
          <cell r="CU270">
            <v>5.1064505181511981</v>
          </cell>
          <cell r="CV270">
            <v>5.1064505181511981</v>
          </cell>
          <cell r="CW270">
            <v>1.2389656048002093</v>
          </cell>
          <cell r="CX270">
            <v>1.246954286490547</v>
          </cell>
          <cell r="CY270">
            <v>1.2366630018138431</v>
          </cell>
          <cell r="CZ270">
            <v>1.2332550547055503</v>
          </cell>
          <cell r="DA270">
            <v>1.2622307219266971</v>
          </cell>
          <cell r="DB270">
            <v>1.2624175837777807</v>
          </cell>
          <cell r="DC270">
            <v>1.2632854347357441</v>
          </cell>
          <cell r="DD270">
            <v>1.2340880624561081</v>
          </cell>
          <cell r="DE270">
            <v>1.2709025416097304</v>
          </cell>
          <cell r="DF270">
            <v>1.2334407736975916</v>
          </cell>
        </row>
        <row r="271">
          <cell r="BX271">
            <v>2.3051077526651391</v>
          </cell>
          <cell r="BY271">
            <v>2.4111389354684389</v>
          </cell>
          <cell r="BZ271">
            <v>2.7866559577689407</v>
          </cell>
          <cell r="CA271">
            <v>3.4321856809979185</v>
          </cell>
          <cell r="CB271">
            <v>3.4406066519751994</v>
          </cell>
          <cell r="CC271">
            <v>3.1667498172229709</v>
          </cell>
          <cell r="CD271">
            <v>3.5684621288220231</v>
          </cell>
          <cell r="CE271">
            <v>4.0064138491880978</v>
          </cell>
          <cell r="CF271">
            <v>3.730985123167708</v>
          </cell>
          <cell r="CG271">
            <v>3.786111601934143</v>
          </cell>
          <cell r="CH271">
            <v>3.9997126118897142</v>
          </cell>
          <cell r="CI271">
            <v>3.7916476758192874</v>
          </cell>
          <cell r="CJ271">
            <v>3.6854970156404128</v>
          </cell>
          <cell r="CK271">
            <v>3.5900537308920168</v>
          </cell>
          <cell r="CL271">
            <v>3.6066463821231838</v>
          </cell>
          <cell r="CM271">
            <v>4.9572549958124421</v>
          </cell>
          <cell r="CN271">
            <v>4.7980507039731917</v>
          </cell>
          <cell r="CO271">
            <v>4.5045477559389306</v>
          </cell>
          <cell r="CP271">
            <v>4.7608198208731993</v>
          </cell>
          <cell r="CQ271">
            <v>4.9009418150662558</v>
          </cell>
          <cell r="CR271">
            <v>4.5001634923560108</v>
          </cell>
          <cell r="CS271">
            <v>4.8302848206222668</v>
          </cell>
          <cell r="CT271">
            <v>5.4387265884248199</v>
          </cell>
          <cell r="CU271">
            <v>5.4387265884248199</v>
          </cell>
          <cell r="CV271">
            <v>5.4387265884248199</v>
          </cell>
          <cell r="CW271">
            <v>1.2476588362871381</v>
          </cell>
          <cell r="CX271">
            <v>1.259624371137583</v>
          </cell>
          <cell r="CY271">
            <v>1.2663287946219182</v>
          </cell>
          <cell r="CZ271">
            <v>1.2817778290211894</v>
          </cell>
          <cell r="DA271">
            <v>1.246881576827233</v>
          </cell>
          <cell r="DB271">
            <v>1.2778434828771914</v>
          </cell>
          <cell r="DC271">
            <v>1.2702013641439978</v>
          </cell>
          <cell r="DD271">
            <v>1.2778365207647318</v>
          </cell>
          <cell r="DE271">
            <v>1.2280418362867307</v>
          </cell>
          <cell r="DF271">
            <v>1.2535637694402655</v>
          </cell>
        </row>
        <row r="272">
          <cell r="BX272">
            <v>2.7308814453312316</v>
          </cell>
          <cell r="BY272">
            <v>2.5786264236797405</v>
          </cell>
          <cell r="BZ272">
            <v>2.9900321483093912</v>
          </cell>
          <cell r="CA272">
            <v>2.6554780361499382</v>
          </cell>
          <cell r="CB272">
            <v>3.2228519223563121</v>
          </cell>
          <cell r="CC272">
            <v>3.307128964865711</v>
          </cell>
          <cell r="CD272">
            <v>2.8623420327622173</v>
          </cell>
          <cell r="CE272">
            <v>4.3057279130602391</v>
          </cell>
          <cell r="CF272">
            <v>3.8425642492674599</v>
          </cell>
          <cell r="CG272">
            <v>3.600647427961805</v>
          </cell>
          <cell r="CH272">
            <v>3.9713187339854108</v>
          </cell>
          <cell r="CI272">
            <v>3.3949453337579794</v>
          </cell>
          <cell r="CJ272">
            <v>3.684330027395383</v>
          </cell>
          <cell r="CK272">
            <v>4.2599108976582185</v>
          </cell>
          <cell r="CL272">
            <v>4.3041076700474727</v>
          </cell>
          <cell r="CM272">
            <v>4.0258768933396682</v>
          </cell>
          <cell r="CN272">
            <v>5.2412096738688545</v>
          </cell>
          <cell r="CO272">
            <v>5.1429850671451964</v>
          </cell>
          <cell r="CP272">
            <v>4.7377940719580911</v>
          </cell>
          <cell r="CQ272">
            <v>4.5940561692830428</v>
          </cell>
          <cell r="CR272">
            <v>4.9175607984892737</v>
          </cell>
          <cell r="CS272">
            <v>5.3190808823730311</v>
          </cell>
          <cell r="CT272">
            <v>4.5982353726082046</v>
          </cell>
          <cell r="CU272">
            <v>4.5982353726082046</v>
          </cell>
          <cell r="CV272">
            <v>4.5982353726082046</v>
          </cell>
          <cell r="CW272">
            <v>1.2372513941714072</v>
          </cell>
          <cell r="CX272">
            <v>1.2490993089023008</v>
          </cell>
          <cell r="CY272">
            <v>1.2486717865232024</v>
          </cell>
          <cell r="CZ272">
            <v>1.2565021636963047</v>
          </cell>
          <cell r="DA272">
            <v>1.2585056469588554</v>
          </cell>
          <cell r="DB272">
            <v>1.2433181583799453</v>
          </cell>
          <cell r="DC272">
            <v>1.2441880678748114</v>
          </cell>
          <cell r="DD272">
            <v>1.2572444697073926</v>
          </cell>
          <cell r="DE272">
            <v>1.2555996387152051</v>
          </cell>
          <cell r="DF272">
            <v>1.2533985147253179</v>
          </cell>
        </row>
        <row r="273">
          <cell r="BX273">
            <v>2.6143562617459906</v>
          </cell>
          <cell r="BY273">
            <v>2.8078128255913026</v>
          </cell>
          <cell r="BZ273">
            <v>3.2594898538108308</v>
          </cell>
          <cell r="CA273">
            <v>3.4684325010400712</v>
          </cell>
          <cell r="CB273">
            <v>3.7938514718927614</v>
          </cell>
          <cell r="CC273">
            <v>3.3200420192625337</v>
          </cell>
          <cell r="CD273">
            <v>3.1314944242638831</v>
          </cell>
          <cell r="CE273">
            <v>3.4900524921538882</v>
          </cell>
          <cell r="CF273">
            <v>3.8251986070894648</v>
          </cell>
          <cell r="CG273">
            <v>3.3525144592446714</v>
          </cell>
          <cell r="CH273">
            <v>3.7091557488323521</v>
          </cell>
          <cell r="CI273">
            <v>3.3044346187617943</v>
          </cell>
          <cell r="CJ273">
            <v>3.8140024990746717</v>
          </cell>
          <cell r="CK273">
            <v>4.8934563506145752</v>
          </cell>
          <cell r="CL273">
            <v>4.8234002688405289</v>
          </cell>
          <cell r="CM273">
            <v>4.7851070223034773</v>
          </cell>
          <cell r="CN273">
            <v>5.0071561868836953</v>
          </cell>
          <cell r="CO273">
            <v>4.274797485932055</v>
          </cell>
          <cell r="CP273">
            <v>4.6073156996368825</v>
          </cell>
          <cell r="CQ273">
            <v>4.6825423366753194</v>
          </cell>
          <cell r="CR273">
            <v>5.0624912240104933</v>
          </cell>
          <cell r="CS273">
            <v>4.8351650360946214</v>
          </cell>
          <cell r="CT273">
            <v>5.1763271875872299</v>
          </cell>
          <cell r="CU273">
            <v>5.1763271875872299</v>
          </cell>
          <cell r="CV273">
            <v>5.1763271875872299</v>
          </cell>
          <cell r="CW273">
            <v>1.2641499692531779</v>
          </cell>
          <cell r="CX273">
            <v>1.2385428855277276</v>
          </cell>
          <cell r="CY273">
            <v>1.2492328258755374</v>
          </cell>
          <cell r="CZ273">
            <v>1.2522216314843437</v>
          </cell>
          <cell r="DA273">
            <v>1.2316609507138478</v>
          </cell>
          <cell r="DB273">
            <v>1.2517977008704817</v>
          </cell>
          <cell r="DC273">
            <v>1.2418805795753345</v>
          </cell>
          <cell r="DD273">
            <v>1.2666131368362645</v>
          </cell>
          <cell r="DE273">
            <v>1.2544324922750907</v>
          </cell>
          <cell r="DF273">
            <v>1.2763611750796924</v>
          </cell>
        </row>
        <row r="274">
          <cell r="BX274">
            <v>2.9918699509902584</v>
          </cell>
          <cell r="BY274">
            <v>3.1087917678055104</v>
          </cell>
          <cell r="BZ274">
            <v>3.3277480079537356</v>
          </cell>
          <cell r="CA274">
            <v>3.0956062121610781</v>
          </cell>
          <cell r="CB274">
            <v>3.5289710892352342</v>
          </cell>
          <cell r="CC274">
            <v>3.3386077494978417</v>
          </cell>
          <cell r="CD274">
            <v>3.2108582288472509</v>
          </cell>
          <cell r="CE274">
            <v>3.71208961119827</v>
          </cell>
          <cell r="CF274">
            <v>4.0719018103932463</v>
          </cell>
          <cell r="CG274">
            <v>3.7054999413387963</v>
          </cell>
          <cell r="CH274">
            <v>3.512338617288671</v>
          </cell>
          <cell r="CI274">
            <v>3.297198426201287</v>
          </cell>
          <cell r="CJ274">
            <v>3.4742729276855822</v>
          </cell>
          <cell r="CK274">
            <v>3.6499055462646512</v>
          </cell>
          <cell r="CL274">
            <v>3.8133636134821507</v>
          </cell>
          <cell r="CM274">
            <v>4.2208003820000188</v>
          </cell>
          <cell r="CN274">
            <v>3.9265512315867528</v>
          </cell>
          <cell r="CO274">
            <v>4.6187609381464965</v>
          </cell>
          <cell r="CP274">
            <v>4.3092547926139302</v>
          </cell>
          <cell r="CQ274">
            <v>4.3365614589840975</v>
          </cell>
          <cell r="CR274">
            <v>5.203539498821919</v>
          </cell>
          <cell r="CS274">
            <v>5.5386069409468233</v>
          </cell>
          <cell r="CT274">
            <v>5.9515634063038823</v>
          </cell>
          <cell r="CU274">
            <v>5.9515634063038823</v>
          </cell>
          <cell r="CV274">
            <v>5.9515634063038823</v>
          </cell>
          <cell r="CW274">
            <v>1.2440509620350797</v>
          </cell>
          <cell r="CX274">
            <v>1.250800595732148</v>
          </cell>
          <cell r="CY274">
            <v>1.286744863492163</v>
          </cell>
          <cell r="CZ274">
            <v>1.2200244317960371</v>
          </cell>
          <cell r="DA274">
            <v>1.2743956030520349</v>
          </cell>
          <cell r="DB274">
            <v>1.2686675330945261</v>
          </cell>
          <cell r="DC274">
            <v>1.2499818851316318</v>
          </cell>
          <cell r="DD274">
            <v>1.2537018180723196</v>
          </cell>
          <cell r="DE274">
            <v>1.2403047923783757</v>
          </cell>
          <cell r="DF274">
            <v>1.2524447499953018</v>
          </cell>
        </row>
        <row r="275">
          <cell r="BX275">
            <v>2.8269022002086448</v>
          </cell>
          <cell r="BY275">
            <v>3.412096970345337</v>
          </cell>
          <cell r="BZ275">
            <v>2.8896160899712342</v>
          </cell>
          <cell r="CA275">
            <v>2.9935555621356182</v>
          </cell>
          <cell r="CB275">
            <v>3.3202434027176282</v>
          </cell>
          <cell r="CC275">
            <v>3.4893981683570368</v>
          </cell>
          <cell r="CD275">
            <v>3.7919270273265471</v>
          </cell>
          <cell r="CE275">
            <v>3.6225765350608481</v>
          </cell>
          <cell r="CF275">
            <v>3.4899623872686276</v>
          </cell>
          <cell r="CG275">
            <v>4.0435599329528102</v>
          </cell>
          <cell r="CH275">
            <v>3.981123696529544</v>
          </cell>
          <cell r="CI275">
            <v>3.3406994165634725</v>
          </cell>
          <cell r="CJ275">
            <v>3.8451642267251245</v>
          </cell>
          <cell r="CK275">
            <v>3.5747444814672829</v>
          </cell>
          <cell r="CL275">
            <v>4.1992472119612767</v>
          </cell>
          <cell r="CM275">
            <v>4.1425320949575406</v>
          </cell>
          <cell r="CN275">
            <v>4.1459850176243771</v>
          </cell>
          <cell r="CO275">
            <v>4.4190133949530983</v>
          </cell>
          <cell r="CP275">
            <v>4.8028201581805812</v>
          </cell>
          <cell r="CQ275">
            <v>4.7882641823647916</v>
          </cell>
          <cell r="CR275">
            <v>4.5285918343108289</v>
          </cell>
          <cell r="CS275">
            <v>5.5517495829284664</v>
          </cell>
          <cell r="CT275">
            <v>5.1027818910476359</v>
          </cell>
          <cell r="CU275">
            <v>5.1027818910476359</v>
          </cell>
          <cell r="CV275">
            <v>5.1027818910476359</v>
          </cell>
          <cell r="CW275">
            <v>1.2616583954493743</v>
          </cell>
          <cell r="CX275">
            <v>1.2411325378516396</v>
          </cell>
          <cell r="CY275">
            <v>1.2662197580997818</v>
          </cell>
          <cell r="CZ275">
            <v>1.2567975268696203</v>
          </cell>
          <cell r="DA275">
            <v>1.2651300349235475</v>
          </cell>
          <cell r="DB275">
            <v>1.2845152582585095</v>
          </cell>
          <cell r="DC275">
            <v>1.2584752329333615</v>
          </cell>
          <cell r="DD275">
            <v>1.2431043879362287</v>
          </cell>
          <cell r="DE275">
            <v>1.255395758971894</v>
          </cell>
          <cell r="DF275">
            <v>1.2592316386878399</v>
          </cell>
        </row>
        <row r="276">
          <cell r="BX276">
            <v>2.9619188796710407</v>
          </cell>
          <cell r="BY276">
            <v>3.3365040406010795</v>
          </cell>
          <cell r="BZ276">
            <v>2.9588874424115725</v>
          </cell>
          <cell r="CA276">
            <v>2.5952186309269281</v>
          </cell>
          <cell r="CB276">
            <v>3.4469492016103991</v>
          </cell>
          <cell r="CC276">
            <v>3.3076758096694996</v>
          </cell>
          <cell r="CD276">
            <v>3.7916035622234063</v>
          </cell>
          <cell r="CE276">
            <v>2.9839868205400855</v>
          </cell>
          <cell r="CF276">
            <v>3.8850413054785728</v>
          </cell>
          <cell r="CG276">
            <v>3.8283286780145325</v>
          </cell>
          <cell r="CH276">
            <v>4.0400146288817185</v>
          </cell>
          <cell r="CI276">
            <v>4.3744174470426236</v>
          </cell>
          <cell r="CJ276">
            <v>3.732161214978992</v>
          </cell>
          <cell r="CK276">
            <v>3.620145724238776</v>
          </cell>
          <cell r="CL276">
            <v>4.4319297149804848</v>
          </cell>
          <cell r="CM276">
            <v>4.5985933196420223</v>
          </cell>
          <cell r="CN276">
            <v>4.1688862624502896</v>
          </cell>
          <cell r="CO276">
            <v>4.307794490769135</v>
          </cell>
          <cell r="CP276">
            <v>5.0160978973986294</v>
          </cell>
          <cell r="CQ276">
            <v>5.187428838549426</v>
          </cell>
          <cell r="CR276">
            <v>5.0359249347724395</v>
          </cell>
          <cell r="CS276">
            <v>5.2951506790075715</v>
          </cell>
          <cell r="CT276">
            <v>5.0559256444920111</v>
          </cell>
          <cell r="CU276">
            <v>5.0559256444920111</v>
          </cell>
          <cell r="CV276">
            <v>5.0559256444920111</v>
          </cell>
          <cell r="CW276">
            <v>1.2346743594937626</v>
          </cell>
          <cell r="CX276">
            <v>1.2483917401787179</v>
          </cell>
          <cell r="CY276">
            <v>1.2672465408760831</v>
          </cell>
          <cell r="CZ276">
            <v>1.2474645744104373</v>
          </cell>
          <cell r="DA276">
            <v>1.2399659158239287</v>
          </cell>
          <cell r="DB276">
            <v>1.2563434179884734</v>
          </cell>
          <cell r="DC276">
            <v>1.2732238765115838</v>
          </cell>
          <cell r="DD276">
            <v>1.2457331749339235</v>
          </cell>
          <cell r="DE276">
            <v>1.247000626114658</v>
          </cell>
          <cell r="DF276">
            <v>1.2467343235158412</v>
          </cell>
        </row>
        <row r="277">
          <cell r="BX277">
            <v>2.3012804456964431</v>
          </cell>
          <cell r="BY277">
            <v>3.4210840776306237</v>
          </cell>
          <cell r="BZ277">
            <v>2.6825311763562869</v>
          </cell>
          <cell r="CA277">
            <v>3.014683366264816</v>
          </cell>
          <cell r="CB277">
            <v>3.3746475911814984</v>
          </cell>
          <cell r="CC277">
            <v>3.3706486289261464</v>
          </cell>
          <cell r="CD277">
            <v>3.3813972096181355</v>
          </cell>
          <cell r="CE277">
            <v>2.7859436064426273</v>
          </cell>
          <cell r="CF277">
            <v>3.9471781348580959</v>
          </cell>
          <cell r="CG277">
            <v>3.6478695986889842</v>
          </cell>
          <cell r="CH277">
            <v>4.1540779099922691</v>
          </cell>
          <cell r="CI277">
            <v>3.5374563462679673</v>
          </cell>
          <cell r="CJ277">
            <v>3.7115038814825105</v>
          </cell>
          <cell r="CK277">
            <v>4.0157095949309847</v>
          </cell>
          <cell r="CL277">
            <v>4.1022294952146847</v>
          </cell>
          <cell r="CM277">
            <v>4.1990742026683643</v>
          </cell>
          <cell r="CN277">
            <v>4.4566070538966924</v>
          </cell>
          <cell r="CO277">
            <v>4.2574820109202571</v>
          </cell>
          <cell r="CP277">
            <v>5.0597553947888674</v>
          </cell>
          <cell r="CQ277">
            <v>5.0884757496260429</v>
          </cell>
          <cell r="CR277">
            <v>5.1458102602789175</v>
          </cell>
          <cell r="CS277">
            <v>5.1419503167939702</v>
          </cell>
          <cell r="CT277">
            <v>5.2663042037811802</v>
          </cell>
          <cell r="CU277">
            <v>5.2663042037811802</v>
          </cell>
          <cell r="CV277">
            <v>5.2663042037811802</v>
          </cell>
          <cell r="CW277">
            <v>1.2663426580120467</v>
          </cell>
          <cell r="CX277">
            <v>1.2644937160464678</v>
          </cell>
          <cell r="CY277">
            <v>1.2691304255240059</v>
          </cell>
          <cell r="CZ277">
            <v>1.2635202240931684</v>
          </cell>
          <cell r="DA277">
            <v>1.2485985655738143</v>
          </cell>
          <cell r="DB277">
            <v>1.2457871119755066</v>
          </cell>
          <cell r="DC277">
            <v>1.2379413182326315</v>
          </cell>
          <cell r="DD277">
            <v>1.2653143274346454</v>
          </cell>
          <cell r="DE277">
            <v>1.2775338621987251</v>
          </cell>
          <cell r="DF277">
            <v>1.2392187106651011</v>
          </cell>
        </row>
        <row r="278">
          <cell r="BX278">
            <v>2.3342898123547173</v>
          </cell>
          <cell r="BY278">
            <v>2.7807928145394603</v>
          </cell>
          <cell r="BZ278">
            <v>3.2775375832162492</v>
          </cell>
          <cell r="CA278">
            <v>3.0820060616671499</v>
          </cell>
          <cell r="CB278">
            <v>3.148537127155842</v>
          </cell>
          <cell r="CC278">
            <v>3.1891874876972319</v>
          </cell>
          <cell r="CD278">
            <v>2.9025695493635397</v>
          </cell>
          <cell r="CE278">
            <v>3.2038082579588827</v>
          </cell>
          <cell r="CF278">
            <v>4.0924874872347976</v>
          </cell>
          <cell r="CG278">
            <v>4.1327025094429173</v>
          </cell>
          <cell r="CH278">
            <v>3.0992106286502796</v>
          </cell>
          <cell r="CI278">
            <v>3.533893680486996</v>
          </cell>
          <cell r="CJ278">
            <v>3.7945042787821137</v>
          </cell>
          <cell r="CK278">
            <v>4.0703899576017939</v>
          </cell>
          <cell r="CL278">
            <v>3.9358757386518355</v>
          </cell>
          <cell r="CM278">
            <v>4.1688588834093716</v>
          </cell>
          <cell r="CN278">
            <v>3.821019153664404</v>
          </cell>
          <cell r="CO278">
            <v>4.4476475161834079</v>
          </cell>
          <cell r="CP278">
            <v>4.6183305170337414</v>
          </cell>
          <cell r="CQ278">
            <v>4.250815510658513</v>
          </cell>
          <cell r="CR278">
            <v>5.2096930258317951</v>
          </cell>
          <cell r="CS278">
            <v>4.7833419666925625</v>
          </cell>
          <cell r="CT278">
            <v>5.4080585248761572</v>
          </cell>
          <cell r="CU278">
            <v>5.4080585248761572</v>
          </cell>
          <cell r="CV278">
            <v>5.4080585248761572</v>
          </cell>
          <cell r="CW278">
            <v>1.2705509312116785</v>
          </cell>
          <cell r="CX278">
            <v>1.2460513572743814</v>
          </cell>
          <cell r="CY278">
            <v>1.2678136442731274</v>
          </cell>
          <cell r="CZ278">
            <v>1.2760512378077218</v>
          </cell>
          <cell r="DA278">
            <v>1.2725482095829446</v>
          </cell>
          <cell r="DB278">
            <v>1.232147689115511</v>
          </cell>
          <cell r="DC278">
            <v>1.2766945598247692</v>
          </cell>
          <cell r="DD278">
            <v>1.2798507484540937</v>
          </cell>
          <cell r="DE278">
            <v>1.2704503906683691</v>
          </cell>
          <cell r="DF278">
            <v>1.2270596965543601</v>
          </cell>
        </row>
        <row r="279">
          <cell r="BX279">
            <v>2.7362292695910191</v>
          </cell>
          <cell r="BY279">
            <v>3.4443957681213297</v>
          </cell>
          <cell r="BZ279">
            <v>3.087963069500661</v>
          </cell>
          <cell r="CA279">
            <v>3.0306654504356172</v>
          </cell>
          <cell r="CB279">
            <v>3.1641985265147845</v>
          </cell>
          <cell r="CC279">
            <v>3.6793053844702044</v>
          </cell>
          <cell r="CD279">
            <v>2.7849425875752991</v>
          </cell>
          <cell r="CE279">
            <v>3.6075788007653879</v>
          </cell>
          <cell r="CF279">
            <v>3.4514453999407042</v>
          </cell>
          <cell r="CG279">
            <v>3.4946566190217676</v>
          </cell>
          <cell r="CH279">
            <v>4.3113081717800155</v>
          </cell>
          <cell r="CI279">
            <v>4.0611863035698708</v>
          </cell>
          <cell r="CJ279">
            <v>4.7353139298150033</v>
          </cell>
          <cell r="CK279">
            <v>4.2476435392436036</v>
          </cell>
          <cell r="CL279">
            <v>3.5077067264690904</v>
          </cell>
          <cell r="CM279">
            <v>4.8506283941454367</v>
          </cell>
          <cell r="CN279">
            <v>3.9394019777902867</v>
          </cell>
          <cell r="CO279">
            <v>5.0164116068826798</v>
          </cell>
          <cell r="CP279">
            <v>4.9774426807689132</v>
          </cell>
          <cell r="CQ279">
            <v>4.3526608941985367</v>
          </cell>
          <cell r="CR279">
            <v>5.0273623981307756</v>
          </cell>
          <cell r="CS279">
            <v>4.6959456488356324</v>
          </cell>
          <cell r="CT279">
            <v>5.2882111064532902</v>
          </cell>
          <cell r="CU279">
            <v>5.2882111064532902</v>
          </cell>
          <cell r="CV279">
            <v>5.2882111064532902</v>
          </cell>
          <cell r="CW279">
            <v>1.2428542560600659</v>
          </cell>
          <cell r="CX279">
            <v>1.2534845680409341</v>
          </cell>
          <cell r="CY279">
            <v>1.2752022584922049</v>
          </cell>
          <cell r="CZ279">
            <v>1.2683134826592628</v>
          </cell>
          <cell r="DA279">
            <v>1.253311144618481</v>
          </cell>
          <cell r="DB279">
            <v>1.2524193290863435</v>
          </cell>
          <cell r="DC279">
            <v>1.2358409031258004</v>
          </cell>
          <cell r="DD279">
            <v>1.2731988501255314</v>
          </cell>
          <cell r="DE279">
            <v>1.2547329884003717</v>
          </cell>
          <cell r="DF279">
            <v>1.249196881624334</v>
          </cell>
        </row>
        <row r="280">
          <cell r="BX280">
            <v>3.272785527255397</v>
          </cell>
          <cell r="BY280">
            <v>3.1711055627173277</v>
          </cell>
          <cell r="BZ280">
            <v>2.8578510532361689</v>
          </cell>
          <cell r="CA280">
            <v>2.8009503508500675</v>
          </cell>
          <cell r="CB280">
            <v>2.8992880096770897</v>
          </cell>
          <cell r="CC280">
            <v>3.5180131040824505</v>
          </cell>
          <cell r="CD280">
            <v>3.6260682673446816</v>
          </cell>
          <cell r="CE280">
            <v>2.9470108000996351</v>
          </cell>
          <cell r="CF280">
            <v>3.7013233666203291</v>
          </cell>
          <cell r="CG280">
            <v>4.1633123790447479</v>
          </cell>
          <cell r="CH280">
            <v>4.0068454009111809</v>
          </cell>
          <cell r="CI280">
            <v>4.1921183154725732</v>
          </cell>
          <cell r="CJ280">
            <v>4.1875244438730315</v>
          </cell>
          <cell r="CK280">
            <v>3.7622185012465166</v>
          </cell>
          <cell r="CL280">
            <v>4.4424318115386141</v>
          </cell>
          <cell r="CM280">
            <v>4.7444031113417102</v>
          </cell>
          <cell r="CN280">
            <v>4.5736040299402125</v>
          </cell>
          <cell r="CO280">
            <v>4.2793762201362311</v>
          </cell>
          <cell r="CP280">
            <v>4.2594166812201832</v>
          </cell>
          <cell r="CQ280">
            <v>4.7321942771028089</v>
          </cell>
          <cell r="CR280">
            <v>4.4510543901398911</v>
          </cell>
          <cell r="CS280">
            <v>5.7733410128931579</v>
          </cell>
          <cell r="CT280">
            <v>5.1689566123399251</v>
          </cell>
          <cell r="CU280">
            <v>5.1689566123399251</v>
          </cell>
          <cell r="CV280">
            <v>5.1689566123399251</v>
          </cell>
          <cell r="CW280">
            <v>1.2530934464468018</v>
          </cell>
          <cell r="CX280">
            <v>1.2610580513173872</v>
          </cell>
          <cell r="CY280">
            <v>1.2464664361539677</v>
          </cell>
          <cell r="CZ280">
            <v>1.2815283284839574</v>
          </cell>
          <cell r="DA280">
            <v>1.2409275152967654</v>
          </cell>
          <cell r="DB280">
            <v>1.2379856037309256</v>
          </cell>
          <cell r="DC280">
            <v>1.2841208828411872</v>
          </cell>
          <cell r="DD280">
            <v>1.2413742903707754</v>
          </cell>
          <cell r="DE280">
            <v>1.2579990178344846</v>
          </cell>
          <cell r="DF280">
            <v>1.2396232034100043</v>
          </cell>
        </row>
        <row r="281">
          <cell r="BX281">
            <v>2.2165432802675507</v>
          </cell>
          <cell r="BY281">
            <v>2.612145237774163</v>
          </cell>
          <cell r="BZ281">
            <v>3.2285770192595709</v>
          </cell>
          <cell r="CA281">
            <v>2.8868845591560448</v>
          </cell>
          <cell r="CB281">
            <v>3.3207670097317066</v>
          </cell>
          <cell r="CC281">
            <v>3.4309033889449787</v>
          </cell>
          <cell r="CD281">
            <v>3.8938207294811491</v>
          </cell>
          <cell r="CE281">
            <v>3.8401549769835346</v>
          </cell>
          <cell r="CF281">
            <v>3.1235637035081165</v>
          </cell>
          <cell r="CG281">
            <v>3.5784005091009168</v>
          </cell>
          <cell r="CH281">
            <v>4.131573533265259</v>
          </cell>
          <cell r="CI281">
            <v>4.2572494877228637</v>
          </cell>
          <cell r="CJ281">
            <v>4.0565164617589362</v>
          </cell>
          <cell r="CK281">
            <v>4.3749650435435532</v>
          </cell>
          <cell r="CL281">
            <v>4.1262765333137859</v>
          </cell>
          <cell r="CM281">
            <v>3.6955906102627836</v>
          </cell>
          <cell r="CN281">
            <v>4.260428949705215</v>
          </cell>
          <cell r="CO281">
            <v>4.7617997567953569</v>
          </cell>
          <cell r="CP281">
            <v>4.6733361009154271</v>
          </cell>
          <cell r="CQ281">
            <v>4.4228651583892411</v>
          </cell>
          <cell r="CR281">
            <v>4.8529666179977529</v>
          </cell>
          <cell r="CS281">
            <v>4.9870301151294276</v>
          </cell>
          <cell r="CT281">
            <v>5.121736266676046</v>
          </cell>
          <cell r="CU281">
            <v>5.121736266676046</v>
          </cell>
          <cell r="CV281">
            <v>5.121736266676046</v>
          </cell>
          <cell r="CW281">
            <v>1.2656132303411842</v>
          </cell>
          <cell r="CX281">
            <v>1.2608830135993794</v>
          </cell>
          <cell r="CY281">
            <v>1.2561960579233158</v>
          </cell>
          <cell r="CZ281">
            <v>1.247627661214934</v>
          </cell>
          <cell r="DA281">
            <v>1.2340155265796908</v>
          </cell>
          <cell r="DB281">
            <v>1.2605339537086608</v>
          </cell>
          <cell r="DC281">
            <v>1.2654408232676702</v>
          </cell>
          <cell r="DD281">
            <v>1.2527684654365074</v>
          </cell>
          <cell r="DE281">
            <v>1.2617791368187754</v>
          </cell>
          <cell r="DF281">
            <v>1.2424416326494268</v>
          </cell>
        </row>
        <row r="282">
          <cell r="BX282">
            <v>2.2063264549272605</v>
          </cell>
          <cell r="BY282">
            <v>2.7457336315242173</v>
          </cell>
          <cell r="BZ282">
            <v>3.3597285642963648</v>
          </cell>
          <cell r="CA282">
            <v>3.6013764452771646</v>
          </cell>
          <cell r="CB282">
            <v>2.9052237657763587</v>
          </cell>
          <cell r="CC282">
            <v>3.1722406021790355</v>
          </cell>
          <cell r="CD282">
            <v>2.9983576533290766</v>
          </cell>
          <cell r="CE282">
            <v>3.2886144611864983</v>
          </cell>
          <cell r="CF282">
            <v>3.2084408354266927</v>
          </cell>
          <cell r="CG282">
            <v>3.687298293589413</v>
          </cell>
          <cell r="CH282">
            <v>3.9402827386487917</v>
          </cell>
          <cell r="CI282">
            <v>3.9823537228789285</v>
          </cell>
          <cell r="CJ282">
            <v>4.3360620326862618</v>
          </cell>
          <cell r="CK282">
            <v>4.1977931688580226</v>
          </cell>
          <cell r="CL282">
            <v>4.2529793550510346</v>
          </cell>
          <cell r="CM282">
            <v>4.1936528917762859</v>
          </cell>
          <cell r="CN282">
            <v>4.3067616595925058</v>
          </cell>
          <cell r="CO282">
            <v>4.4801282738255477</v>
          </cell>
          <cell r="CP282">
            <v>4.5951882475822101</v>
          </cell>
          <cell r="CQ282">
            <v>4.2806662980119441</v>
          </cell>
          <cell r="CR282">
            <v>4.5727687342319543</v>
          </cell>
          <cell r="CS282">
            <v>4.6738126879972288</v>
          </cell>
          <cell r="CT282">
            <v>5.1940315041740552</v>
          </cell>
          <cell r="CU282">
            <v>5.1940315041740552</v>
          </cell>
          <cell r="CV282">
            <v>5.1940315041740552</v>
          </cell>
          <cell r="CW282">
            <v>1.2590508107328022</v>
          </cell>
          <cell r="CX282">
            <v>1.2780179783390746</v>
          </cell>
          <cell r="CY282">
            <v>1.2649698337932598</v>
          </cell>
          <cell r="CZ282">
            <v>1.2398520591641629</v>
          </cell>
          <cell r="DA282">
            <v>1.2342386946674164</v>
          </cell>
          <cell r="DB282">
            <v>1.2451334486483563</v>
          </cell>
          <cell r="DC282">
            <v>1.2831558629494817</v>
          </cell>
          <cell r="DD282">
            <v>1.2516950748273192</v>
          </cell>
          <cell r="DE282">
            <v>1.259153559767155</v>
          </cell>
          <cell r="DF282">
            <v>1.2662203142309278</v>
          </cell>
        </row>
        <row r="283">
          <cell r="BX283">
            <v>3.0523536967581428</v>
          </cell>
          <cell r="BY283">
            <v>2.8368689586652169</v>
          </cell>
          <cell r="BZ283">
            <v>3.1465491421135341</v>
          </cell>
          <cell r="CA283">
            <v>2.6425069134306707</v>
          </cell>
          <cell r="CB283">
            <v>3.3601395525389512</v>
          </cell>
          <cell r="CC283">
            <v>3.4727073899881375</v>
          </cell>
          <cell r="CD283">
            <v>2.882141230437691</v>
          </cell>
          <cell r="CE283">
            <v>3.1914786862120779</v>
          </cell>
          <cell r="CF283">
            <v>3.4559724922947193</v>
          </cell>
          <cell r="CG283">
            <v>3.9582110212922008</v>
          </cell>
          <cell r="CH283">
            <v>4.2352844073270468</v>
          </cell>
          <cell r="CI283">
            <v>4.1305047583642978</v>
          </cell>
          <cell r="CJ283">
            <v>3.78241442381051</v>
          </cell>
          <cell r="CK283">
            <v>4.7263729451005068</v>
          </cell>
          <cell r="CL283">
            <v>4.734309436759351</v>
          </cell>
          <cell r="CM283">
            <v>4.3918064363051421</v>
          </cell>
          <cell r="CN283">
            <v>4.4443641971478698</v>
          </cell>
          <cell r="CO283">
            <v>4.6236587681271422</v>
          </cell>
          <cell r="CP283">
            <v>4.7410931228026678</v>
          </cell>
          <cell r="CQ283">
            <v>5.095600110056929</v>
          </cell>
          <cell r="CR283">
            <v>5.4157039207562709</v>
          </cell>
          <cell r="CS283">
            <v>5.5814940473422929</v>
          </cell>
          <cell r="CT283">
            <v>5.2771609419370398</v>
          </cell>
          <cell r="CU283">
            <v>5.2771609419370398</v>
          </cell>
          <cell r="CV283">
            <v>5.2771609419370398</v>
          </cell>
          <cell r="CW283">
            <v>1.238756727640884</v>
          </cell>
          <cell r="CX283">
            <v>1.2502919561661503</v>
          </cell>
          <cell r="CY283">
            <v>1.2386546612967151</v>
          </cell>
          <cell r="CZ283">
            <v>1.2375232937123644</v>
          </cell>
          <cell r="DA283">
            <v>1.2533067950207248</v>
          </cell>
          <cell r="DB283">
            <v>1.2759957766929519</v>
          </cell>
          <cell r="DC283">
            <v>1.2596862264359272</v>
          </cell>
          <cell r="DD283">
            <v>1.2430881242186063</v>
          </cell>
          <cell r="DE283">
            <v>1.2837591679899609</v>
          </cell>
          <cell r="DF283">
            <v>1.2523780622949587</v>
          </cell>
        </row>
        <row r="284">
          <cell r="BX284">
            <v>2.3151156123199748</v>
          </cell>
          <cell r="BY284">
            <v>2.8657746003756959</v>
          </cell>
          <cell r="BZ284">
            <v>2.5606927440378335</v>
          </cell>
          <cell r="CA284">
            <v>2.5352817337677265</v>
          </cell>
          <cell r="CB284">
            <v>2.7671743900248136</v>
          </cell>
          <cell r="CC284">
            <v>3.3317599510354721</v>
          </cell>
          <cell r="CD284">
            <v>3.3981304983507847</v>
          </cell>
          <cell r="CE284">
            <v>3.8981279119640728</v>
          </cell>
          <cell r="CF284">
            <v>3.8727806617496996</v>
          </cell>
          <cell r="CG284">
            <v>4.200671551728159</v>
          </cell>
          <cell r="CH284">
            <v>4.1444966081627719</v>
          </cell>
          <cell r="CI284">
            <v>3.9953829917492936</v>
          </cell>
          <cell r="CJ284">
            <v>4.28421339690449</v>
          </cell>
          <cell r="CK284">
            <v>4.3289544520679115</v>
          </cell>
          <cell r="CL284">
            <v>4.000326610847595</v>
          </cell>
          <cell r="CM284">
            <v>4.3915156537643236</v>
          </cell>
          <cell r="CN284">
            <v>3.6962171056954127</v>
          </cell>
          <cell r="CO284">
            <v>4.6273530975772381</v>
          </cell>
          <cell r="CP284">
            <v>5.0428049842411768</v>
          </cell>
          <cell r="CQ284">
            <v>4.7420310889528343</v>
          </cell>
          <cell r="CR284">
            <v>4.6332227647846622</v>
          </cell>
          <cell r="CS284">
            <v>5.1340242001900034</v>
          </cell>
          <cell r="CT284">
            <v>5.0525987895886448</v>
          </cell>
          <cell r="CU284">
            <v>5.0525987895886448</v>
          </cell>
          <cell r="CV284">
            <v>5.0525987895886448</v>
          </cell>
          <cell r="CW284">
            <v>1.2562675620810042</v>
          </cell>
          <cell r="CX284">
            <v>1.2511944296248774</v>
          </cell>
          <cell r="CY284">
            <v>1.2497412441642521</v>
          </cell>
          <cell r="CZ284">
            <v>1.2321859113546922</v>
          </cell>
          <cell r="DA284">
            <v>1.2588402664033915</v>
          </cell>
          <cell r="DB284">
            <v>1.2645640380730232</v>
          </cell>
          <cell r="DC284">
            <v>1.2500281437112217</v>
          </cell>
          <cell r="DD284">
            <v>1.2382039648542182</v>
          </cell>
          <cell r="DE284">
            <v>1.2411712333397578</v>
          </cell>
          <cell r="DF284">
            <v>1.246077010137306</v>
          </cell>
        </row>
        <row r="285">
          <cell r="BX285">
            <v>2.45891085153225</v>
          </cell>
          <cell r="BY285">
            <v>2.9250114170993826</v>
          </cell>
          <cell r="BZ285">
            <v>2.6799085086924976</v>
          </cell>
          <cell r="CA285">
            <v>3.2529493746731846</v>
          </cell>
          <cell r="CB285">
            <v>3.3865553746738879</v>
          </cell>
          <cell r="CC285">
            <v>3.5350924412267388</v>
          </cell>
          <cell r="CD285">
            <v>3.4201070218471759</v>
          </cell>
          <cell r="CE285">
            <v>3.4661815744958235</v>
          </cell>
          <cell r="CF285">
            <v>3.4311148260777871</v>
          </cell>
          <cell r="CG285">
            <v>3.4723345611634144</v>
          </cell>
          <cell r="CH285">
            <v>3.6069693832618621</v>
          </cell>
          <cell r="CI285">
            <v>3.3303001050749388</v>
          </cell>
          <cell r="CJ285">
            <v>3.6901752029855488</v>
          </cell>
          <cell r="CK285">
            <v>3.9083999015355526</v>
          </cell>
          <cell r="CL285">
            <v>3.7946009599688826</v>
          </cell>
          <cell r="CM285">
            <v>4.2053619391472479</v>
          </cell>
          <cell r="CN285">
            <v>4.6903010842222903</v>
          </cell>
          <cell r="CO285">
            <v>4.1428589459182383</v>
          </cell>
          <cell r="CP285">
            <v>4.3198400438113831</v>
          </cell>
          <cell r="CQ285">
            <v>4.7263610456722231</v>
          </cell>
          <cell r="CR285">
            <v>4.9274453382162813</v>
          </cell>
          <cell r="CS285">
            <v>5.4408004737193094</v>
          </cell>
          <cell r="CT285">
            <v>4.9828831701526921</v>
          </cell>
          <cell r="CU285">
            <v>4.9828831701526921</v>
          </cell>
          <cell r="CV285">
            <v>4.9828831701526921</v>
          </cell>
          <cell r="CW285">
            <v>1.2628721596423249</v>
          </cell>
          <cell r="CX285">
            <v>1.2606646221189148</v>
          </cell>
          <cell r="CY285">
            <v>1.2330536891580133</v>
          </cell>
          <cell r="CZ285">
            <v>1.278937856893976</v>
          </cell>
          <cell r="DA285">
            <v>1.2606974987418271</v>
          </cell>
          <cell r="DB285">
            <v>1.2425372455419474</v>
          </cell>
          <cell r="DC285">
            <v>1.2566679413717008</v>
          </cell>
          <cell r="DD285">
            <v>1.2311398032885217</v>
          </cell>
          <cell r="DE285">
            <v>1.2611480073750923</v>
          </cell>
          <cell r="DF285">
            <v>1.2598508252189311</v>
          </cell>
        </row>
        <row r="286">
          <cell r="BX286">
            <v>2.4968358125054695</v>
          </cell>
          <cell r="BY286">
            <v>3.4237824770179777</v>
          </cell>
          <cell r="BZ286">
            <v>3.3200133088120953</v>
          </cell>
          <cell r="CA286">
            <v>3.0585692953178096</v>
          </cell>
          <cell r="CB286">
            <v>3.2048072071516631</v>
          </cell>
          <cell r="CC286">
            <v>3.2062959723335283</v>
          </cell>
          <cell r="CD286">
            <v>3.3683789990243471</v>
          </cell>
          <cell r="CE286">
            <v>3.4810695057318504</v>
          </cell>
          <cell r="CF286">
            <v>4.0689561720295755</v>
          </cell>
          <cell r="CG286">
            <v>3.7688497487917179</v>
          </cell>
          <cell r="CH286">
            <v>3.7137787567195741</v>
          </cell>
          <cell r="CI286">
            <v>4.4620080213843387</v>
          </cell>
          <cell r="CJ286">
            <v>3.9117510854289286</v>
          </cell>
          <cell r="CK286">
            <v>4.6784356785409109</v>
          </cell>
          <cell r="CL286">
            <v>4.0187644779041261</v>
          </cell>
          <cell r="CM286">
            <v>3.8359938938339266</v>
          </cell>
          <cell r="CN286">
            <v>4.6341643132700332</v>
          </cell>
          <cell r="CO286">
            <v>4.7741842193570898</v>
          </cell>
          <cell r="CP286">
            <v>4.6967006437482013</v>
          </cell>
          <cell r="CQ286">
            <v>4.2548083778780326</v>
          </cell>
          <cell r="CR286">
            <v>5.5116255840402859</v>
          </cell>
          <cell r="CS286">
            <v>5.5553999377733829</v>
          </cell>
          <cell r="CT286">
            <v>5.5082920172932992</v>
          </cell>
          <cell r="CU286">
            <v>5.5082920172932992</v>
          </cell>
          <cell r="CV286">
            <v>5.5082920172932992</v>
          </cell>
          <cell r="CW286">
            <v>1.2587491094631937</v>
          </cell>
          <cell r="CX286">
            <v>1.2339545215518928</v>
          </cell>
          <cell r="CY286">
            <v>1.2525655945909755</v>
          </cell>
          <cell r="CZ286">
            <v>1.2641315268307645</v>
          </cell>
          <cell r="DA286">
            <v>1.2596340233304899</v>
          </cell>
          <cell r="DB286">
            <v>1.2653853853909107</v>
          </cell>
          <cell r="DC286">
            <v>1.2589093620553196</v>
          </cell>
          <cell r="DD286">
            <v>1.2398962743321338</v>
          </cell>
          <cell r="DE286">
            <v>1.2617075425984219</v>
          </cell>
          <cell r="DF286">
            <v>1.2652016986071311</v>
          </cell>
        </row>
        <row r="287">
          <cell r="BX287">
            <v>2.7670783578956879</v>
          </cell>
          <cell r="BY287">
            <v>3.0114661292331348</v>
          </cell>
          <cell r="BZ287">
            <v>2.593419798184017</v>
          </cell>
          <cell r="CA287">
            <v>3.4367862213567251</v>
          </cell>
          <cell r="CB287">
            <v>2.5366990557883198</v>
          </cell>
          <cell r="CC287">
            <v>3.1220198353541906</v>
          </cell>
          <cell r="CD287">
            <v>2.9925618539947565</v>
          </cell>
          <cell r="CE287">
            <v>3.590713478494477</v>
          </cell>
          <cell r="CF287">
            <v>3.4430021615940181</v>
          </cell>
          <cell r="CG287">
            <v>3.7192917433317181</v>
          </cell>
          <cell r="CH287">
            <v>3.944183037337472</v>
          </cell>
          <cell r="CI287">
            <v>4.184290697972898</v>
          </cell>
          <cell r="CJ287">
            <v>4.1964737258899047</v>
          </cell>
          <cell r="CK287">
            <v>4.250341149054349</v>
          </cell>
          <cell r="CL287">
            <v>4.1900823092823227</v>
          </cell>
          <cell r="CM287">
            <v>4.6355429263172168</v>
          </cell>
          <cell r="CN287">
            <v>4.323127473307868</v>
          </cell>
          <cell r="CO287">
            <v>4.9413908788815464</v>
          </cell>
          <cell r="CP287">
            <v>4.7678474168340026</v>
          </cell>
          <cell r="CQ287">
            <v>5.3743504422261097</v>
          </cell>
          <cell r="CR287">
            <v>4.9314095233983686</v>
          </cell>
          <cell r="CS287">
            <v>5.0890433179152348</v>
          </cell>
          <cell r="CT287">
            <v>4.8125959157119844</v>
          </cell>
          <cell r="CU287">
            <v>4.8125959157119844</v>
          </cell>
          <cell r="CV287">
            <v>4.8125959157119844</v>
          </cell>
          <cell r="CW287">
            <v>1.2445243286990901</v>
          </cell>
          <cell r="CX287">
            <v>1.2610780596229452</v>
          </cell>
          <cell r="CY287">
            <v>1.2514573691204043</v>
          </cell>
          <cell r="CZ287">
            <v>1.2666077096505137</v>
          </cell>
          <cell r="DA287">
            <v>1.2441701379120869</v>
          </cell>
          <cell r="DB287">
            <v>1.2371087047761349</v>
          </cell>
          <cell r="DC287">
            <v>1.2560989761451915</v>
          </cell>
          <cell r="DD287">
            <v>1.2514857686598393</v>
          </cell>
          <cell r="DE287">
            <v>1.2475764125073516</v>
          </cell>
          <cell r="DF287">
            <v>1.2715487479684207</v>
          </cell>
        </row>
        <row r="288">
          <cell r="BX288">
            <v>2.4184356198529868</v>
          </cell>
          <cell r="BY288">
            <v>3.0851403651610756</v>
          </cell>
          <cell r="BZ288">
            <v>2.7700792113738824</v>
          </cell>
          <cell r="CA288">
            <v>3.2327449016704168</v>
          </cell>
          <cell r="CB288">
            <v>3.184441937666882</v>
          </cell>
          <cell r="CC288">
            <v>3.1276014130463796</v>
          </cell>
          <cell r="CD288">
            <v>3.6013899848042175</v>
          </cell>
          <cell r="CE288">
            <v>3.3887812795431458</v>
          </cell>
          <cell r="CF288">
            <v>3.2724338677331328</v>
          </cell>
          <cell r="CG288">
            <v>3.5436301899310174</v>
          </cell>
          <cell r="CH288">
            <v>4.2427770387852997</v>
          </cell>
          <cell r="CI288">
            <v>4.0350373155377959</v>
          </cell>
          <cell r="CJ288">
            <v>4.0096654135395893</v>
          </cell>
          <cell r="CK288">
            <v>4.4849449275444266</v>
          </cell>
          <cell r="CL288">
            <v>4.0577155302857975</v>
          </cell>
          <cell r="CM288">
            <v>4.0210318956009896</v>
          </cell>
          <cell r="CN288">
            <v>4.1237956899110655</v>
          </cell>
          <cell r="CO288">
            <v>4.6177608040131135</v>
          </cell>
          <cell r="CP288">
            <v>5.038586612665978</v>
          </cell>
          <cell r="CQ288">
            <v>4.6338785689209105</v>
          </cell>
          <cell r="CR288">
            <v>4.6016136492314219</v>
          </cell>
          <cell r="CS288">
            <v>4.6474951507408155</v>
          </cell>
          <cell r="CT288">
            <v>5.0108625775103528</v>
          </cell>
          <cell r="CU288">
            <v>5.0108625775103528</v>
          </cell>
          <cell r="CV288">
            <v>5.0108625775103528</v>
          </cell>
          <cell r="CW288">
            <v>1.2566566410022242</v>
          </cell>
          <cell r="CX288">
            <v>1.2642846487289552</v>
          </cell>
          <cell r="CY288">
            <v>1.2509099302693016</v>
          </cell>
          <cell r="CZ288">
            <v>1.2481489343148262</v>
          </cell>
          <cell r="DA288">
            <v>1.2620288248724649</v>
          </cell>
          <cell r="DB288">
            <v>1.2474099623206714</v>
          </cell>
          <cell r="DC288">
            <v>1.2414841086491857</v>
          </cell>
          <cell r="DD288">
            <v>1.2727987574932222</v>
          </cell>
          <cell r="DE288">
            <v>1.2625203936960663</v>
          </cell>
          <cell r="DF288">
            <v>1.2523384239593949</v>
          </cell>
        </row>
        <row r="289">
          <cell r="BX289">
            <v>2.7942716797103864</v>
          </cell>
          <cell r="BY289">
            <v>3.2079167588777922</v>
          </cell>
          <cell r="BZ289">
            <v>2.9437647181751849</v>
          </cell>
          <cell r="CA289">
            <v>2.9151568041283209</v>
          </cell>
          <cell r="CB289">
            <v>3.1828055814580325</v>
          </cell>
          <cell r="CC289">
            <v>3.7131342574962516</v>
          </cell>
          <cell r="CD289">
            <v>3.2687884576954596</v>
          </cell>
          <cell r="CE289">
            <v>3.6481441401430792</v>
          </cell>
          <cell r="CF289">
            <v>3.6650045953267534</v>
          </cell>
          <cell r="CG289">
            <v>3.6444026270055634</v>
          </cell>
          <cell r="CH289">
            <v>3.6299147753934946</v>
          </cell>
          <cell r="CI289">
            <v>4.0151087738286257</v>
          </cell>
          <cell r="CJ289">
            <v>4.5326160676841978</v>
          </cell>
          <cell r="CK289">
            <v>4.5176277827673026</v>
          </cell>
          <cell r="CL289">
            <v>4.6291701758642247</v>
          </cell>
          <cell r="CM289">
            <v>4.4749367999444214</v>
          </cell>
          <cell r="CN289">
            <v>4.4768946245557313</v>
          </cell>
          <cell r="CO289">
            <v>4.5255301620379678</v>
          </cell>
          <cell r="CP289">
            <v>4.5364939698951323</v>
          </cell>
          <cell r="CQ289">
            <v>4.666273588567786</v>
          </cell>
          <cell r="CR289">
            <v>4.987426456092563</v>
          </cell>
          <cell r="CS289">
            <v>5.2663330796748138</v>
          </cell>
          <cell r="CT289">
            <v>5.8177831817727395</v>
          </cell>
          <cell r="CU289">
            <v>5.8177831817727395</v>
          </cell>
          <cell r="CV289">
            <v>5.8177831817727395</v>
          </cell>
          <cell r="CW289">
            <v>1.2514149378563775</v>
          </cell>
          <cell r="CX289">
            <v>1.2459363158140357</v>
          </cell>
          <cell r="CY289">
            <v>1.2578092392274804</v>
          </cell>
          <cell r="CZ289">
            <v>1.255647318174653</v>
          </cell>
          <cell r="DA289">
            <v>1.2519826348644782</v>
          </cell>
          <cell r="DB289">
            <v>1.2452994330311826</v>
          </cell>
          <cell r="DC289">
            <v>1.238899182035887</v>
          </cell>
          <cell r="DD289">
            <v>1.2601196596363873</v>
          </cell>
          <cell r="DE289">
            <v>1.2544417015531231</v>
          </cell>
          <cell r="DF289">
            <v>1.273594555540851</v>
          </cell>
        </row>
        <row r="290">
          <cell r="BX290">
            <v>2.1053992802859103</v>
          </cell>
          <cell r="BY290">
            <v>2.615973828099929</v>
          </cell>
          <cell r="BZ290">
            <v>2.7140667164139178</v>
          </cell>
          <cell r="CA290">
            <v>3.3583333103062203</v>
          </cell>
          <cell r="CB290">
            <v>2.7811461341350223</v>
          </cell>
          <cell r="CC290">
            <v>3.3310056236623513</v>
          </cell>
          <cell r="CD290">
            <v>3.2988436999121351</v>
          </cell>
          <cell r="CE290">
            <v>3.1806236976047764</v>
          </cell>
          <cell r="CF290">
            <v>3.7778183472750833</v>
          </cell>
          <cell r="CG290">
            <v>3.5657397244720284</v>
          </cell>
          <cell r="CH290">
            <v>3.2441922528230775</v>
          </cell>
          <cell r="CI290">
            <v>4.4786627268166699</v>
          </cell>
          <cell r="CJ290">
            <v>3.7094830757599246</v>
          </cell>
          <cell r="CK290">
            <v>4.2633058942629178</v>
          </cell>
          <cell r="CL290">
            <v>4.8556290758781948</v>
          </cell>
          <cell r="CM290">
            <v>4.7577210535539054</v>
          </cell>
          <cell r="CN290">
            <v>4.559620451352469</v>
          </cell>
          <cell r="CO290">
            <v>4.4980437190224238</v>
          </cell>
          <cell r="CP290">
            <v>5.0691294272940839</v>
          </cell>
          <cell r="CQ290">
            <v>5.0576257981272574</v>
          </cell>
          <cell r="CR290">
            <v>5.1875674998074954</v>
          </cell>
          <cell r="CS290">
            <v>5.0404438833015499</v>
          </cell>
          <cell r="CT290">
            <v>4.3772834497108066</v>
          </cell>
          <cell r="CU290">
            <v>4.3772834497108066</v>
          </cell>
          <cell r="CV290">
            <v>4.3772834497108066</v>
          </cell>
          <cell r="CW290">
            <v>1.2550714391006379</v>
          </cell>
          <cell r="CX290">
            <v>1.2717165838004882</v>
          </cell>
          <cell r="CY290">
            <v>1.2683161440760131</v>
          </cell>
          <cell r="CZ290">
            <v>1.2773482175421245</v>
          </cell>
          <cell r="DA290">
            <v>1.2747440956876419</v>
          </cell>
          <cell r="DB290">
            <v>1.2677996882442466</v>
          </cell>
          <cell r="DC290">
            <v>1.2673363065052035</v>
          </cell>
          <cell r="DD290">
            <v>1.2393886194819046</v>
          </cell>
          <cell r="DE290">
            <v>1.2486288337019611</v>
          </cell>
          <cell r="DF290">
            <v>1.272965884409849</v>
          </cell>
        </row>
        <row r="291">
          <cell r="BX291">
            <v>2.2817447176166832</v>
          </cell>
          <cell r="BY291">
            <v>2.966141926006518</v>
          </cell>
          <cell r="BZ291">
            <v>3.2633064477057707</v>
          </cell>
          <cell r="CA291">
            <v>3.1042281420790179</v>
          </cell>
          <cell r="CB291">
            <v>3.3016570187494936</v>
          </cell>
          <cell r="CC291">
            <v>3.7789404083084155</v>
          </cell>
          <cell r="CD291">
            <v>3.5750173424520271</v>
          </cell>
          <cell r="CE291">
            <v>3.2859199160089756</v>
          </cell>
          <cell r="CF291">
            <v>3.5051879832818664</v>
          </cell>
          <cell r="CG291">
            <v>3.7483145201777184</v>
          </cell>
          <cell r="CH291">
            <v>3.9583254183380987</v>
          </cell>
          <cell r="CI291">
            <v>3.9359673015824135</v>
          </cell>
          <cell r="CJ291">
            <v>3.9643248525647099</v>
          </cell>
          <cell r="CK291">
            <v>4.2822597445953408</v>
          </cell>
          <cell r="CL291">
            <v>4.5591604226744114</v>
          </cell>
          <cell r="CM291">
            <v>4.0961243889755146</v>
          </cell>
          <cell r="CN291">
            <v>4.4408001494941054</v>
          </cell>
          <cell r="CO291">
            <v>4.547549320318045</v>
          </cell>
          <cell r="CP291">
            <v>4.0460415423023708</v>
          </cell>
          <cell r="CQ291">
            <v>4.2743335080583487</v>
          </cell>
          <cell r="CR291">
            <v>4.9460870115397073</v>
          </cell>
          <cell r="CS291">
            <v>5.1802259095374685</v>
          </cell>
          <cell r="CT291">
            <v>4.4435588876535013</v>
          </cell>
          <cell r="CU291">
            <v>4.4435588876535013</v>
          </cell>
          <cell r="CV291">
            <v>4.4435588876535013</v>
          </cell>
          <cell r="CW291">
            <v>1.2559101747490133</v>
          </cell>
          <cell r="CX291">
            <v>1.2505023770160666</v>
          </cell>
          <cell r="CY291">
            <v>1.2260867224656162</v>
          </cell>
          <cell r="CZ291">
            <v>1.2519415061953276</v>
          </cell>
          <cell r="DA291">
            <v>1.2529952212216331</v>
          </cell>
          <cell r="DB291">
            <v>1.2496957268246054</v>
          </cell>
          <cell r="DC291">
            <v>1.2629668876825406</v>
          </cell>
          <cell r="DD291">
            <v>1.2745277138715418</v>
          </cell>
          <cell r="DE291">
            <v>1.2611963806133977</v>
          </cell>
          <cell r="DF291">
            <v>1.2649132179545823</v>
          </cell>
        </row>
        <row r="292">
          <cell r="BX292">
            <v>3.1240048533935165</v>
          </cell>
          <cell r="BY292">
            <v>2.6325599502372312</v>
          </cell>
          <cell r="BZ292">
            <v>2.7024929663651034</v>
          </cell>
          <cell r="CA292">
            <v>2.7891577260287499</v>
          </cell>
          <cell r="CB292">
            <v>2.921067574717334</v>
          </cell>
          <cell r="CC292">
            <v>3.1274757226001046</v>
          </cell>
          <cell r="CD292">
            <v>3.6960950080194643</v>
          </cell>
          <cell r="CE292">
            <v>3.1959052694515662</v>
          </cell>
          <cell r="CF292">
            <v>4.1431237211236054</v>
          </cell>
          <cell r="CG292">
            <v>3.6984589662428342</v>
          </cell>
          <cell r="CH292">
            <v>3.6532066059026671</v>
          </cell>
          <cell r="CI292">
            <v>3.3143798752979805</v>
          </cell>
          <cell r="CJ292">
            <v>3.2511153142182558</v>
          </cell>
          <cell r="CK292">
            <v>4.1001882788173214</v>
          </cell>
          <cell r="CL292">
            <v>3.7535458449263541</v>
          </cell>
          <cell r="CM292">
            <v>4.6573635710842991</v>
          </cell>
          <cell r="CN292">
            <v>4.3537737410597357</v>
          </cell>
          <cell r="CO292">
            <v>4.6136699842563837</v>
          </cell>
          <cell r="CP292">
            <v>4.2160558755028035</v>
          </cell>
          <cell r="CQ292">
            <v>5.2333467819278292</v>
          </cell>
          <cell r="CR292">
            <v>4.5722928611984317</v>
          </cell>
          <cell r="CS292">
            <v>5.0615347225369085</v>
          </cell>
          <cell r="CT292">
            <v>5.4672812737670462</v>
          </cell>
          <cell r="CU292">
            <v>5.4672812737670462</v>
          </cell>
          <cell r="CV292">
            <v>5.4672812737670462</v>
          </cell>
          <cell r="CW292">
            <v>1.248705315373088</v>
          </cell>
          <cell r="CX292">
            <v>1.2423984661114469</v>
          </cell>
          <cell r="CY292">
            <v>1.2622246266765238</v>
          </cell>
          <cell r="CZ292">
            <v>1.2500690265980359</v>
          </cell>
          <cell r="DA292">
            <v>1.2585977296313118</v>
          </cell>
          <cell r="DB292">
            <v>1.2583824200135814</v>
          </cell>
          <cell r="DC292">
            <v>1.2558221437672896</v>
          </cell>
          <cell r="DD292">
            <v>1.2544962463087734</v>
          </cell>
          <cell r="DE292">
            <v>1.2536333330122953</v>
          </cell>
          <cell r="DF292">
            <v>1.2716071083157665</v>
          </cell>
        </row>
        <row r="293">
          <cell r="BX293">
            <v>2.8035535207002305</v>
          </cell>
          <cell r="BY293">
            <v>3.1033894579865122</v>
          </cell>
          <cell r="BZ293">
            <v>2.9994943129557723</v>
          </cell>
          <cell r="CA293">
            <v>2.5532840970497888</v>
          </cell>
          <cell r="CB293">
            <v>3.3348294479975835</v>
          </cell>
          <cell r="CC293">
            <v>3.6509179560500322</v>
          </cell>
          <cell r="CD293">
            <v>2.9289938609699426</v>
          </cell>
          <cell r="CE293">
            <v>3.0976437865857083</v>
          </cell>
          <cell r="CF293">
            <v>3.4610852591904586</v>
          </cell>
          <cell r="CG293">
            <v>4.3076712314509082</v>
          </cell>
          <cell r="CH293">
            <v>3.0553803911032063</v>
          </cell>
          <cell r="CI293">
            <v>3.7144006006450003</v>
          </cell>
          <cell r="CJ293">
            <v>3.8324388162184957</v>
          </cell>
          <cell r="CK293">
            <v>4.3792267737058124</v>
          </cell>
          <cell r="CL293">
            <v>3.8258140989790248</v>
          </cell>
          <cell r="CM293">
            <v>3.9562718263814234</v>
          </cell>
          <cell r="CN293">
            <v>3.7466271888363942</v>
          </cell>
          <cell r="CO293">
            <v>4.483359150480104</v>
          </cell>
          <cell r="CP293">
            <v>4.6418644494138652</v>
          </cell>
          <cell r="CQ293">
            <v>4.3319897622642154</v>
          </cell>
          <cell r="CR293">
            <v>4.6563373031605506</v>
          </cell>
          <cell r="CS293">
            <v>4.6107963388397248</v>
          </cell>
          <cell r="CT293">
            <v>5.015050217055065</v>
          </cell>
          <cell r="CU293">
            <v>5.015050217055065</v>
          </cell>
          <cell r="CV293">
            <v>5.015050217055065</v>
          </cell>
          <cell r="CW293">
            <v>1.2571872890421274</v>
          </cell>
          <cell r="CX293">
            <v>1.2463601028699487</v>
          </cell>
          <cell r="CY293">
            <v>1.2765330862039139</v>
          </cell>
          <cell r="CZ293">
            <v>1.2517182326592666</v>
          </cell>
          <cell r="DA293">
            <v>1.2740436643436202</v>
          </cell>
          <cell r="DB293">
            <v>1.2545082470946125</v>
          </cell>
          <cell r="DC293">
            <v>1.2616846200518097</v>
          </cell>
          <cell r="DD293">
            <v>1.2551702736143686</v>
          </cell>
          <cell r="DE293">
            <v>1.2589807895239378</v>
          </cell>
          <cell r="DF293">
            <v>1.2615063545170151</v>
          </cell>
        </row>
        <row r="294">
          <cell r="BX294">
            <v>2.8783256370305423</v>
          </cell>
          <cell r="BY294">
            <v>2.6699684706029263</v>
          </cell>
          <cell r="BZ294">
            <v>2.7361741932540529</v>
          </cell>
          <cell r="CA294">
            <v>2.8396809337887157</v>
          </cell>
          <cell r="CB294">
            <v>3.0501412093270548</v>
          </cell>
          <cell r="CC294">
            <v>3.3853159426435444</v>
          </cell>
          <cell r="CD294">
            <v>3.751835519550625</v>
          </cell>
          <cell r="CE294">
            <v>3.9237110042737453</v>
          </cell>
          <cell r="CF294">
            <v>3.8150393482532547</v>
          </cell>
          <cell r="CG294">
            <v>4.1817650199851331</v>
          </cell>
          <cell r="CH294">
            <v>3.8030667459288754</v>
          </cell>
          <cell r="CI294">
            <v>3.3688542511983641</v>
          </cell>
          <cell r="CJ294">
            <v>4.1007510435763344</v>
          </cell>
          <cell r="CK294">
            <v>3.9369644768775411</v>
          </cell>
          <cell r="CL294">
            <v>4.1258013687443045</v>
          </cell>
          <cell r="CM294">
            <v>4.2409323001998978</v>
          </cell>
          <cell r="CN294">
            <v>4.3330262029605651</v>
          </cell>
          <cell r="CO294">
            <v>4.6705858058340226</v>
          </cell>
          <cell r="CP294">
            <v>4.300179473114139</v>
          </cell>
          <cell r="CQ294">
            <v>4.1347876657763818</v>
          </cell>
          <cell r="CR294">
            <v>4.8229300643193076</v>
          </cell>
          <cell r="CS294">
            <v>5.3546160275314598</v>
          </cell>
          <cell r="CT294">
            <v>5.1474526171435704</v>
          </cell>
          <cell r="CU294">
            <v>5.1474526171435704</v>
          </cell>
          <cell r="CV294">
            <v>5.1474526171435704</v>
          </cell>
          <cell r="CW294">
            <v>1.2396896787661476</v>
          </cell>
          <cell r="CX294">
            <v>1.2741124764952017</v>
          </cell>
          <cell r="CY294">
            <v>1.2723260640903338</v>
          </cell>
          <cell r="CZ294">
            <v>1.2617269444114052</v>
          </cell>
          <cell r="DA294">
            <v>1.2343007780574635</v>
          </cell>
          <cell r="DB294">
            <v>1.2649153624506988</v>
          </cell>
          <cell r="DC294">
            <v>1.2813628798015988</v>
          </cell>
          <cell r="DD294">
            <v>1.2586070158611362</v>
          </cell>
          <cell r="DE294">
            <v>1.2563185366335961</v>
          </cell>
          <cell r="DF294">
            <v>1.2515676535166651</v>
          </cell>
        </row>
        <row r="295">
          <cell r="BX295">
            <v>3.0271317211989328</v>
          </cell>
          <cell r="BY295">
            <v>2.9925067152449825</v>
          </cell>
          <cell r="BZ295">
            <v>3.1692997861966448</v>
          </cell>
          <cell r="CA295">
            <v>3.6163824664654753</v>
          </cell>
          <cell r="CB295">
            <v>3.5218716253812126</v>
          </cell>
          <cell r="CC295">
            <v>3.4066191417090903</v>
          </cell>
          <cell r="CD295">
            <v>3.072104907604956</v>
          </cell>
          <cell r="CE295">
            <v>3.7553901909557261</v>
          </cell>
          <cell r="CF295">
            <v>3.6124381214311598</v>
          </cell>
          <cell r="CG295">
            <v>3.6970090620531564</v>
          </cell>
          <cell r="CH295">
            <v>3.5355403000518026</v>
          </cell>
          <cell r="CI295">
            <v>3.5474081005195064</v>
          </cell>
          <cell r="CJ295">
            <v>4.0037467609110537</v>
          </cell>
          <cell r="CK295">
            <v>3.404553255740149</v>
          </cell>
          <cell r="CL295">
            <v>4.4655168640796372</v>
          </cell>
          <cell r="CM295">
            <v>4.2036871469442891</v>
          </cell>
          <cell r="CN295">
            <v>4.2185392210339865</v>
          </cell>
          <cell r="CO295">
            <v>4.5334530478200739</v>
          </cell>
          <cell r="CP295">
            <v>4.7165599510547462</v>
          </cell>
          <cell r="CQ295">
            <v>4.8979058092191678</v>
          </cell>
          <cell r="CR295">
            <v>4.7426894058465505</v>
          </cell>
          <cell r="CS295">
            <v>4.8311139911958323</v>
          </cell>
          <cell r="CT295">
            <v>5.4091532236204856</v>
          </cell>
          <cell r="CU295">
            <v>5.4091532236204856</v>
          </cell>
          <cell r="CV295">
            <v>5.4091532236204856</v>
          </cell>
          <cell r="CW295">
            <v>1.2686343570057441</v>
          </cell>
          <cell r="CX295">
            <v>1.2424472898455834</v>
          </cell>
          <cell r="CY295">
            <v>1.2360698821605764</v>
          </cell>
          <cell r="CZ295">
            <v>1.2453080622056087</v>
          </cell>
          <cell r="DA295">
            <v>1.2769403526927223</v>
          </cell>
          <cell r="DB295">
            <v>1.2511204240424638</v>
          </cell>
          <cell r="DC295">
            <v>1.2222575422103685</v>
          </cell>
          <cell r="DD295">
            <v>1.2456042393884541</v>
          </cell>
          <cell r="DE295">
            <v>1.2468037667522998</v>
          </cell>
          <cell r="DF295">
            <v>1.2559777717065108</v>
          </cell>
        </row>
        <row r="296">
          <cell r="BX296">
            <v>2.1232363245905259</v>
          </cell>
          <cell r="BY296">
            <v>3.1284331671559844</v>
          </cell>
          <cell r="BZ296">
            <v>3.2403476252633325</v>
          </cell>
          <cell r="CA296">
            <v>3.6587657728059586</v>
          </cell>
          <cell r="CB296">
            <v>2.8357355082517195</v>
          </cell>
          <cell r="CC296">
            <v>2.6063025284926016</v>
          </cell>
          <cell r="CD296">
            <v>3.5128573498378906</v>
          </cell>
          <cell r="CE296">
            <v>3.13483672328312</v>
          </cell>
          <cell r="CF296">
            <v>3.9875085973412254</v>
          </cell>
          <cell r="CG296">
            <v>4.0353144231594671</v>
          </cell>
          <cell r="CH296">
            <v>3.8113463024839374</v>
          </cell>
          <cell r="CI296">
            <v>3.9436670803118514</v>
          </cell>
          <cell r="CJ296">
            <v>3.9001034047688372</v>
          </cell>
          <cell r="CK296">
            <v>3.8122307420756627</v>
          </cell>
          <cell r="CL296">
            <v>3.93069458103226</v>
          </cell>
          <cell r="CM296">
            <v>4.1303861400115851</v>
          </cell>
          <cell r="CN296">
            <v>4.8431446602013279</v>
          </cell>
          <cell r="CO296">
            <v>4.4346717264717066</v>
          </cell>
          <cell r="CP296">
            <v>4.7517442678367914</v>
          </cell>
          <cell r="CQ296">
            <v>4.7502022679978619</v>
          </cell>
          <cell r="CR296">
            <v>4.5733938320821474</v>
          </cell>
          <cell r="CS296">
            <v>5.312328937107714</v>
          </cell>
          <cell r="CT296">
            <v>5.0555611850814453</v>
          </cell>
          <cell r="CU296">
            <v>5.0555611850814453</v>
          </cell>
          <cell r="CV296">
            <v>5.0555611850814453</v>
          </cell>
          <cell r="CW296">
            <v>1.2680873250612761</v>
          </cell>
          <cell r="CX296">
            <v>1.2522822601845798</v>
          </cell>
          <cell r="CY296">
            <v>1.2723288412869591</v>
          </cell>
          <cell r="CZ296">
            <v>1.2606646490163924</v>
          </cell>
          <cell r="DA296">
            <v>1.2312553012894194</v>
          </cell>
          <cell r="DB296">
            <v>1.257804935258146</v>
          </cell>
          <cell r="DC296">
            <v>1.2804790150072838</v>
          </cell>
          <cell r="DD296">
            <v>1.2603576749856682</v>
          </cell>
          <cell r="DE296">
            <v>1.2543328420370916</v>
          </cell>
          <cell r="DF296">
            <v>1.2611730644992554</v>
          </cell>
        </row>
        <row r="297">
          <cell r="BX297">
            <v>2.7351515719667012</v>
          </cell>
          <cell r="BY297">
            <v>2.7927539141192175</v>
          </cell>
          <cell r="BZ297">
            <v>3.4791809426810278</v>
          </cell>
          <cell r="CA297">
            <v>3.8679941532421527</v>
          </cell>
          <cell r="CB297">
            <v>3.2994730521918973</v>
          </cell>
          <cell r="CC297">
            <v>2.6447057600064361</v>
          </cell>
          <cell r="CD297">
            <v>2.9713453900000704</v>
          </cell>
          <cell r="CE297">
            <v>3.4154128889507902</v>
          </cell>
          <cell r="CF297">
            <v>3.119379447589655</v>
          </cell>
          <cell r="CG297">
            <v>3.6094395522911054</v>
          </cell>
          <cell r="CH297">
            <v>3.5402672228522607</v>
          </cell>
          <cell r="CI297">
            <v>4.2949454647790377</v>
          </cell>
          <cell r="CJ297">
            <v>4.378835161111339</v>
          </cell>
          <cell r="CK297">
            <v>3.7211493733304124</v>
          </cell>
          <cell r="CL297">
            <v>4.2746521531684909</v>
          </cell>
          <cell r="CM297">
            <v>4.597960750901362</v>
          </cell>
          <cell r="CN297">
            <v>4.3647289737275088</v>
          </cell>
          <cell r="CO297">
            <v>4.5121729914094395</v>
          </cell>
          <cell r="CP297">
            <v>4.7136935610817696</v>
          </cell>
          <cell r="CQ297">
            <v>4.4365796019255077</v>
          </cell>
          <cell r="CR297">
            <v>5.1047654571903172</v>
          </cell>
          <cell r="CS297">
            <v>4.9551576211976469</v>
          </cell>
          <cell r="CT297">
            <v>4.4498025867978575</v>
          </cell>
          <cell r="CU297">
            <v>4.4498025867978575</v>
          </cell>
          <cell r="CV297">
            <v>4.4498025867978575</v>
          </cell>
          <cell r="CW297">
            <v>1.24551142008273</v>
          </cell>
          <cell r="CX297">
            <v>1.2516877020134216</v>
          </cell>
          <cell r="CY297">
            <v>1.2478462583082788</v>
          </cell>
          <cell r="CZ297">
            <v>1.2591059415368151</v>
          </cell>
          <cell r="DA297">
            <v>1.2720737062383383</v>
          </cell>
          <cell r="DB297">
            <v>1.2749428441927464</v>
          </cell>
          <cell r="DC297">
            <v>1.2479771171512466</v>
          </cell>
          <cell r="DD297">
            <v>1.2457821253433217</v>
          </cell>
          <cell r="DE297">
            <v>1.2668827666664964</v>
          </cell>
          <cell r="DF297">
            <v>1.2661047002958266</v>
          </cell>
        </row>
        <row r="298">
          <cell r="BX298">
            <v>2.7178345833648376</v>
          </cell>
          <cell r="BY298">
            <v>2.9857281285637556</v>
          </cell>
          <cell r="BZ298">
            <v>2.8238765251543274</v>
          </cell>
          <cell r="CA298">
            <v>3.8709079713613819</v>
          </cell>
          <cell r="CB298">
            <v>3.6251231065948466</v>
          </cell>
          <cell r="CC298">
            <v>3.3859382276495213</v>
          </cell>
          <cell r="CD298">
            <v>3.5588515050841747</v>
          </cell>
          <cell r="CE298">
            <v>3.0361333147248164</v>
          </cell>
          <cell r="CF298">
            <v>3.2901174298948672</v>
          </cell>
          <cell r="CG298">
            <v>3.6016872590180427</v>
          </cell>
          <cell r="CH298">
            <v>3.8175312651197579</v>
          </cell>
          <cell r="CI298">
            <v>3.9101757263654124</v>
          </cell>
          <cell r="CJ298">
            <v>4.4790551004969759</v>
          </cell>
          <cell r="CK298">
            <v>3.8055825974728301</v>
          </cell>
          <cell r="CL298">
            <v>3.951564718517051</v>
          </cell>
          <cell r="CM298">
            <v>4.7629536000631516</v>
          </cell>
          <cell r="CN298">
            <v>4.6022520097397228</v>
          </cell>
          <cell r="CO298">
            <v>4.6008479085497713</v>
          </cell>
          <cell r="CP298">
            <v>4.9204788815535796</v>
          </cell>
          <cell r="CQ298">
            <v>4.3813563611063664</v>
          </cell>
          <cell r="CR298">
            <v>4.8466708873844402</v>
          </cell>
          <cell r="CS298">
            <v>5.0255888351546876</v>
          </cell>
          <cell r="CT298">
            <v>4.8041826442735118</v>
          </cell>
          <cell r="CU298">
            <v>4.8041826442735118</v>
          </cell>
          <cell r="CV298">
            <v>4.8041826442735118</v>
          </cell>
          <cell r="CW298">
            <v>1.2392739224211924</v>
          </cell>
          <cell r="CX298">
            <v>1.2422678061055263</v>
          </cell>
          <cell r="CY298">
            <v>1.2573140641612499</v>
          </cell>
          <cell r="CZ298">
            <v>1.2697369828286853</v>
          </cell>
          <cell r="DA298">
            <v>1.219896971899858</v>
          </cell>
          <cell r="DB298">
            <v>1.2497487014654973</v>
          </cell>
          <cell r="DC298">
            <v>1.2588553300218843</v>
          </cell>
          <cell r="DD298">
            <v>1.2500678373910641</v>
          </cell>
          <cell r="DE298">
            <v>1.2538005387361304</v>
          </cell>
          <cell r="DF298">
            <v>1.240551306702425</v>
          </cell>
        </row>
        <row r="299">
          <cell r="BX299">
            <v>2.5794179873919565</v>
          </cell>
          <cell r="BY299">
            <v>2.8001447286499257</v>
          </cell>
          <cell r="BZ299">
            <v>3.0419528614858908</v>
          </cell>
          <cell r="CA299">
            <v>3.2916265905227697</v>
          </cell>
          <cell r="CB299">
            <v>3.4366107227740432</v>
          </cell>
          <cell r="CC299">
            <v>2.8068928239815718</v>
          </cell>
          <cell r="CD299">
            <v>3.3369992331803835</v>
          </cell>
          <cell r="CE299">
            <v>3.092820808904301</v>
          </cell>
          <cell r="CF299">
            <v>3.3752002610280631</v>
          </cell>
          <cell r="CG299">
            <v>4.3139337837746741</v>
          </cell>
          <cell r="CH299">
            <v>4.2918104475468422</v>
          </cell>
          <cell r="CI299">
            <v>4.1992776167035233</v>
          </cell>
          <cell r="CJ299">
            <v>3.4188110711469801</v>
          </cell>
          <cell r="CK299">
            <v>3.9550973578858497</v>
          </cell>
          <cell r="CL299">
            <v>3.8300015151012219</v>
          </cell>
          <cell r="CM299">
            <v>4.7313040051458515</v>
          </cell>
          <cell r="CN299">
            <v>4.4542887228213646</v>
          </cell>
          <cell r="CO299">
            <v>4.8993577850633789</v>
          </cell>
          <cell r="CP299">
            <v>5.5001382666614775</v>
          </cell>
          <cell r="CQ299">
            <v>4.4812504244393265</v>
          </cell>
          <cell r="CR299">
            <v>4.9041572750067379</v>
          </cell>
          <cell r="CS299">
            <v>5.171189485937302</v>
          </cell>
          <cell r="CT299">
            <v>5.3193711344817363</v>
          </cell>
          <cell r="CU299">
            <v>5.3193711344817363</v>
          </cell>
          <cell r="CV299">
            <v>5.3193711344817363</v>
          </cell>
          <cell r="CW299">
            <v>1.2587396563863902</v>
          </cell>
          <cell r="CX299">
            <v>1.2536437440137016</v>
          </cell>
          <cell r="CY299">
            <v>1.2462219622298636</v>
          </cell>
          <cell r="CZ299">
            <v>1.2600455961239025</v>
          </cell>
          <cell r="DA299">
            <v>1.2503179023796449</v>
          </cell>
          <cell r="DB299">
            <v>1.2469581937347516</v>
          </cell>
          <cell r="DC299">
            <v>1.2361860842380601</v>
          </cell>
          <cell r="DD299">
            <v>1.2661519068033216</v>
          </cell>
          <cell r="DE299">
            <v>1.2472693204198522</v>
          </cell>
          <cell r="DF299">
            <v>1.2585134343621924</v>
          </cell>
        </row>
        <row r="300">
          <cell r="BX300">
            <v>2.4775462136294366</v>
          </cell>
          <cell r="BY300">
            <v>2.1821947798877392</v>
          </cell>
          <cell r="BZ300">
            <v>3.013276374738318</v>
          </cell>
          <cell r="CA300">
            <v>3.6390027189206067</v>
          </cell>
          <cell r="CB300">
            <v>3.1542616311018521</v>
          </cell>
          <cell r="CC300">
            <v>3.3430008213735891</v>
          </cell>
          <cell r="CD300">
            <v>3.4345686543494196</v>
          </cell>
          <cell r="CE300">
            <v>3.7844085821856517</v>
          </cell>
          <cell r="CF300">
            <v>3.8731894815524197</v>
          </cell>
          <cell r="CG300">
            <v>4.001221433989361</v>
          </cell>
          <cell r="CH300">
            <v>3.6429698360227563</v>
          </cell>
          <cell r="CI300">
            <v>4.3488368291440818</v>
          </cell>
          <cell r="CJ300">
            <v>3.5802404389348546</v>
          </cell>
          <cell r="CK300">
            <v>4.1337727952989445</v>
          </cell>
          <cell r="CL300">
            <v>3.991440940412136</v>
          </cell>
          <cell r="CM300">
            <v>4.3777059258889714</v>
          </cell>
          <cell r="CN300">
            <v>4.2473163571053814</v>
          </cell>
          <cell r="CO300">
            <v>4.9302222283764729</v>
          </cell>
          <cell r="CP300">
            <v>3.9554710083075104</v>
          </cell>
          <cell r="CQ300">
            <v>4.6790533580973319</v>
          </cell>
          <cell r="CR300">
            <v>5.1443083183446685</v>
          </cell>
          <cell r="CS300">
            <v>5.172052843874094</v>
          </cell>
          <cell r="CT300">
            <v>5.2908252295440406</v>
          </cell>
          <cell r="CU300">
            <v>5.2908252295440406</v>
          </cell>
          <cell r="CV300">
            <v>5.2908252295440406</v>
          </cell>
          <cell r="CW300">
            <v>1.2676308034679964</v>
          </cell>
          <cell r="CX300">
            <v>1.2508460728452941</v>
          </cell>
          <cell r="CY300">
            <v>1.2593854364278436</v>
          </cell>
          <cell r="CZ300">
            <v>1.257045283542477</v>
          </cell>
          <cell r="DA300">
            <v>1.2535819367355701</v>
          </cell>
          <cell r="DB300">
            <v>1.2615922531541766</v>
          </cell>
          <cell r="DC300">
            <v>1.2457645119279155</v>
          </cell>
          <cell r="DD300">
            <v>1.2557820776765205</v>
          </cell>
          <cell r="DE300">
            <v>1.241847912782079</v>
          </cell>
          <cell r="DF300">
            <v>1.2611668788953898</v>
          </cell>
        </row>
        <row r="301">
          <cell r="BX301">
            <v>2.2515083366608857</v>
          </cell>
          <cell r="BY301">
            <v>3.2238143403646178</v>
          </cell>
          <cell r="BZ301">
            <v>2.9887975331121406</v>
          </cell>
          <cell r="CA301">
            <v>3.1037562006754942</v>
          </cell>
          <cell r="CB301">
            <v>3.1699660633756253</v>
          </cell>
          <cell r="CC301">
            <v>3.5759594263785512</v>
          </cell>
          <cell r="CD301">
            <v>3.3886820028102416</v>
          </cell>
          <cell r="CE301">
            <v>3.6444174254009063</v>
          </cell>
          <cell r="CF301">
            <v>3.8359707410747679</v>
          </cell>
          <cell r="CG301">
            <v>3.6454321260136542</v>
          </cell>
          <cell r="CH301">
            <v>3.3799346414878428</v>
          </cell>
          <cell r="CI301">
            <v>3.7100593048838708</v>
          </cell>
          <cell r="CJ301">
            <v>4.5069031086195439</v>
          </cell>
          <cell r="CK301">
            <v>3.7802318696640902</v>
          </cell>
          <cell r="CL301">
            <v>4.5193034526881375</v>
          </cell>
          <cell r="CM301">
            <v>4.9552333602926391</v>
          </cell>
          <cell r="CN301">
            <v>4.1779031979315757</v>
          </cell>
          <cell r="CO301">
            <v>3.8307615053355755</v>
          </cell>
          <cell r="CP301">
            <v>4.6324520770012105</v>
          </cell>
          <cell r="CQ301">
            <v>4.720314182409175</v>
          </cell>
          <cell r="CR301">
            <v>5.1437261520737385</v>
          </cell>
          <cell r="CS301">
            <v>5.1872094081959474</v>
          </cell>
          <cell r="CT301">
            <v>5.5174326289557882</v>
          </cell>
          <cell r="CU301">
            <v>5.5174326289557882</v>
          </cell>
          <cell r="CV301">
            <v>5.5174326289557882</v>
          </cell>
          <cell r="CW301">
            <v>1.2385856732745562</v>
          </cell>
          <cell r="CX301">
            <v>1.2648171144195199</v>
          </cell>
          <cell r="CY301">
            <v>1.25142349511757</v>
          </cell>
          <cell r="CZ301">
            <v>1.2364983999983448</v>
          </cell>
          <cell r="DA301">
            <v>1.2412695787687769</v>
          </cell>
          <cell r="DB301">
            <v>1.2651473450680331</v>
          </cell>
          <cell r="DC301">
            <v>1.266884759915397</v>
          </cell>
          <cell r="DD301">
            <v>1.2499592951198137</v>
          </cell>
          <cell r="DE301">
            <v>1.2573842074539414</v>
          </cell>
          <cell r="DF301">
            <v>1.2612583044004417</v>
          </cell>
        </row>
        <row r="302">
          <cell r="BX302">
            <v>2.4220444963709467</v>
          </cell>
          <cell r="BY302">
            <v>3.1657270364001664</v>
          </cell>
          <cell r="BZ302">
            <v>3.5851185926721456</v>
          </cell>
          <cell r="CA302">
            <v>3.1727710352360745</v>
          </cell>
          <cell r="CB302">
            <v>3.0366002121333682</v>
          </cell>
          <cell r="CC302">
            <v>3.4079973079559629</v>
          </cell>
          <cell r="CD302">
            <v>3.3011408089538765</v>
          </cell>
          <cell r="CE302">
            <v>3.4016253795981868</v>
          </cell>
          <cell r="CF302">
            <v>3.778116766050355</v>
          </cell>
          <cell r="CG302">
            <v>3.4309784121020215</v>
          </cell>
          <cell r="CH302">
            <v>3.9003898085070592</v>
          </cell>
          <cell r="CI302">
            <v>4.4036128731288402</v>
          </cell>
          <cell r="CJ302">
            <v>3.9768647977128744</v>
          </cell>
          <cell r="CK302">
            <v>3.7686790413789821</v>
          </cell>
          <cell r="CL302">
            <v>5.0593516283088684</v>
          </cell>
          <cell r="CM302">
            <v>4.5739249592826505</v>
          </cell>
          <cell r="CN302">
            <v>4.8129723443855745</v>
          </cell>
          <cell r="CO302">
            <v>4.4973953522220773</v>
          </cell>
          <cell r="CP302">
            <v>5.1075126873462535</v>
          </cell>
          <cell r="CQ302">
            <v>5.2487460977497538</v>
          </cell>
          <cell r="CR302">
            <v>5.5956368640237502</v>
          </cell>
          <cell r="CS302">
            <v>5.3373207334936295</v>
          </cell>
          <cell r="CT302">
            <v>5.2246573592782077</v>
          </cell>
          <cell r="CU302">
            <v>5.2246573592782077</v>
          </cell>
          <cell r="CV302">
            <v>5.2246573592782077</v>
          </cell>
          <cell r="CW302">
            <v>1.2466020463349998</v>
          </cell>
          <cell r="CX302">
            <v>1.2658629268375101</v>
          </cell>
          <cell r="CY302">
            <v>1.2653739525427505</v>
          </cell>
          <cell r="CZ302">
            <v>1.2413873904554302</v>
          </cell>
          <cell r="DA302">
            <v>1.256317522160453</v>
          </cell>
          <cell r="DB302">
            <v>1.2670098836771559</v>
          </cell>
          <cell r="DC302">
            <v>1.2657248625820265</v>
          </cell>
          <cell r="DD302">
            <v>1.2665857943001173</v>
          </cell>
          <cell r="DE302">
            <v>1.2608013256652182</v>
          </cell>
          <cell r="DF302">
            <v>1.2763580578688039</v>
          </cell>
        </row>
        <row r="303">
          <cell r="BX303">
            <v>2.2013788513814223</v>
          </cell>
          <cell r="BY303">
            <v>2.8782801668351987</v>
          </cell>
          <cell r="BZ303">
            <v>3.4022787464717017</v>
          </cell>
          <cell r="CA303">
            <v>3.5183713281791742</v>
          </cell>
          <cell r="CB303">
            <v>3.2399130705587171</v>
          </cell>
          <cell r="CC303">
            <v>3.0962858654586181</v>
          </cell>
          <cell r="CD303">
            <v>3.5020514860100174</v>
          </cell>
          <cell r="CE303">
            <v>3.3208222120858721</v>
          </cell>
          <cell r="CF303">
            <v>3.6696413637499017</v>
          </cell>
          <cell r="CG303">
            <v>3.2458606282155493</v>
          </cell>
          <cell r="CH303">
            <v>4.4041124265684957</v>
          </cell>
          <cell r="CI303">
            <v>3.8331574888066249</v>
          </cell>
          <cell r="CJ303">
            <v>3.6618831965105461</v>
          </cell>
          <cell r="CK303">
            <v>4.6106109447942316</v>
          </cell>
          <cell r="CL303">
            <v>4.3786313496668381</v>
          </cell>
          <cell r="CM303">
            <v>3.8809620736552866</v>
          </cell>
          <cell r="CN303">
            <v>4.3251205052883792</v>
          </cell>
          <cell r="CO303">
            <v>3.9400481132355645</v>
          </cell>
          <cell r="CP303">
            <v>4.6754430868597296</v>
          </cell>
          <cell r="CQ303">
            <v>4.2462580926446529</v>
          </cell>
          <cell r="CR303">
            <v>4.9047725826952764</v>
          </cell>
          <cell r="CS303">
            <v>5.3094814829270636</v>
          </cell>
          <cell r="CT303">
            <v>5.1884301275340752</v>
          </cell>
          <cell r="CU303">
            <v>5.1884301275340752</v>
          </cell>
          <cell r="CV303">
            <v>5.1884301275340752</v>
          </cell>
          <cell r="CW303">
            <v>1.238074783686395</v>
          </cell>
          <cell r="CX303">
            <v>1.2510224059618125</v>
          </cell>
          <cell r="CY303">
            <v>1.2575488870676239</v>
          </cell>
          <cell r="CZ303">
            <v>1.2514804680186014</v>
          </cell>
          <cell r="DA303">
            <v>1.2366570753695625</v>
          </cell>
          <cell r="DB303">
            <v>1.2456984965611948</v>
          </cell>
          <cell r="DC303">
            <v>1.2738344642585655</v>
          </cell>
          <cell r="DD303">
            <v>1.2523597647248839</v>
          </cell>
          <cell r="DE303">
            <v>1.2778842252346299</v>
          </cell>
          <cell r="DF303">
            <v>1.2680430492233192</v>
          </cell>
        </row>
        <row r="304">
          <cell r="BX304">
            <v>2.7045682560890492</v>
          </cell>
          <cell r="BY304">
            <v>2.5767252012198081</v>
          </cell>
          <cell r="BZ304">
            <v>2.7058680767521417</v>
          </cell>
          <cell r="CA304">
            <v>3.5028265745976856</v>
          </cell>
          <cell r="CB304">
            <v>2.8842978730832751</v>
          </cell>
          <cell r="CC304">
            <v>3.4958290875994518</v>
          </cell>
          <cell r="CD304">
            <v>3.6202691097234738</v>
          </cell>
          <cell r="CE304">
            <v>4.1502659928586354</v>
          </cell>
          <cell r="CF304">
            <v>4.0492088803730661</v>
          </cell>
          <cell r="CG304">
            <v>4.0435285159166456</v>
          </cell>
          <cell r="CH304">
            <v>3.4522020865399177</v>
          </cell>
          <cell r="CI304">
            <v>4.0636582669458976</v>
          </cell>
          <cell r="CJ304">
            <v>4.6771919537138036</v>
          </cell>
          <cell r="CK304">
            <v>4.3145833032216006</v>
          </cell>
          <cell r="CL304">
            <v>4.2959774986092221</v>
          </cell>
          <cell r="CM304">
            <v>4.030879226833564</v>
          </cell>
          <cell r="CN304">
            <v>4.5462401780216313</v>
          </cell>
          <cell r="CO304">
            <v>4.9841740579428411</v>
          </cell>
          <cell r="CP304">
            <v>4.6939474536439194</v>
          </cell>
          <cell r="CQ304">
            <v>4.9693980323625331</v>
          </cell>
          <cell r="CR304">
            <v>5.4241050956782049</v>
          </cell>
          <cell r="CS304">
            <v>5.3487612516148282</v>
          </cell>
          <cell r="CT304">
            <v>5.5958396833560249</v>
          </cell>
          <cell r="CU304">
            <v>5.5958396833560249</v>
          </cell>
          <cell r="CV304">
            <v>5.5958396833560249</v>
          </cell>
          <cell r="CW304">
            <v>1.2683097082539763</v>
          </cell>
          <cell r="CX304">
            <v>1.2719571980922786</v>
          </cell>
          <cell r="CY304">
            <v>1.2767865451609499</v>
          </cell>
          <cell r="CZ304">
            <v>1.2513155531983775</v>
          </cell>
          <cell r="DA304">
            <v>1.2644844636357901</v>
          </cell>
          <cell r="DB304">
            <v>1.2472414462688919</v>
          </cell>
          <cell r="DC304">
            <v>1.2640413035181219</v>
          </cell>
          <cell r="DD304">
            <v>1.2527129867018107</v>
          </cell>
          <cell r="DE304">
            <v>1.268249640816498</v>
          </cell>
          <cell r="DF304">
            <v>1.2430304260092759</v>
          </cell>
        </row>
        <row r="305">
          <cell r="BX305">
            <v>2.4890613670373463</v>
          </cell>
          <cell r="BY305">
            <v>3.0061944027426031</v>
          </cell>
          <cell r="BZ305">
            <v>2.9698712228177477</v>
          </cell>
          <cell r="CA305">
            <v>3.0566280440527085</v>
          </cell>
          <cell r="CB305">
            <v>2.7403544406909668</v>
          </cell>
          <cell r="CC305">
            <v>3.5944696325345524</v>
          </cell>
          <cell r="CD305">
            <v>3.6661761340845467</v>
          </cell>
          <cell r="CE305">
            <v>3.3589458602099413</v>
          </cell>
          <cell r="CF305">
            <v>3.1547971122782008</v>
          </cell>
          <cell r="CG305">
            <v>3.3631763035283817</v>
          </cell>
          <cell r="CH305">
            <v>4.0073956116232896</v>
          </cell>
          <cell r="CI305">
            <v>3.5645432510261199</v>
          </cell>
          <cell r="CJ305">
            <v>3.7108470019174757</v>
          </cell>
          <cell r="CK305">
            <v>4.7447891280612913</v>
          </cell>
          <cell r="CL305">
            <v>4.3781049417445619</v>
          </cell>
          <cell r="CM305">
            <v>4.3207150429167696</v>
          </cell>
          <cell r="CN305">
            <v>4.8673507194511236</v>
          </cell>
          <cell r="CO305">
            <v>4.5796759505958784</v>
          </cell>
          <cell r="CP305">
            <v>4.3651224957793362</v>
          </cell>
          <cell r="CQ305">
            <v>4.8202489627986349</v>
          </cell>
          <cell r="CR305">
            <v>4.8988752673197542</v>
          </cell>
          <cell r="CS305">
            <v>4.7423762861820844</v>
          </cell>
          <cell r="CT305">
            <v>5.5144727273165826</v>
          </cell>
          <cell r="CU305">
            <v>5.5144727273165826</v>
          </cell>
          <cell r="CV305">
            <v>5.5144727273165826</v>
          </cell>
          <cell r="CW305">
            <v>1.2512082157332414</v>
          </cell>
          <cell r="CX305">
            <v>1.2515587614110282</v>
          </cell>
          <cell r="CY305">
            <v>1.2638006961138455</v>
          </cell>
          <cell r="CZ305">
            <v>1.2233712340587573</v>
          </cell>
          <cell r="DA305">
            <v>1.2395318453046442</v>
          </cell>
          <cell r="DB305">
            <v>1.271802497657186</v>
          </cell>
          <cell r="DC305">
            <v>1.2542913811006202</v>
          </cell>
          <cell r="DD305">
            <v>1.2476545885831833</v>
          </cell>
          <cell r="DE305">
            <v>1.2642371428872621</v>
          </cell>
          <cell r="DF305">
            <v>1.2501577001097974</v>
          </cell>
        </row>
        <row r="306">
          <cell r="BX306">
            <v>2.287977816142817</v>
          </cell>
          <cell r="BY306">
            <v>2.7361264200031101</v>
          </cell>
          <cell r="BZ306">
            <v>3.2932956576156993</v>
          </cell>
          <cell r="CA306">
            <v>2.6826353985517106</v>
          </cell>
          <cell r="CB306">
            <v>2.995128240800772</v>
          </cell>
          <cell r="CC306">
            <v>3.3837810037373348</v>
          </cell>
          <cell r="CD306">
            <v>3.5721123460370525</v>
          </cell>
          <cell r="CE306">
            <v>3.8174896454841343</v>
          </cell>
          <cell r="CF306">
            <v>3.3466567735044896</v>
          </cell>
          <cell r="CG306">
            <v>3.4529137362350339</v>
          </cell>
          <cell r="CH306">
            <v>3.5148944679188525</v>
          </cell>
          <cell r="CI306">
            <v>3.7773756213297491</v>
          </cell>
          <cell r="CJ306">
            <v>4.5331115586803215</v>
          </cell>
          <cell r="CK306">
            <v>4.1248886761142893</v>
          </cell>
          <cell r="CL306">
            <v>4.2318266394899817</v>
          </cell>
          <cell r="CM306">
            <v>5.1125133208113729</v>
          </cell>
          <cell r="CN306">
            <v>4.2932849580820642</v>
          </cell>
          <cell r="CO306">
            <v>4.2467844653213183</v>
          </cell>
          <cell r="CP306">
            <v>4.4043229571453208</v>
          </cell>
          <cell r="CQ306">
            <v>4.7866010729347446</v>
          </cell>
          <cell r="CR306">
            <v>5.1732398085647899</v>
          </cell>
          <cell r="CS306">
            <v>5.4811265125180526</v>
          </cell>
          <cell r="CT306">
            <v>5.3677845400462223</v>
          </cell>
          <cell r="CU306">
            <v>5.3677845400462223</v>
          </cell>
          <cell r="CV306">
            <v>5.3677845400462223</v>
          </cell>
          <cell r="CW306">
            <v>1.2815002097848873</v>
          </cell>
          <cell r="CX306">
            <v>1.266567247478652</v>
          </cell>
          <cell r="CY306">
            <v>1.2397480145780144</v>
          </cell>
          <cell r="CZ306">
            <v>1.2607964181205997</v>
          </cell>
          <cell r="DA306">
            <v>1.2600877142856362</v>
          </cell>
          <cell r="DB306">
            <v>1.2774257882732243</v>
          </cell>
          <cell r="DC306">
            <v>1.2513130911095798</v>
          </cell>
          <cell r="DD306">
            <v>1.2605168882417155</v>
          </cell>
          <cell r="DE306">
            <v>1.2784417665405785</v>
          </cell>
          <cell r="DF306">
            <v>1.2472390133532552</v>
          </cell>
        </row>
        <row r="307">
          <cell r="BX307">
            <v>2.4738597582610065</v>
          </cell>
          <cell r="BY307">
            <v>3.1994969732435989</v>
          </cell>
          <cell r="BZ307">
            <v>3.5372347330042668</v>
          </cell>
          <cell r="CA307">
            <v>3.552111544187087</v>
          </cell>
          <cell r="CB307">
            <v>3.0859277249345833</v>
          </cell>
          <cell r="CC307">
            <v>3.4754070307603477</v>
          </cell>
          <cell r="CD307">
            <v>3.5705662293977141</v>
          </cell>
          <cell r="CE307">
            <v>3.8151392243202711</v>
          </cell>
          <cell r="CF307">
            <v>3.3869841450852376</v>
          </cell>
          <cell r="CG307">
            <v>3.4621093507603646</v>
          </cell>
          <cell r="CH307">
            <v>3.6906329185164091</v>
          </cell>
          <cell r="CI307">
            <v>3.6151590474303741</v>
          </cell>
          <cell r="CJ307">
            <v>4.1120467441336546</v>
          </cell>
          <cell r="CK307">
            <v>4.4300031642098299</v>
          </cell>
          <cell r="CL307">
            <v>4.4054245320245009</v>
          </cell>
          <cell r="CM307">
            <v>5.1296076740019076</v>
          </cell>
          <cell r="CN307">
            <v>4.6815244689616389</v>
          </cell>
          <cell r="CO307">
            <v>4.6880810340824395</v>
          </cell>
          <cell r="CP307">
            <v>5.0690787615436141</v>
          </cell>
          <cell r="CQ307">
            <v>3.9056247636322063</v>
          </cell>
          <cell r="CR307">
            <v>5.2577934965963591</v>
          </cell>
          <cell r="CS307">
            <v>5.0464592099143655</v>
          </cell>
          <cell r="CT307">
            <v>4.875823489261772</v>
          </cell>
          <cell r="CU307">
            <v>4.875823489261772</v>
          </cell>
          <cell r="CV307">
            <v>4.875823489261772</v>
          </cell>
          <cell r="CW307">
            <v>1.2737983389874517</v>
          </cell>
          <cell r="CX307">
            <v>1.2525534734185761</v>
          </cell>
          <cell r="CY307">
            <v>1.245602353107788</v>
          </cell>
          <cell r="CZ307">
            <v>1.2596974317666614</v>
          </cell>
          <cell r="DA307">
            <v>1.2506923398081684</v>
          </cell>
          <cell r="DB307">
            <v>1.2541154607148928</v>
          </cell>
          <cell r="DC307">
            <v>1.2577789864982305</v>
          </cell>
          <cell r="DD307">
            <v>1.2522629803382006</v>
          </cell>
          <cell r="DE307">
            <v>1.2613524153846472</v>
          </cell>
          <cell r="DF307">
            <v>1.2529604384836255</v>
          </cell>
        </row>
        <row r="308">
          <cell r="BX308">
            <v>2.6419716681197944</v>
          </cell>
          <cell r="BY308">
            <v>3.3668764314569142</v>
          </cell>
          <cell r="BZ308">
            <v>3.0279566584090944</v>
          </cell>
          <cell r="CA308">
            <v>2.638235407200038</v>
          </cell>
          <cell r="CB308">
            <v>3.4890766370595849</v>
          </cell>
          <cell r="CC308">
            <v>3.1792886560962152</v>
          </cell>
          <cell r="CD308">
            <v>3.6845902270504034</v>
          </cell>
          <cell r="CE308">
            <v>3.5180496175258305</v>
          </cell>
          <cell r="CF308">
            <v>3.8429097612464465</v>
          </cell>
          <cell r="CG308">
            <v>3.1358075693603973</v>
          </cell>
          <cell r="CH308">
            <v>3.6162304530030016</v>
          </cell>
          <cell r="CI308">
            <v>4.2151165767926839</v>
          </cell>
          <cell r="CJ308">
            <v>4.8313913008964873</v>
          </cell>
          <cell r="CK308">
            <v>4.1206590352180283</v>
          </cell>
          <cell r="CL308">
            <v>4.4002597591562589</v>
          </cell>
          <cell r="CM308">
            <v>4.631743064980097</v>
          </cell>
          <cell r="CN308">
            <v>5.0685080876585458</v>
          </cell>
          <cell r="CO308">
            <v>4.3135020654684135</v>
          </cell>
          <cell r="CP308">
            <v>5.0372554630046933</v>
          </cell>
          <cell r="CQ308">
            <v>4.8352903125395423</v>
          </cell>
          <cell r="CR308">
            <v>4.8831481663184615</v>
          </cell>
          <cell r="CS308">
            <v>5.5712516409255288</v>
          </cell>
          <cell r="CT308">
            <v>4.9303922208165201</v>
          </cell>
          <cell r="CU308">
            <v>4.9303922208165201</v>
          </cell>
          <cell r="CV308">
            <v>4.9303922208165201</v>
          </cell>
          <cell r="CW308">
            <v>1.2752856640819925</v>
          </cell>
          <cell r="CX308">
            <v>1.2475941887648083</v>
          </cell>
          <cell r="CY308">
            <v>1.2421986257605502</v>
          </cell>
          <cell r="CZ308">
            <v>1.2859829601036736</v>
          </cell>
          <cell r="DA308">
            <v>1.2683336571646986</v>
          </cell>
          <cell r="DB308">
            <v>1.2754974780911266</v>
          </cell>
          <cell r="DC308">
            <v>1.2541951449428836</v>
          </cell>
          <cell r="DD308">
            <v>1.2364556006543153</v>
          </cell>
          <cell r="DE308">
            <v>1.2596465888930319</v>
          </cell>
          <cell r="DF308">
            <v>1.2463086019805791</v>
          </cell>
        </row>
        <row r="309">
          <cell r="BX309">
            <v>2.4944592274757977</v>
          </cell>
          <cell r="BY309">
            <v>3.1782516029271939</v>
          </cell>
          <cell r="BZ309">
            <v>2.9682366527602526</v>
          </cell>
          <cell r="CA309">
            <v>2.6065837279899662</v>
          </cell>
          <cell r="CB309">
            <v>3.1787640425968635</v>
          </cell>
          <cell r="CC309">
            <v>3.2773601334937972</v>
          </cell>
          <cell r="CD309">
            <v>3.2924506921655308</v>
          </cell>
          <cell r="CE309">
            <v>3.3373178850475242</v>
          </cell>
          <cell r="CF309">
            <v>3.5337620698869929</v>
          </cell>
          <cell r="CG309">
            <v>3.4698144823359023</v>
          </cell>
          <cell r="CH309">
            <v>3.7065770191780687</v>
          </cell>
          <cell r="CI309">
            <v>4.2493023450722101</v>
          </cell>
          <cell r="CJ309">
            <v>4.1501147282263888</v>
          </cell>
          <cell r="CK309">
            <v>3.4149793451456314</v>
          </cell>
          <cell r="CL309">
            <v>4.0131690181803874</v>
          </cell>
          <cell r="CM309">
            <v>3.9400322906157377</v>
          </cell>
          <cell r="CN309">
            <v>4.4569034266236569</v>
          </cell>
          <cell r="CO309">
            <v>4.8246996509390803</v>
          </cell>
          <cell r="CP309">
            <v>4.3799635052426051</v>
          </cell>
          <cell r="CQ309">
            <v>5.6032374601202646</v>
          </cell>
          <cell r="CR309">
            <v>5.0710482335313163</v>
          </cell>
          <cell r="CS309">
            <v>5.1019434287567167</v>
          </cell>
          <cell r="CT309">
            <v>5.5581098545261973</v>
          </cell>
          <cell r="CU309">
            <v>5.5581098545261973</v>
          </cell>
          <cell r="CV309">
            <v>5.5581098545261973</v>
          </cell>
          <cell r="CW309">
            <v>1.2476038087539423</v>
          </cell>
          <cell r="CX309">
            <v>1.2422382391133771</v>
          </cell>
          <cell r="CY309">
            <v>1.2642685202867339</v>
          </cell>
          <cell r="CZ309">
            <v>1.2429325881394699</v>
          </cell>
          <cell r="DA309">
            <v>1.2660995536930086</v>
          </cell>
          <cell r="DB309">
            <v>1.2387317774470821</v>
          </cell>
          <cell r="DC309">
            <v>1.2762851838002987</v>
          </cell>
          <cell r="DD309">
            <v>1.2578107984308287</v>
          </cell>
          <cell r="DE309">
            <v>1.2536348705215223</v>
          </cell>
          <cell r="DF309">
            <v>1.2431244237773256</v>
          </cell>
        </row>
        <row r="310">
          <cell r="BX310">
            <v>2.6377710227552638</v>
          </cell>
          <cell r="BY310">
            <v>2.6992224511340446</v>
          </cell>
          <cell r="BZ310">
            <v>3.117573751004111</v>
          </cell>
          <cell r="CA310">
            <v>3.357536679425134</v>
          </cell>
          <cell r="CB310">
            <v>3.125948422631819</v>
          </cell>
          <cell r="CC310">
            <v>3.3254357234991261</v>
          </cell>
          <cell r="CD310">
            <v>3.7696126476222207</v>
          </cell>
          <cell r="CE310">
            <v>3.6084246659933648</v>
          </cell>
          <cell r="CF310">
            <v>3.2527988349029751</v>
          </cell>
          <cell r="CG310">
            <v>3.1588957147350296</v>
          </cell>
          <cell r="CH310">
            <v>3.2225728183864573</v>
          </cell>
          <cell r="CI310">
            <v>3.8540856191906614</v>
          </cell>
          <cell r="CJ310">
            <v>4.2559123608954854</v>
          </cell>
          <cell r="CK310">
            <v>4.0100984482173265</v>
          </cell>
          <cell r="CL310">
            <v>3.961593323425332</v>
          </cell>
          <cell r="CM310">
            <v>3.832506397164273</v>
          </cell>
          <cell r="CN310">
            <v>4.5994208056905164</v>
          </cell>
          <cell r="CO310">
            <v>4.3027758299163672</v>
          </cell>
          <cell r="CP310">
            <v>5.0971677318941593</v>
          </cell>
          <cell r="CQ310">
            <v>4.9602293582748214</v>
          </cell>
          <cell r="CR310">
            <v>5.2443935123345797</v>
          </cell>
          <cell r="CS310">
            <v>5.1444100561205728</v>
          </cell>
          <cell r="CT310">
            <v>5.597181963195534</v>
          </cell>
          <cell r="CU310">
            <v>5.597181963195534</v>
          </cell>
          <cell r="CV310">
            <v>5.597181963195534</v>
          </cell>
          <cell r="CW310">
            <v>1.2874644012967207</v>
          </cell>
          <cell r="CX310">
            <v>1.2471536215916459</v>
          </cell>
          <cell r="CY310">
            <v>1.2663282520152044</v>
          </cell>
          <cell r="CZ310">
            <v>1.2712693833583502</v>
          </cell>
          <cell r="DA310">
            <v>1.2426375778545335</v>
          </cell>
          <cell r="DB310">
            <v>1.2583019029389686</v>
          </cell>
          <cell r="DC310">
            <v>1.2501657437864442</v>
          </cell>
          <cell r="DD310">
            <v>1.2436094646028453</v>
          </cell>
          <cell r="DE310">
            <v>1.2522218180694846</v>
          </cell>
          <cell r="DF310">
            <v>1.2698993428813277</v>
          </cell>
        </row>
        <row r="311">
          <cell r="BX311">
            <v>2.4693381942624861</v>
          </cell>
          <cell r="BY311">
            <v>3.5034436930749884</v>
          </cell>
          <cell r="BZ311">
            <v>2.8268733399461339</v>
          </cell>
          <cell r="CA311">
            <v>2.7944404563858547</v>
          </cell>
          <cell r="CB311">
            <v>3.0098574894331223</v>
          </cell>
          <cell r="CC311">
            <v>3.1776461772696205</v>
          </cell>
          <cell r="CD311">
            <v>3.4113708692729241</v>
          </cell>
          <cell r="CE311">
            <v>3.6148544763505388</v>
          </cell>
          <cell r="CF311">
            <v>3.5128310231975721</v>
          </cell>
          <cell r="CG311">
            <v>3.6339316490446731</v>
          </cell>
          <cell r="CH311">
            <v>3.4926502004975117</v>
          </cell>
          <cell r="CI311">
            <v>4.1099819812432719</v>
          </cell>
          <cell r="CJ311">
            <v>3.8219868070822862</v>
          </cell>
          <cell r="CK311">
            <v>3.921185214579511</v>
          </cell>
          <cell r="CL311">
            <v>4.0691403111075619</v>
          </cell>
          <cell r="CM311">
            <v>3.6892351739561904</v>
          </cell>
          <cell r="CN311">
            <v>4.4381958777926895</v>
          </cell>
          <cell r="CO311">
            <v>4.4816817729784812</v>
          </cell>
          <cell r="CP311">
            <v>4.545657317631532</v>
          </cell>
          <cell r="CQ311">
            <v>4.8829907846428826</v>
          </cell>
          <cell r="CR311">
            <v>5.347999188721289</v>
          </cell>
          <cell r="CS311">
            <v>5.5892488544084706</v>
          </cell>
          <cell r="CT311">
            <v>5.2432660011444634</v>
          </cell>
          <cell r="CU311">
            <v>5.2432660011444634</v>
          </cell>
          <cell r="CV311">
            <v>5.2432660011444634</v>
          </cell>
          <cell r="CW311">
            <v>1.2433005539266793</v>
          </cell>
          <cell r="CX311">
            <v>1.2580883308893598</v>
          </cell>
          <cell r="CY311">
            <v>1.2515645578393897</v>
          </cell>
          <cell r="CZ311">
            <v>1.2655955069701128</v>
          </cell>
          <cell r="DA311">
            <v>1.2453503289339922</v>
          </cell>
          <cell r="DB311">
            <v>1.2583563793606298</v>
          </cell>
          <cell r="DC311">
            <v>1.2483407081396976</v>
          </cell>
          <cell r="DD311">
            <v>1.2593464897063105</v>
          </cell>
          <cell r="DE311">
            <v>1.2542197715641774</v>
          </cell>
          <cell r="DF311">
            <v>1.2484947776436708</v>
          </cell>
        </row>
        <row r="312">
          <cell r="BX312">
            <v>2.9366999332349994</v>
          </cell>
          <cell r="BY312">
            <v>2.421792383104127</v>
          </cell>
          <cell r="BZ312">
            <v>2.8742445831029264</v>
          </cell>
          <cell r="CA312">
            <v>2.685176777405109</v>
          </cell>
          <cell r="CB312">
            <v>3.0726862314241727</v>
          </cell>
          <cell r="CC312">
            <v>3.3785441360583843</v>
          </cell>
          <cell r="CD312">
            <v>3.3328172799993454</v>
          </cell>
          <cell r="CE312">
            <v>4.3547275912449548</v>
          </cell>
          <cell r="CF312">
            <v>4.1452195535973528</v>
          </cell>
          <cell r="CG312">
            <v>3.8815092735213401</v>
          </cell>
          <cell r="CH312">
            <v>4.3288155553415599</v>
          </cell>
          <cell r="CI312">
            <v>3.931536281425716</v>
          </cell>
          <cell r="CJ312">
            <v>4.3707165296939481</v>
          </cell>
          <cell r="CK312">
            <v>4.2743141735152417</v>
          </cell>
          <cell r="CL312">
            <v>4.3709294418849636</v>
          </cell>
          <cell r="CM312">
            <v>3.9890683711738113</v>
          </cell>
          <cell r="CN312">
            <v>4.9503073565057596</v>
          </cell>
          <cell r="CO312">
            <v>4.4014030294223581</v>
          </cell>
          <cell r="CP312">
            <v>4.6385230708308454</v>
          </cell>
          <cell r="CQ312">
            <v>4.1985501815422497</v>
          </cell>
          <cell r="CR312">
            <v>4.705308306622686</v>
          </cell>
          <cell r="CS312">
            <v>4.5165532145887006</v>
          </cell>
          <cell r="CT312">
            <v>4.5821727878642111</v>
          </cell>
          <cell r="CU312">
            <v>4.5821727878642111</v>
          </cell>
          <cell r="CV312">
            <v>4.5821727878642111</v>
          </cell>
          <cell r="CW312">
            <v>1.2810524546952538</v>
          </cell>
          <cell r="CX312">
            <v>1.2634618805489555</v>
          </cell>
          <cell r="CY312">
            <v>1.2249839722058107</v>
          </cell>
          <cell r="CZ312">
            <v>1.258824259769074</v>
          </cell>
          <cell r="DA312">
            <v>1.259199575138586</v>
          </cell>
          <cell r="DB312">
            <v>1.2436330370132795</v>
          </cell>
          <cell r="DC312">
            <v>1.2567799092076637</v>
          </cell>
          <cell r="DD312">
            <v>1.2606586875385881</v>
          </cell>
          <cell r="DE312">
            <v>1.2660955831302749</v>
          </cell>
          <cell r="DF312">
            <v>1.2360118312855122</v>
          </cell>
        </row>
        <row r="313">
          <cell r="BX313">
            <v>2.0838518006277114</v>
          </cell>
          <cell r="BY313">
            <v>3.4483279313661885</v>
          </cell>
          <cell r="BZ313">
            <v>2.9652802487730994</v>
          </cell>
          <cell r="CA313">
            <v>2.9961797641082675</v>
          </cell>
          <cell r="CB313">
            <v>3.090662446214115</v>
          </cell>
          <cell r="CC313">
            <v>3.5932258661647887</v>
          </cell>
          <cell r="CD313">
            <v>3.5892671422751499</v>
          </cell>
          <cell r="CE313">
            <v>3.6643098811191503</v>
          </cell>
          <cell r="CF313">
            <v>4.0530661508595909</v>
          </cell>
          <cell r="CG313">
            <v>3.8067449458613436</v>
          </cell>
          <cell r="CH313">
            <v>4.0736562989471334</v>
          </cell>
          <cell r="CI313">
            <v>3.5913327878991024</v>
          </cell>
          <cell r="CJ313">
            <v>4.121090753760682</v>
          </cell>
          <cell r="CK313">
            <v>3.6717336793957656</v>
          </cell>
          <cell r="CL313">
            <v>4.1837808141739137</v>
          </cell>
          <cell r="CM313">
            <v>4.7154892822342367</v>
          </cell>
          <cell r="CN313">
            <v>4.0404478380197579</v>
          </cell>
          <cell r="CO313">
            <v>4.3984057624404853</v>
          </cell>
          <cell r="CP313">
            <v>4.7512224151575966</v>
          </cell>
          <cell r="CQ313">
            <v>4.0858211425126543</v>
          </cell>
          <cell r="CR313">
            <v>4.7337314947103479</v>
          </cell>
          <cell r="CS313">
            <v>5.1355873983690996</v>
          </cell>
          <cell r="CT313">
            <v>4.547935499340034</v>
          </cell>
          <cell r="CU313">
            <v>4.547935499340034</v>
          </cell>
          <cell r="CV313">
            <v>4.547935499340034</v>
          </cell>
          <cell r="CW313">
            <v>1.2391625433756326</v>
          </cell>
          <cell r="CX313">
            <v>1.2596842801583672</v>
          </cell>
          <cell r="CY313">
            <v>1.2321624997775475</v>
          </cell>
          <cell r="CZ313">
            <v>1.2575353482273595</v>
          </cell>
          <cell r="DA313">
            <v>1.2698813927034629</v>
          </cell>
          <cell r="DB313">
            <v>1.2653488497352079</v>
          </cell>
          <cell r="DC313">
            <v>1.2565900532590153</v>
          </cell>
          <cell r="DD313">
            <v>1.2702166393969214</v>
          </cell>
          <cell r="DE313">
            <v>1.2635513654696355</v>
          </cell>
          <cell r="DF313">
            <v>1.2450880446972621</v>
          </cell>
        </row>
        <row r="314">
          <cell r="BX314">
            <v>2.7960954680546464</v>
          </cell>
          <cell r="BY314">
            <v>2.810767528266831</v>
          </cell>
          <cell r="BZ314">
            <v>2.6163260497396723</v>
          </cell>
          <cell r="CA314">
            <v>2.8446121121374373</v>
          </cell>
          <cell r="CB314">
            <v>3.0407982666184541</v>
          </cell>
          <cell r="CC314">
            <v>3.4795609195394377</v>
          </cell>
          <cell r="CD314">
            <v>3.0769403249738301</v>
          </cell>
          <cell r="CE314">
            <v>2.9122006838243593</v>
          </cell>
          <cell r="CF314">
            <v>3.6485912337025255</v>
          </cell>
          <cell r="CG314">
            <v>3.652746064421589</v>
          </cell>
          <cell r="CH314">
            <v>3.9662250468951044</v>
          </cell>
          <cell r="CI314">
            <v>3.8929194196453367</v>
          </cell>
          <cell r="CJ314">
            <v>4.3580572606202059</v>
          </cell>
          <cell r="CK314">
            <v>3.3426915443032112</v>
          </cell>
          <cell r="CL314">
            <v>3.7289287113815353</v>
          </cell>
          <cell r="CM314">
            <v>4.1983867304338114</v>
          </cell>
          <cell r="CN314">
            <v>4.4877396137026571</v>
          </cell>
          <cell r="CO314">
            <v>4.091031419484362</v>
          </cell>
          <cell r="CP314">
            <v>4.8608876124700044</v>
          </cell>
          <cell r="CQ314">
            <v>5.0679261462565384</v>
          </cell>
          <cell r="CR314">
            <v>4.3172685224154375</v>
          </cell>
          <cell r="CS314">
            <v>5.6414101404368999</v>
          </cell>
          <cell r="CT314">
            <v>5.44028888446429</v>
          </cell>
          <cell r="CU314">
            <v>5.44028888446429</v>
          </cell>
          <cell r="CV314">
            <v>5.44028888446429</v>
          </cell>
          <cell r="CW314">
            <v>1.2629350554604337</v>
          </cell>
          <cell r="CX314">
            <v>1.2428029210331941</v>
          </cell>
          <cell r="CY314">
            <v>1.2725447322387626</v>
          </cell>
          <cell r="CZ314">
            <v>1.2714172585269929</v>
          </cell>
          <cell r="DA314">
            <v>1.2548043233678954</v>
          </cell>
          <cell r="DB314">
            <v>1.2785171975043155</v>
          </cell>
          <cell r="DC314">
            <v>1.2760467506359083</v>
          </cell>
          <cell r="DD314">
            <v>1.2574240587107863</v>
          </cell>
          <cell r="DE314">
            <v>1.2576549624881423</v>
          </cell>
          <cell r="DF314">
            <v>1.2655003193210992</v>
          </cell>
        </row>
        <row r="315">
          <cell r="BX315">
            <v>2.5632626220055013</v>
          </cell>
          <cell r="BY315">
            <v>3.0653654569366942</v>
          </cell>
          <cell r="BZ315">
            <v>3.1106801479794997</v>
          </cell>
          <cell r="CA315">
            <v>2.9847945348892266</v>
          </cell>
          <cell r="CB315">
            <v>2.7005563858717796</v>
          </cell>
          <cell r="CC315">
            <v>3.5431337164825165</v>
          </cell>
          <cell r="CD315">
            <v>3.2486765883941491</v>
          </cell>
          <cell r="CE315">
            <v>2.8413736778872383</v>
          </cell>
          <cell r="CF315">
            <v>3.4166688322817844</v>
          </cell>
          <cell r="CG315">
            <v>3.8784414234569038</v>
          </cell>
          <cell r="CH315">
            <v>4.0339685349161609</v>
          </cell>
          <cell r="CI315">
            <v>3.5761219383954508</v>
          </cell>
          <cell r="CJ315">
            <v>3.6106463990918489</v>
          </cell>
          <cell r="CK315">
            <v>3.9105463591705458</v>
          </cell>
          <cell r="CL315">
            <v>4.165327473229973</v>
          </cell>
          <cell r="CM315">
            <v>4.3899850405442651</v>
          </cell>
          <cell r="CN315">
            <v>4.2863270997178491</v>
          </cell>
          <cell r="CO315">
            <v>4.9066031251211868</v>
          </cell>
          <cell r="CP315">
            <v>5.1243340793102155</v>
          </cell>
          <cell r="CQ315">
            <v>5.1443387290423663</v>
          </cell>
          <cell r="CR315">
            <v>5.2013026643501279</v>
          </cell>
          <cell r="CS315">
            <v>5.0267385535052531</v>
          </cell>
          <cell r="CT315">
            <v>4.3881933985983705</v>
          </cell>
          <cell r="CU315">
            <v>4.3881933985983705</v>
          </cell>
          <cell r="CV315">
            <v>4.3881933985983705</v>
          </cell>
          <cell r="CW315">
            <v>1.2580006323395214</v>
          </cell>
          <cell r="CX315">
            <v>1.2592951706708375</v>
          </cell>
          <cell r="CY315">
            <v>1.2596529020664871</v>
          </cell>
          <cell r="CZ315">
            <v>1.2600687898935847</v>
          </cell>
          <cell r="DA315">
            <v>1.2707145689447759</v>
          </cell>
          <cell r="DB315">
            <v>1.2562473032256203</v>
          </cell>
          <cell r="DC315">
            <v>1.2516036450962442</v>
          </cell>
          <cell r="DD315">
            <v>1.251141979709395</v>
          </cell>
          <cell r="DE315">
            <v>1.2248070366553252</v>
          </cell>
          <cell r="DF315">
            <v>1.2324455389052205</v>
          </cell>
        </row>
        <row r="316">
          <cell r="BX316">
            <v>2.6594535274452187</v>
          </cell>
          <cell r="BY316">
            <v>2.8643604828592699</v>
          </cell>
          <cell r="BZ316">
            <v>2.8760586106698081</v>
          </cell>
          <cell r="CA316">
            <v>2.8992876570622763</v>
          </cell>
          <cell r="CB316">
            <v>3.1319583099367256</v>
          </cell>
          <cell r="CC316">
            <v>3.2872677477674892</v>
          </cell>
          <cell r="CD316">
            <v>3.5330483053568353</v>
          </cell>
          <cell r="CE316">
            <v>3.3641566713687876</v>
          </cell>
          <cell r="CF316">
            <v>3.5417664667021165</v>
          </cell>
          <cell r="CG316">
            <v>3.8995625286893407</v>
          </cell>
          <cell r="CH316">
            <v>3.9965432711517512</v>
          </cell>
          <cell r="CI316">
            <v>3.6258797141512087</v>
          </cell>
          <cell r="CJ316">
            <v>3.8214058185335151</v>
          </cell>
          <cell r="CK316">
            <v>4.3027242933473913</v>
          </cell>
          <cell r="CL316">
            <v>4.3984983798527351</v>
          </cell>
          <cell r="CM316">
            <v>4.046882272670989</v>
          </cell>
          <cell r="CN316">
            <v>4.7777571797456693</v>
          </cell>
          <cell r="CO316">
            <v>4.9333627746460085</v>
          </cell>
          <cell r="CP316">
            <v>4.836535817413945</v>
          </cell>
          <cell r="CQ316">
            <v>5.2261097957506033</v>
          </cell>
          <cell r="CR316">
            <v>5.2495183860478809</v>
          </cell>
          <cell r="CS316">
            <v>5.3271042310710133</v>
          </cell>
          <cell r="CT316">
            <v>5.4398512646555419</v>
          </cell>
          <cell r="CU316">
            <v>5.4398512646555419</v>
          </cell>
          <cell r="CV316">
            <v>5.4398512646555419</v>
          </cell>
          <cell r="CW316">
            <v>1.2613295918412202</v>
          </cell>
          <cell r="CX316">
            <v>1.2453164906940326</v>
          </cell>
          <cell r="CY316">
            <v>1.2618330114661482</v>
          </cell>
          <cell r="CZ316">
            <v>1.254140550299047</v>
          </cell>
          <cell r="DA316">
            <v>1.2588600207335203</v>
          </cell>
          <cell r="DB316">
            <v>1.2405802234480643</v>
          </cell>
          <cell r="DC316">
            <v>1.2599140815374037</v>
          </cell>
          <cell r="DD316">
            <v>1.2278567582773396</v>
          </cell>
          <cell r="DE316">
            <v>1.2471932125324543</v>
          </cell>
          <cell r="DF316">
            <v>1.2517923880211512</v>
          </cell>
        </row>
        <row r="317">
          <cell r="BX317">
            <v>2.2418653800788491</v>
          </cell>
          <cell r="BY317">
            <v>2.4478041353119253</v>
          </cell>
          <cell r="BZ317">
            <v>3.7133817110712375</v>
          </cell>
          <cell r="CA317">
            <v>3.3851454682383406</v>
          </cell>
          <cell r="CB317">
            <v>3.1538934596676285</v>
          </cell>
          <cell r="CC317">
            <v>3.8667809576002319</v>
          </cell>
          <cell r="CD317">
            <v>3.5119209133239395</v>
          </cell>
          <cell r="CE317">
            <v>3.2791383694155467</v>
          </cell>
          <cell r="CF317">
            <v>3.1992355347254442</v>
          </cell>
          <cell r="CG317">
            <v>4.2148595463352239</v>
          </cell>
          <cell r="CH317">
            <v>3.6478427885414262</v>
          </cell>
          <cell r="CI317">
            <v>3.3654184155637186</v>
          </cell>
          <cell r="CJ317">
            <v>4.360835771816908</v>
          </cell>
          <cell r="CK317">
            <v>3.3313857275765901</v>
          </cell>
          <cell r="CL317">
            <v>4.2815338336920155</v>
          </cell>
          <cell r="CM317">
            <v>4.9057422538547728</v>
          </cell>
          <cell r="CN317">
            <v>4.3333744883851093</v>
          </cell>
          <cell r="CO317">
            <v>4.2501002675387616</v>
          </cell>
          <cell r="CP317">
            <v>4.352331867300463</v>
          </cell>
          <cell r="CQ317">
            <v>4.2950384560329784</v>
          </cell>
          <cell r="CR317">
            <v>4.6045461137148198</v>
          </cell>
          <cell r="CS317">
            <v>4.9022236832144408</v>
          </cell>
          <cell r="CT317">
            <v>4.9821992745412871</v>
          </cell>
          <cell r="CU317">
            <v>4.9821992745412871</v>
          </cell>
          <cell r="CV317">
            <v>4.9821992745412871</v>
          </cell>
          <cell r="CW317">
            <v>1.2281911235454652</v>
          </cell>
          <cell r="CX317">
            <v>1.2509881264178897</v>
          </cell>
          <cell r="CY317">
            <v>1.2677545217702821</v>
          </cell>
          <cell r="CZ317">
            <v>1.2528219930858706</v>
          </cell>
          <cell r="DA317">
            <v>1.2481893094959817</v>
          </cell>
          <cell r="DB317">
            <v>1.25102024357632</v>
          </cell>
          <cell r="DC317">
            <v>1.2338654294873437</v>
          </cell>
          <cell r="DD317">
            <v>1.2630418581699072</v>
          </cell>
          <cell r="DE317">
            <v>1.2580245960569043</v>
          </cell>
          <cell r="DF317">
            <v>1.2470547761443636</v>
          </cell>
        </row>
        <row r="318">
          <cell r="BX318">
            <v>2.7892818812459161</v>
          </cell>
          <cell r="BY318">
            <v>3.2121355305476063</v>
          </cell>
          <cell r="BZ318">
            <v>3.3705196922011411</v>
          </cell>
          <cell r="CA318">
            <v>3.4438785405706778</v>
          </cell>
          <cell r="CB318">
            <v>2.9707982170721308</v>
          </cell>
          <cell r="CC318">
            <v>2.8307123667617606</v>
          </cell>
          <cell r="CD318">
            <v>3.5268225518775189</v>
          </cell>
          <cell r="CE318">
            <v>3.66237252505517</v>
          </cell>
          <cell r="CF318">
            <v>3.7544960074873668</v>
          </cell>
          <cell r="CG318">
            <v>3.8181127889461757</v>
          </cell>
          <cell r="CH318">
            <v>3.8685357484651011</v>
          </cell>
          <cell r="CI318">
            <v>4.2862120031420039</v>
          </cell>
          <cell r="CJ318">
            <v>4.1316164948589096</v>
          </cell>
          <cell r="CK318">
            <v>3.9712037272108129</v>
          </cell>
          <cell r="CL318">
            <v>4.383240241112671</v>
          </cell>
          <cell r="CM318">
            <v>3.6112495191877216</v>
          </cell>
          <cell r="CN318">
            <v>4.2197185283596399</v>
          </cell>
          <cell r="CO318">
            <v>4.0805039579692091</v>
          </cell>
          <cell r="CP318">
            <v>4.328458074287953</v>
          </cell>
          <cell r="CQ318">
            <v>4.9648958769534604</v>
          </cell>
          <cell r="CR318">
            <v>5.0460172839134003</v>
          </cell>
          <cell r="CS318">
            <v>4.7341278804491713</v>
          </cell>
          <cell r="CT318">
            <v>5.6083104671806012</v>
          </cell>
          <cell r="CU318">
            <v>5.6083104671806012</v>
          </cell>
          <cell r="CV318">
            <v>5.6083104671806012</v>
          </cell>
          <cell r="CW318">
            <v>1.2516454162029009</v>
          </cell>
          <cell r="CX318">
            <v>1.2407736901085302</v>
          </cell>
          <cell r="CY318">
            <v>1.2714980014234285</v>
          </cell>
          <cell r="CZ318">
            <v>1.2563229457513543</v>
          </cell>
          <cell r="DA318">
            <v>1.2583657962584587</v>
          </cell>
          <cell r="DB318">
            <v>1.2666422925819945</v>
          </cell>
          <cell r="DC318">
            <v>1.2686561106270664</v>
          </cell>
          <cell r="DD318">
            <v>1.2454225955466971</v>
          </cell>
          <cell r="DE318">
            <v>1.2576578863058883</v>
          </cell>
          <cell r="DF318">
            <v>1.2791714439088278</v>
          </cell>
        </row>
        <row r="319">
          <cell r="BX319">
            <v>2.2650006864885683</v>
          </cell>
          <cell r="BY319">
            <v>2.3392012825780899</v>
          </cell>
          <cell r="BZ319">
            <v>3.0016691500464816</v>
          </cell>
          <cell r="CA319">
            <v>2.874855384529134</v>
          </cell>
          <cell r="CB319">
            <v>3.2125698573143207</v>
          </cell>
          <cell r="CC319">
            <v>2.9214341697974944</v>
          </cell>
          <cell r="CD319">
            <v>3.1408730820703856</v>
          </cell>
          <cell r="CE319">
            <v>3.5166284079052015</v>
          </cell>
          <cell r="CF319">
            <v>3.4130170602756364</v>
          </cell>
          <cell r="CG319">
            <v>3.2249890240673693</v>
          </cell>
          <cell r="CH319">
            <v>3.7948763636495539</v>
          </cell>
          <cell r="CI319">
            <v>4.2074880046382264</v>
          </cell>
          <cell r="CJ319">
            <v>4.3194070380078218</v>
          </cell>
          <cell r="CK319">
            <v>3.817440239217476</v>
          </cell>
          <cell r="CL319">
            <v>4.2716016434597792</v>
          </cell>
          <cell r="CM319">
            <v>4.5079683271990687</v>
          </cell>
          <cell r="CN319">
            <v>4.3855136561128907</v>
          </cell>
          <cell r="CO319">
            <v>4.5115262119012032</v>
          </cell>
          <cell r="CP319">
            <v>4.7437478438377099</v>
          </cell>
          <cell r="CQ319">
            <v>4.7362120653705402</v>
          </cell>
          <cell r="CR319">
            <v>5.2075531730919247</v>
          </cell>
          <cell r="CS319">
            <v>5.0108163447982337</v>
          </cell>
          <cell r="CT319">
            <v>5.3555740403349779</v>
          </cell>
          <cell r="CU319">
            <v>5.3555740403349779</v>
          </cell>
          <cell r="CV319">
            <v>5.3555740403349779</v>
          </cell>
          <cell r="CW319">
            <v>1.2512252538084434</v>
          </cell>
          <cell r="CX319">
            <v>1.2441142963879959</v>
          </cell>
          <cell r="CY319">
            <v>1.2773497813763628</v>
          </cell>
          <cell r="CZ319">
            <v>1.2583180691124951</v>
          </cell>
          <cell r="DA319">
            <v>1.2462187397282221</v>
          </cell>
          <cell r="DB319">
            <v>1.2593611726963365</v>
          </cell>
          <cell r="DC319">
            <v>1.2689285601313405</v>
          </cell>
          <cell r="DD319">
            <v>1.2706028379824623</v>
          </cell>
          <cell r="DE319">
            <v>1.2483596915567072</v>
          </cell>
          <cell r="DF319">
            <v>1.2537175838805323</v>
          </cell>
        </row>
        <row r="320">
          <cell r="BX320">
            <v>2.8310250021841519</v>
          </cell>
          <cell r="BY320">
            <v>3.0361524684713537</v>
          </cell>
          <cell r="BZ320">
            <v>2.906434607327435</v>
          </cell>
          <cell r="CA320">
            <v>2.8350021427399805</v>
          </cell>
          <cell r="CB320">
            <v>3.3486286389012019</v>
          </cell>
          <cell r="CC320">
            <v>3.3314773712982508</v>
          </cell>
          <cell r="CD320">
            <v>3.2915324200153626</v>
          </cell>
          <cell r="CE320">
            <v>3.1658950572591045</v>
          </cell>
          <cell r="CF320">
            <v>4.1359732216270126</v>
          </cell>
          <cell r="CG320">
            <v>3.867926773715721</v>
          </cell>
          <cell r="CH320">
            <v>4.4128685905136544</v>
          </cell>
          <cell r="CI320">
            <v>3.9411224773427467</v>
          </cell>
          <cell r="CJ320">
            <v>4.2974944997511306</v>
          </cell>
          <cell r="CK320">
            <v>5.131715099128745</v>
          </cell>
          <cell r="CL320">
            <v>4.0919613787480609</v>
          </cell>
          <cell r="CM320">
            <v>4.5438189727715663</v>
          </cell>
          <cell r="CN320">
            <v>5.0715422283459244</v>
          </cell>
          <cell r="CO320">
            <v>4.2088199807947495</v>
          </cell>
          <cell r="CP320">
            <v>5.1241539598740555</v>
          </cell>
          <cell r="CQ320">
            <v>4.931619534078405</v>
          </cell>
          <cell r="CR320">
            <v>4.4021456707795288</v>
          </cell>
          <cell r="CS320">
            <v>4.9243082089064822</v>
          </cell>
          <cell r="CT320">
            <v>5.3780423860465696</v>
          </cell>
          <cell r="CU320">
            <v>5.3780423860465696</v>
          </cell>
          <cell r="CV320">
            <v>5.3780423860465696</v>
          </cell>
          <cell r="CW320">
            <v>1.2708116339009801</v>
          </cell>
          <cell r="CX320">
            <v>1.2533283538370887</v>
          </cell>
          <cell r="CY320">
            <v>1.2479883059182222</v>
          </cell>
          <cell r="CZ320">
            <v>1.2350946016391708</v>
          </cell>
          <cell r="DA320">
            <v>1.2417323987495401</v>
          </cell>
          <cell r="DB320">
            <v>1.2472670031252762</v>
          </cell>
          <cell r="DC320">
            <v>1.2679722845633876</v>
          </cell>
          <cell r="DD320">
            <v>1.2489364951897002</v>
          </cell>
          <cell r="DE320">
            <v>1.2506864696466293</v>
          </cell>
          <cell r="DF320">
            <v>1.2441545864490631</v>
          </cell>
        </row>
        <row r="321">
          <cell r="BX321">
            <v>2.6884529116810829</v>
          </cell>
          <cell r="BY321">
            <v>2.7707501489189408</v>
          </cell>
          <cell r="BZ321">
            <v>2.572265197367162</v>
          </cell>
          <cell r="CA321">
            <v>3.4704373487899587</v>
          </cell>
          <cell r="CB321">
            <v>3.2747474153214085</v>
          </cell>
          <cell r="CC321">
            <v>3.1976902013625601</v>
          </cell>
          <cell r="CD321">
            <v>3.2700322080471698</v>
          </cell>
          <cell r="CE321">
            <v>3.4123091828118519</v>
          </cell>
          <cell r="CF321">
            <v>3.0517611260911335</v>
          </cell>
          <cell r="CG321">
            <v>3.1858877810228976</v>
          </cell>
          <cell r="CH321">
            <v>3.4709200672315088</v>
          </cell>
          <cell r="CI321">
            <v>3.2027431823525276</v>
          </cell>
          <cell r="CJ321">
            <v>3.7874758179996788</v>
          </cell>
          <cell r="CK321">
            <v>4.2237083796884676</v>
          </cell>
          <cell r="CL321">
            <v>3.8354750545981262</v>
          </cell>
          <cell r="CM321">
            <v>4.6362593834633987</v>
          </cell>
          <cell r="CN321">
            <v>5.6370884914890107</v>
          </cell>
          <cell r="CO321">
            <v>4.8876309089885721</v>
          </cell>
          <cell r="CP321">
            <v>4.3621270233068579</v>
          </cell>
          <cell r="CQ321">
            <v>4.6876392011394108</v>
          </cell>
          <cell r="CR321">
            <v>5.1927971160561572</v>
          </cell>
          <cell r="CS321">
            <v>5.0629088797744979</v>
          </cell>
          <cell r="CT321">
            <v>5.71748921894216</v>
          </cell>
          <cell r="CU321">
            <v>5.71748921894216</v>
          </cell>
          <cell r="CV321">
            <v>5.71748921894216</v>
          </cell>
          <cell r="CW321">
            <v>1.248747274225245</v>
          </cell>
          <cell r="CX321">
            <v>1.2410048922920853</v>
          </cell>
          <cell r="CY321">
            <v>1.2669074469179837</v>
          </cell>
          <cell r="CZ321">
            <v>1.266435966136046</v>
          </cell>
          <cell r="DA321">
            <v>1.2752840314791658</v>
          </cell>
          <cell r="DB321">
            <v>1.2539204309828689</v>
          </cell>
          <cell r="DC321">
            <v>1.2669712420535575</v>
          </cell>
          <cell r="DD321">
            <v>1.2494887011285101</v>
          </cell>
          <cell r="DE321">
            <v>1.2461626887020114</v>
          </cell>
          <cell r="DF321">
            <v>1.2478731116618498</v>
          </cell>
        </row>
        <row r="322">
          <cell r="BX322">
            <v>2.295074551957927</v>
          </cell>
          <cell r="BY322">
            <v>2.7906639246396487</v>
          </cell>
          <cell r="BZ322">
            <v>3.1126070750320398</v>
          </cell>
          <cell r="CA322">
            <v>2.855721874524606</v>
          </cell>
          <cell r="CB322">
            <v>2.8675967573026693</v>
          </cell>
          <cell r="CC322">
            <v>2.8079365737676887</v>
          </cell>
          <cell r="CD322">
            <v>3.4474152183395841</v>
          </cell>
          <cell r="CE322">
            <v>3.8589178707941598</v>
          </cell>
          <cell r="CF322">
            <v>3.4439641465223843</v>
          </cell>
          <cell r="CG322">
            <v>3.2465549970652958</v>
          </cell>
          <cell r="CH322">
            <v>3.3799665699857093</v>
          </cell>
          <cell r="CI322">
            <v>3.6949184207786026</v>
          </cell>
          <cell r="CJ322">
            <v>4.1020939121866418</v>
          </cell>
          <cell r="CK322">
            <v>4.0534728549707593</v>
          </cell>
          <cell r="CL322">
            <v>3.5460427338821581</v>
          </cell>
          <cell r="CM322">
            <v>3.9344515424662512</v>
          </cell>
          <cell r="CN322">
            <v>4.3032567342652772</v>
          </cell>
          <cell r="CO322">
            <v>4.9390144208033204</v>
          </cell>
          <cell r="CP322">
            <v>4.197933187659145</v>
          </cell>
          <cell r="CQ322">
            <v>4.7872570185518564</v>
          </cell>
          <cell r="CR322">
            <v>4.8257935707481918</v>
          </cell>
          <cell r="CS322">
            <v>5.1161942329916092</v>
          </cell>
          <cell r="CT322">
            <v>4.7738989208500184</v>
          </cell>
          <cell r="CU322">
            <v>4.7738989208500184</v>
          </cell>
          <cell r="CV322">
            <v>4.7738989208500184</v>
          </cell>
          <cell r="CW322">
            <v>1.2546056269526378</v>
          </cell>
          <cell r="CX322">
            <v>1.253468615016859</v>
          </cell>
          <cell r="CY322">
            <v>1.28233334931686</v>
          </cell>
          <cell r="CZ322">
            <v>1.2550881778985323</v>
          </cell>
          <cell r="DA322">
            <v>1.2627619178736109</v>
          </cell>
          <cell r="DB322">
            <v>1.2733700919880722</v>
          </cell>
          <cell r="DC322">
            <v>1.26734958140468</v>
          </cell>
          <cell r="DD322">
            <v>1.2607848249204985</v>
          </cell>
          <cell r="DE322">
            <v>1.2593068456041883</v>
          </cell>
          <cell r="DF322">
            <v>1.2437525422919329</v>
          </cell>
        </row>
        <row r="323">
          <cell r="BX323">
            <v>3.0553133418685596</v>
          </cell>
          <cell r="BY323">
            <v>2.9930879279482419</v>
          </cell>
          <cell r="BZ323">
            <v>2.5604764635290591</v>
          </cell>
          <cell r="CA323">
            <v>2.9313066765348501</v>
          </cell>
          <cell r="CB323">
            <v>2.9688237659905741</v>
          </cell>
          <cell r="CC323">
            <v>3.6615903723578254</v>
          </cell>
          <cell r="CD323">
            <v>3.9444020570647673</v>
          </cell>
          <cell r="CE323">
            <v>3.0234901738728106</v>
          </cell>
          <cell r="CF323">
            <v>3.0400843011499834</v>
          </cell>
          <cell r="CG323">
            <v>3.7563491284219848</v>
          </cell>
          <cell r="CH323">
            <v>3.5099854809307183</v>
          </cell>
          <cell r="CI323">
            <v>3.2855814476295304</v>
          </cell>
          <cell r="CJ323">
            <v>3.5027539977957804</v>
          </cell>
          <cell r="CK323">
            <v>3.724607785620631</v>
          </cell>
          <cell r="CL323">
            <v>3.9825172108375178</v>
          </cell>
          <cell r="CM323">
            <v>3.8037707999773893</v>
          </cell>
          <cell r="CN323">
            <v>4.2588530817953867</v>
          </cell>
          <cell r="CO323">
            <v>4.8044353870781888</v>
          </cell>
          <cell r="CP323">
            <v>5.284102204843296</v>
          </cell>
          <cell r="CQ323">
            <v>5.358813267798328</v>
          </cell>
          <cell r="CR323">
            <v>4.8928675863220885</v>
          </cell>
          <cell r="CS323">
            <v>4.5766280845815226</v>
          </cell>
          <cell r="CT323">
            <v>4.9621136212283412</v>
          </cell>
          <cell r="CU323">
            <v>4.9621136212283412</v>
          </cell>
          <cell r="CV323">
            <v>4.9621136212283412</v>
          </cell>
          <cell r="CW323">
            <v>1.2661680393482513</v>
          </cell>
          <cell r="CX323">
            <v>1.2620270059710723</v>
          </cell>
          <cell r="CY323">
            <v>1.2645549476225519</v>
          </cell>
          <cell r="CZ323">
            <v>1.2800578307564934</v>
          </cell>
          <cell r="DA323">
            <v>1.278548106555832</v>
          </cell>
          <cell r="DB323">
            <v>1.251332539655631</v>
          </cell>
          <cell r="DC323">
            <v>1.2557273545950347</v>
          </cell>
          <cell r="DD323">
            <v>1.247073988711674</v>
          </cell>
          <cell r="DE323">
            <v>1.2624325508992742</v>
          </cell>
          <cell r="DF323">
            <v>1.2621457237824867</v>
          </cell>
        </row>
        <row r="324">
          <cell r="BX324">
            <v>2.8978849830199942</v>
          </cell>
          <cell r="BY324">
            <v>3.1002550657556296</v>
          </cell>
          <cell r="BZ324">
            <v>3.9226013884490905</v>
          </cell>
          <cell r="CA324">
            <v>3.7487495534258257</v>
          </cell>
          <cell r="CB324">
            <v>3.2131105001263958</v>
          </cell>
          <cell r="CC324">
            <v>3.1502632043846881</v>
          </cell>
          <cell r="CD324">
            <v>3.3841027954182064</v>
          </cell>
          <cell r="CE324">
            <v>3.3541270916138863</v>
          </cell>
          <cell r="CF324">
            <v>3.0724856945135048</v>
          </cell>
          <cell r="CG324">
            <v>3.95302088382563</v>
          </cell>
          <cell r="CH324">
            <v>3.7426375072517897</v>
          </cell>
          <cell r="CI324">
            <v>3.7367192519088519</v>
          </cell>
          <cell r="CJ324">
            <v>3.6862930857382952</v>
          </cell>
          <cell r="CK324">
            <v>3.5080679959510355</v>
          </cell>
          <cell r="CL324">
            <v>3.9886058602814223</v>
          </cell>
          <cell r="CM324">
            <v>4.0051870881821907</v>
          </cell>
          <cell r="CN324">
            <v>4.0470947004349016</v>
          </cell>
          <cell r="CO324">
            <v>4.5414563922985325</v>
          </cell>
          <cell r="CP324">
            <v>4.6666275058726363</v>
          </cell>
          <cell r="CQ324">
            <v>5.021075690060667</v>
          </cell>
          <cell r="CR324">
            <v>5.2559648612149017</v>
          </cell>
          <cell r="CS324">
            <v>5.2546923347521295</v>
          </cell>
          <cell r="CT324">
            <v>5.5809487588780087</v>
          </cell>
          <cell r="CU324">
            <v>5.5809487588780087</v>
          </cell>
          <cell r="CV324">
            <v>5.5809487588780087</v>
          </cell>
          <cell r="CW324">
            <v>1.265924132281645</v>
          </cell>
          <cell r="CX324">
            <v>1.2613644074962682</v>
          </cell>
          <cell r="CY324">
            <v>1.2504539403597186</v>
          </cell>
          <cell r="CZ324">
            <v>1.2540031203610955</v>
          </cell>
          <cell r="DA324">
            <v>1.2402184390574702</v>
          </cell>
          <cell r="DB324">
            <v>1.2383187126842874</v>
          </cell>
          <cell r="DC324">
            <v>1.2717664945345948</v>
          </cell>
          <cell r="DD324">
            <v>1.2462625765781266</v>
          </cell>
          <cell r="DE324">
            <v>1.2492071899209889</v>
          </cell>
          <cell r="DF324">
            <v>1.2650598007200888</v>
          </cell>
        </row>
        <row r="325">
          <cell r="BX325">
            <v>2.4510197357164283</v>
          </cell>
          <cell r="BY325">
            <v>2.9010511070575435</v>
          </cell>
          <cell r="BZ325">
            <v>3.0879959482924892</v>
          </cell>
          <cell r="CA325">
            <v>2.9804263064994756</v>
          </cell>
          <cell r="CB325">
            <v>2.6397362888326534</v>
          </cell>
          <cell r="CC325">
            <v>3.2363869166086769</v>
          </cell>
          <cell r="CD325">
            <v>3.266741865662794</v>
          </cell>
          <cell r="CE325">
            <v>3.2666552130827768</v>
          </cell>
          <cell r="CF325">
            <v>3.3617259337806913</v>
          </cell>
          <cell r="CG325">
            <v>3.9520963570836667</v>
          </cell>
          <cell r="CH325">
            <v>3.8530582431910143</v>
          </cell>
          <cell r="CI325">
            <v>3.8380179747657048</v>
          </cell>
          <cell r="CJ325">
            <v>3.9897131204966496</v>
          </cell>
          <cell r="CK325">
            <v>5.3002731113691048</v>
          </cell>
          <cell r="CL325">
            <v>4.3329056224308813</v>
          </cell>
          <cell r="CM325">
            <v>4.0673243370389089</v>
          </cell>
          <cell r="CN325">
            <v>4.1257566224491358</v>
          </cell>
          <cell r="CO325">
            <v>4.4742526756755652</v>
          </cell>
          <cell r="CP325">
            <v>4.9024363051125261</v>
          </cell>
          <cell r="CQ325">
            <v>4.7338005684858553</v>
          </cell>
          <cell r="CR325">
            <v>5.3606139151697674</v>
          </cell>
          <cell r="CS325">
            <v>4.6995540853391313</v>
          </cell>
          <cell r="CT325">
            <v>4.461724350815647</v>
          </cell>
          <cell r="CU325">
            <v>4.461724350815647</v>
          </cell>
          <cell r="CV325">
            <v>4.461724350815647</v>
          </cell>
          <cell r="CW325">
            <v>1.244312944249973</v>
          </cell>
          <cell r="CX325">
            <v>1.2497462600562794</v>
          </cell>
          <cell r="CY325">
            <v>1.2711294878546047</v>
          </cell>
          <cell r="CZ325">
            <v>1.2447581440145359</v>
          </cell>
          <cell r="DA325">
            <v>1.2629558723514951</v>
          </cell>
          <cell r="DB325">
            <v>1.268290267444951</v>
          </cell>
          <cell r="DC325">
            <v>1.2522870208553594</v>
          </cell>
          <cell r="DD325">
            <v>1.2654479893212063</v>
          </cell>
          <cell r="DE325">
            <v>1.2597068289934292</v>
          </cell>
          <cell r="DF325">
            <v>1.2486681589528819</v>
          </cell>
        </row>
        <row r="326">
          <cell r="BX326">
            <v>2.6318352932221352</v>
          </cell>
          <cell r="BY326">
            <v>2.7391176200242966</v>
          </cell>
          <cell r="BZ326">
            <v>2.6718401503363922</v>
          </cell>
          <cell r="CA326">
            <v>3.5345941771778571</v>
          </cell>
          <cell r="CB326">
            <v>3.1432530366254157</v>
          </cell>
          <cell r="CC326">
            <v>3.1874449819317499</v>
          </cell>
          <cell r="CD326">
            <v>3.0571336668419899</v>
          </cell>
          <cell r="CE326">
            <v>3.8536513059339144</v>
          </cell>
          <cell r="CF326">
            <v>3.8312923031475816</v>
          </cell>
          <cell r="CG326">
            <v>3.7607673964859636</v>
          </cell>
          <cell r="CH326">
            <v>3.2857335179337643</v>
          </cell>
          <cell r="CI326">
            <v>3.7760476558541156</v>
          </cell>
          <cell r="CJ326">
            <v>4.4051866426190189</v>
          </cell>
          <cell r="CK326">
            <v>4.4174888152582161</v>
          </cell>
          <cell r="CL326">
            <v>4.3901579458106532</v>
          </cell>
          <cell r="CM326">
            <v>4.4467549975340308</v>
          </cell>
          <cell r="CN326">
            <v>4.020264376641518</v>
          </cell>
          <cell r="CO326">
            <v>4.8403277811525589</v>
          </cell>
          <cell r="CP326">
            <v>5.0439776410607555</v>
          </cell>
          <cell r="CQ326">
            <v>4.8357488260574906</v>
          </cell>
          <cell r="CR326">
            <v>4.5159000821419015</v>
          </cell>
          <cell r="CS326">
            <v>5.2883225904437987</v>
          </cell>
          <cell r="CT326">
            <v>5.2309868866316522</v>
          </cell>
          <cell r="CU326">
            <v>5.2309868866316522</v>
          </cell>
          <cell r="CV326">
            <v>5.2309868866316522</v>
          </cell>
          <cell r="CW326">
            <v>1.241235496112931</v>
          </cell>
          <cell r="CX326">
            <v>1.256322013588153</v>
          </cell>
          <cell r="CY326">
            <v>1.2455341076674358</v>
          </cell>
          <cell r="CZ326">
            <v>1.245115477632563</v>
          </cell>
          <cell r="DA326">
            <v>1.247739614623903</v>
          </cell>
          <cell r="DB326">
            <v>1.2590125725049506</v>
          </cell>
          <cell r="DC326">
            <v>1.2601899621035229</v>
          </cell>
          <cell r="DD326">
            <v>1.2626625918985706</v>
          </cell>
          <cell r="DE326">
            <v>1.2599089737196045</v>
          </cell>
          <cell r="DF326">
            <v>1.2623405086102761</v>
          </cell>
        </row>
        <row r="327">
          <cell r="BX327">
            <v>2.3747657854581856</v>
          </cell>
          <cell r="BY327">
            <v>2.1729675672404904</v>
          </cell>
          <cell r="BZ327">
            <v>2.8340301108057862</v>
          </cell>
          <cell r="CA327">
            <v>3.1852968399051118</v>
          </cell>
          <cell r="CB327">
            <v>2.8097193648207397</v>
          </cell>
          <cell r="CC327">
            <v>3.7237488614185494</v>
          </cell>
          <cell r="CD327">
            <v>3.8123697961639107</v>
          </cell>
          <cell r="CE327">
            <v>3.4968175634838858</v>
          </cell>
          <cell r="CF327">
            <v>4.1198831292052143</v>
          </cell>
          <cell r="CG327">
            <v>3.8225314560056347</v>
          </cell>
          <cell r="CH327">
            <v>3.5412369726042772</v>
          </cell>
          <cell r="CI327">
            <v>3.8828806087523398</v>
          </cell>
          <cell r="CJ327">
            <v>4.0997955913935433</v>
          </cell>
          <cell r="CK327">
            <v>4.2749304908594175</v>
          </cell>
          <cell r="CL327">
            <v>4.3381804542647702</v>
          </cell>
          <cell r="CM327">
            <v>4.4447930479088198</v>
          </cell>
          <cell r="CN327">
            <v>4.4267021164986744</v>
          </cell>
          <cell r="CO327">
            <v>4.7907371270551424</v>
          </cell>
          <cell r="CP327">
            <v>5.8410387086268551</v>
          </cell>
          <cell r="CQ327">
            <v>4.5581409249585247</v>
          </cell>
          <cell r="CR327">
            <v>5.0926773830813676</v>
          </cell>
          <cell r="CS327">
            <v>5.0794542976058876</v>
          </cell>
          <cell r="CT327">
            <v>4.7672414454944683</v>
          </cell>
          <cell r="CU327">
            <v>4.7672414454944683</v>
          </cell>
          <cell r="CV327">
            <v>4.7672414454944683</v>
          </cell>
          <cell r="CW327">
            <v>1.2552471137021306</v>
          </cell>
          <cell r="CX327">
            <v>1.2522398703275279</v>
          </cell>
          <cell r="CY327">
            <v>1.2767881160867587</v>
          </cell>
          <cell r="CZ327">
            <v>1.2285296526247231</v>
          </cell>
          <cell r="DA327">
            <v>1.2562715982640533</v>
          </cell>
          <cell r="DB327">
            <v>1.2537138442558291</v>
          </cell>
          <cell r="DC327">
            <v>1.26683241863944</v>
          </cell>
          <cell r="DD327">
            <v>1.2362406354565632</v>
          </cell>
          <cell r="DE327">
            <v>1.2763306724008396</v>
          </cell>
          <cell r="DF327">
            <v>1.26311151853329</v>
          </cell>
        </row>
        <row r="328">
          <cell r="BX328">
            <v>2.8986514872407274</v>
          </cell>
          <cell r="BY328">
            <v>2.7794911921108518</v>
          </cell>
          <cell r="BZ328">
            <v>2.9769625102819961</v>
          </cell>
          <cell r="CA328">
            <v>2.6377678645367886</v>
          </cell>
          <cell r="CB328">
            <v>3.1386091753334249</v>
          </cell>
          <cell r="CC328">
            <v>2.9816523349841417</v>
          </cell>
          <cell r="CD328">
            <v>3.6328116890027906</v>
          </cell>
          <cell r="CE328">
            <v>3.2869683129213469</v>
          </cell>
          <cell r="CF328">
            <v>3.5000651865057364</v>
          </cell>
          <cell r="CG328">
            <v>3.7570928976743834</v>
          </cell>
          <cell r="CH328">
            <v>3.8294306438897201</v>
          </cell>
          <cell r="CI328">
            <v>3.505227300357856</v>
          </cell>
          <cell r="CJ328">
            <v>4.3868828786916998</v>
          </cell>
          <cell r="CK328">
            <v>4.1872192657131473</v>
          </cell>
          <cell r="CL328">
            <v>3.9542394092634265</v>
          </cell>
          <cell r="CM328">
            <v>4.4738929755893624</v>
          </cell>
          <cell r="CN328">
            <v>4.2726603826346485</v>
          </cell>
          <cell r="CO328">
            <v>4.1058709750410678</v>
          </cell>
          <cell r="CP328">
            <v>5.2868984812929973</v>
          </cell>
          <cell r="CQ328">
            <v>4.7452482000822664</v>
          </cell>
          <cell r="CR328">
            <v>5.2265619164523089</v>
          </cell>
          <cell r="CS328">
            <v>5.0410618034776125</v>
          </cell>
          <cell r="CT328">
            <v>4.9052062973913371</v>
          </cell>
          <cell r="CU328">
            <v>4.9052062973913371</v>
          </cell>
          <cell r="CV328">
            <v>4.9052062973913371</v>
          </cell>
          <cell r="CW328">
            <v>1.2607331716005075</v>
          </cell>
          <cell r="CX328">
            <v>1.2696512980475423</v>
          </cell>
          <cell r="CY328">
            <v>1.2575211997207705</v>
          </cell>
          <cell r="CZ328">
            <v>1.2642000977949013</v>
          </cell>
          <cell r="DA328">
            <v>1.2534377817187816</v>
          </cell>
          <cell r="DB328">
            <v>1.2683844807569618</v>
          </cell>
          <cell r="DC328">
            <v>1.2627599970746484</v>
          </cell>
          <cell r="DD328">
            <v>1.2505377579496273</v>
          </cell>
          <cell r="DE328">
            <v>1.2561961352922095</v>
          </cell>
          <cell r="DF328">
            <v>1.278373549110349</v>
          </cell>
        </row>
        <row r="329">
          <cell r="BX329">
            <v>2.4974377736054478</v>
          </cell>
          <cell r="BY329">
            <v>3.2446479571082882</v>
          </cell>
          <cell r="BZ329">
            <v>2.9074999862812003</v>
          </cell>
          <cell r="CA329">
            <v>2.6718583045977673</v>
          </cell>
          <cell r="CB329">
            <v>3.0690151968083179</v>
          </cell>
          <cell r="CC329">
            <v>3.0575087401738874</v>
          </cell>
          <cell r="CD329">
            <v>2.9474581108149494</v>
          </cell>
          <cell r="CE329">
            <v>3.3947706631004011</v>
          </cell>
          <cell r="CF329">
            <v>4.1638738202814967</v>
          </cell>
          <cell r="CG329">
            <v>3.7800741415251733</v>
          </cell>
          <cell r="CH329">
            <v>3.3152181512648924</v>
          </cell>
          <cell r="CI329">
            <v>4.0647114946566116</v>
          </cell>
          <cell r="CJ329">
            <v>4.3349188374631309</v>
          </cell>
          <cell r="CK329">
            <v>4.196904366751486</v>
          </cell>
          <cell r="CL329">
            <v>3.7077000643957057</v>
          </cell>
          <cell r="CM329">
            <v>4.084670335681154</v>
          </cell>
          <cell r="CN329">
            <v>4.3107683217755293</v>
          </cell>
          <cell r="CO329">
            <v>4.0778115386971692</v>
          </cell>
          <cell r="CP329">
            <v>4.6154430443068977</v>
          </cell>
          <cell r="CQ329">
            <v>4.4512129496861874</v>
          </cell>
          <cell r="CR329">
            <v>5.6855503994366074</v>
          </cell>
          <cell r="CS329">
            <v>4.4284929775995421</v>
          </cell>
          <cell r="CT329">
            <v>5.4703771737036648</v>
          </cell>
          <cell r="CU329">
            <v>5.4703771737036648</v>
          </cell>
          <cell r="CV329">
            <v>5.4703771737036648</v>
          </cell>
          <cell r="CW329">
            <v>1.2505224122063097</v>
          </cell>
          <cell r="CX329">
            <v>1.2570938881153702</v>
          </cell>
          <cell r="CY329">
            <v>1.2625478295856958</v>
          </cell>
          <cell r="CZ329">
            <v>1.2687626905812375</v>
          </cell>
          <cell r="DA329">
            <v>1.2406510693455257</v>
          </cell>
          <cell r="DB329">
            <v>1.2441702800445971</v>
          </cell>
          <cell r="DC329">
            <v>1.2636799315753122</v>
          </cell>
          <cell r="DD329">
            <v>1.2562599638010667</v>
          </cell>
          <cell r="DE329">
            <v>1.2536038529062057</v>
          </cell>
          <cell r="DF329">
            <v>1.2561062981182478</v>
          </cell>
        </row>
        <row r="330">
          <cell r="BX330">
            <v>2.7367629852875091</v>
          </cell>
          <cell r="BY330">
            <v>3.0898103172436469</v>
          </cell>
          <cell r="BZ330">
            <v>2.9840035500941049</v>
          </cell>
          <cell r="CA330">
            <v>3.1010534385709208</v>
          </cell>
          <cell r="CB330">
            <v>3.3223672236396702</v>
          </cell>
          <cell r="CC330">
            <v>3.1946846319878115</v>
          </cell>
          <cell r="CD330">
            <v>3.1321250229234052</v>
          </cell>
          <cell r="CE330">
            <v>3.2127282398699162</v>
          </cell>
          <cell r="CF330">
            <v>3.6246378032073703</v>
          </cell>
          <cell r="CG330">
            <v>3.5355363105549706</v>
          </cell>
          <cell r="CH330">
            <v>3.9974082243283138</v>
          </cell>
          <cell r="CI330">
            <v>4.2701369392278457</v>
          </cell>
          <cell r="CJ330">
            <v>4.2940672816194123</v>
          </cell>
          <cell r="CK330">
            <v>4.2000487895670782</v>
          </cell>
          <cell r="CL330">
            <v>3.6509762449308867</v>
          </cell>
          <cell r="CM330">
            <v>3.9360047543494558</v>
          </cell>
          <cell r="CN330">
            <v>4.3847059207747217</v>
          </cell>
          <cell r="CO330">
            <v>4.8631197864978102</v>
          </cell>
          <cell r="CP330">
            <v>5.2192449125182101</v>
          </cell>
          <cell r="CQ330">
            <v>4.5006591090094039</v>
          </cell>
          <cell r="CR330">
            <v>4.9163991251789119</v>
          </cell>
          <cell r="CS330">
            <v>4.5997571401110342</v>
          </cell>
          <cell r="CT330">
            <v>5.2341098398006727</v>
          </cell>
          <cell r="CU330">
            <v>5.2341098398006727</v>
          </cell>
          <cell r="CV330">
            <v>5.2341098398006727</v>
          </cell>
          <cell r="CW330">
            <v>1.2489512550351054</v>
          </cell>
          <cell r="CX330">
            <v>1.2525233289052244</v>
          </cell>
          <cell r="CY330">
            <v>1.2647394660478706</v>
          </cell>
          <cell r="CZ330">
            <v>1.2467283319115543</v>
          </cell>
          <cell r="DA330">
            <v>1.2313621842999685</v>
          </cell>
          <cell r="DB330">
            <v>1.2444240431067635</v>
          </cell>
          <cell r="DC330">
            <v>1.2732645256092385</v>
          </cell>
          <cell r="DD330">
            <v>1.2577636752289814</v>
          </cell>
          <cell r="DE330">
            <v>1.2493505830505829</v>
          </cell>
          <cell r="DF330">
            <v>1.2443217068434147</v>
          </cell>
        </row>
        <row r="331">
          <cell r="BX331">
            <v>2.7161806104720743</v>
          </cell>
          <cell r="BY331">
            <v>2.7427905315568188</v>
          </cell>
          <cell r="BZ331">
            <v>2.902713339554861</v>
          </cell>
          <cell r="CA331">
            <v>3.6206315931063435</v>
          </cell>
          <cell r="CB331">
            <v>3.567121900412348</v>
          </cell>
          <cell r="CC331">
            <v>3.5777332281750911</v>
          </cell>
          <cell r="CD331">
            <v>3.3272995869115967</v>
          </cell>
          <cell r="CE331">
            <v>3.6560656654659662</v>
          </cell>
          <cell r="CF331">
            <v>4.2424399582997507</v>
          </cell>
          <cell r="CG331">
            <v>3.9338684389127736</v>
          </cell>
          <cell r="CH331">
            <v>4.2329922231795427</v>
          </cell>
          <cell r="CI331">
            <v>4.2853394389905297</v>
          </cell>
          <cell r="CJ331">
            <v>3.9731910951074987</v>
          </cell>
          <cell r="CK331">
            <v>4.1189132270558275</v>
          </cell>
          <cell r="CL331">
            <v>4.1381095425219083</v>
          </cell>
          <cell r="CM331">
            <v>4.3454038775417407</v>
          </cell>
          <cell r="CN331">
            <v>4.5686297208625843</v>
          </cell>
          <cell r="CO331">
            <v>4.9441581421381855</v>
          </cell>
          <cell r="CP331">
            <v>4.9213059648931328</v>
          </cell>
          <cell r="CQ331">
            <v>5.1146911661773435</v>
          </cell>
          <cell r="CR331">
            <v>4.8775197446970173</v>
          </cell>
          <cell r="CS331">
            <v>5.3724100151135978</v>
          </cell>
          <cell r="CT331">
            <v>5.2174971495830222</v>
          </cell>
          <cell r="CU331">
            <v>5.2174971495830222</v>
          </cell>
          <cell r="CV331">
            <v>5.2174971495830222</v>
          </cell>
          <cell r="CW331">
            <v>1.24588496285769</v>
          </cell>
          <cell r="CX331">
            <v>1.27284866716238</v>
          </cell>
          <cell r="CY331">
            <v>1.2661479030837615</v>
          </cell>
          <cell r="CZ331">
            <v>1.2474434432855503</v>
          </cell>
          <cell r="DA331">
            <v>1.2573306045719153</v>
          </cell>
          <cell r="DB331">
            <v>1.2568389507222659</v>
          </cell>
          <cell r="DC331">
            <v>1.241444644862373</v>
          </cell>
          <cell r="DD331">
            <v>1.2417772457600349</v>
          </cell>
          <cell r="DE331">
            <v>1.2471174951455559</v>
          </cell>
          <cell r="DF331">
            <v>1.2376661920275815</v>
          </cell>
        </row>
        <row r="332">
          <cell r="BX332">
            <v>2.3450127730002861</v>
          </cell>
          <cell r="BY332">
            <v>2.7607737352252308</v>
          </cell>
          <cell r="BZ332">
            <v>3.2158570287389452</v>
          </cell>
          <cell r="CA332">
            <v>3.2114979955965919</v>
          </cell>
          <cell r="CB332">
            <v>2.7119164717811874</v>
          </cell>
          <cell r="CC332">
            <v>3.2531189762538211</v>
          </cell>
          <cell r="CD332">
            <v>2.7956784885251924</v>
          </cell>
          <cell r="CE332">
            <v>3.8301902982473828</v>
          </cell>
          <cell r="CF332">
            <v>3.7186147806582159</v>
          </cell>
          <cell r="CG332">
            <v>3.115482976337574</v>
          </cell>
          <cell r="CH332">
            <v>4.332032382936208</v>
          </cell>
          <cell r="CI332">
            <v>4.1521432631402551</v>
          </cell>
          <cell r="CJ332">
            <v>4.545950550272793</v>
          </cell>
          <cell r="CK332">
            <v>4.6717097221195081</v>
          </cell>
          <cell r="CL332">
            <v>3.5229541444300825</v>
          </cell>
          <cell r="CM332">
            <v>4.3171966843294145</v>
          </cell>
          <cell r="CN332">
            <v>4.4551508100417374</v>
          </cell>
          <cell r="CO332">
            <v>4.463337518342108</v>
          </cell>
          <cell r="CP332">
            <v>5.1285925680973801</v>
          </cell>
          <cell r="CQ332">
            <v>4.5741804757591611</v>
          </cell>
          <cell r="CR332">
            <v>4.707109822774699</v>
          </cell>
          <cell r="CS332">
            <v>5.1720898872906274</v>
          </cell>
          <cell r="CT332">
            <v>5.3360752808164449</v>
          </cell>
          <cell r="CU332">
            <v>5.3360752808164449</v>
          </cell>
          <cell r="CV332">
            <v>5.3360752808164449</v>
          </cell>
          <cell r="CW332">
            <v>1.2472111940495547</v>
          </cell>
          <cell r="CX332">
            <v>1.2627721975996118</v>
          </cell>
          <cell r="CY332">
            <v>1.2668575000145259</v>
          </cell>
          <cell r="CZ332">
            <v>1.2480168047143385</v>
          </cell>
          <cell r="DA332">
            <v>1.2647689415935188</v>
          </cell>
          <cell r="DB332">
            <v>1.2654545953782546</v>
          </cell>
          <cell r="DC332">
            <v>1.2610782577225148</v>
          </cell>
          <cell r="DD332">
            <v>1.2730365111505382</v>
          </cell>
          <cell r="DE332">
            <v>1.2548863726828179</v>
          </cell>
          <cell r="DF332">
            <v>1.25384478327958</v>
          </cell>
        </row>
        <row r="333">
          <cell r="BX333">
            <v>2.3597743286115769</v>
          </cell>
          <cell r="BY333">
            <v>2.7668304388314073</v>
          </cell>
          <cell r="BZ333">
            <v>3.0367270314861599</v>
          </cell>
          <cell r="CA333">
            <v>3.2971154817951187</v>
          </cell>
          <cell r="CB333">
            <v>3.2425178533111816</v>
          </cell>
          <cell r="CC333">
            <v>3.4053157682880326</v>
          </cell>
          <cell r="CD333">
            <v>3.2746687002702699</v>
          </cell>
          <cell r="CE333">
            <v>3.5024474737289424</v>
          </cell>
          <cell r="CF333">
            <v>3.8157963053669732</v>
          </cell>
          <cell r="CG333">
            <v>4.3178379326359577</v>
          </cell>
          <cell r="CH333">
            <v>4.1479657041251459</v>
          </cell>
          <cell r="CI333">
            <v>4.3893860744850368</v>
          </cell>
          <cell r="CJ333">
            <v>3.5495540063882509</v>
          </cell>
          <cell r="CK333">
            <v>4.2145293351798134</v>
          </cell>
          <cell r="CL333">
            <v>4.1168009286438325</v>
          </cell>
          <cell r="CM333">
            <v>3.6554089338713767</v>
          </cell>
          <cell r="CN333">
            <v>4.8069376450791177</v>
          </cell>
          <cell r="CO333">
            <v>4.7658346413579276</v>
          </cell>
          <cell r="CP333">
            <v>4.8211803419394101</v>
          </cell>
          <cell r="CQ333">
            <v>5.1973232565263698</v>
          </cell>
          <cell r="CR333">
            <v>4.757044864304306</v>
          </cell>
          <cell r="CS333">
            <v>5.0851896970651778</v>
          </cell>
          <cell r="CT333">
            <v>5.3908434126356957</v>
          </cell>
          <cell r="CU333">
            <v>5.3908434126356957</v>
          </cell>
          <cell r="CV333">
            <v>5.3908434126356957</v>
          </cell>
          <cell r="CW333">
            <v>1.2694776139649206</v>
          </cell>
          <cell r="CX333">
            <v>1.2500858783404978</v>
          </cell>
          <cell r="CY333">
            <v>1.2668126575026168</v>
          </cell>
          <cell r="CZ333">
            <v>1.2497110103543385</v>
          </cell>
          <cell r="DA333">
            <v>1.2705430487618914</v>
          </cell>
          <cell r="DB333">
            <v>1.2474636494594642</v>
          </cell>
          <cell r="DC333">
            <v>1.2549262212030419</v>
          </cell>
          <cell r="DD333">
            <v>1.2589528666279763</v>
          </cell>
          <cell r="DE333">
            <v>1.2401708659479393</v>
          </cell>
          <cell r="DF333">
            <v>1.2617689665613294</v>
          </cell>
        </row>
        <row r="334">
          <cell r="BX334">
            <v>3.1659099335395791</v>
          </cell>
          <cell r="BY334">
            <v>2.965384426624238</v>
          </cell>
          <cell r="BZ334">
            <v>3.1028182010604879</v>
          </cell>
          <cell r="CA334">
            <v>2.9037056463097657</v>
          </cell>
          <cell r="CB334">
            <v>3.0164493115379361</v>
          </cell>
          <cell r="CC334">
            <v>3.3056097338450616</v>
          </cell>
          <cell r="CD334">
            <v>3.3697201692462211</v>
          </cell>
          <cell r="CE334">
            <v>3.7032670237253176</v>
          </cell>
          <cell r="CF334">
            <v>3.7760261029396105</v>
          </cell>
          <cell r="CG334">
            <v>3.4309940985038767</v>
          </cell>
          <cell r="CH334">
            <v>4.10558657401545</v>
          </cell>
          <cell r="CI334">
            <v>4.2583315696219808</v>
          </cell>
          <cell r="CJ334">
            <v>4.2541723300689078</v>
          </cell>
          <cell r="CK334">
            <v>3.4468898078703663</v>
          </cell>
          <cell r="CL334">
            <v>4.4700443296219428</v>
          </cell>
          <cell r="CM334">
            <v>4.3166636173982535</v>
          </cell>
          <cell r="CN334">
            <v>4.6456926415687745</v>
          </cell>
          <cell r="CO334">
            <v>4.7519810497803308</v>
          </cell>
          <cell r="CP334">
            <v>4.9521360870171671</v>
          </cell>
          <cell r="CQ334">
            <v>4.8468327840016707</v>
          </cell>
          <cell r="CR334">
            <v>4.6714043540131884</v>
          </cell>
          <cell r="CS334">
            <v>5.5126827376498504</v>
          </cell>
          <cell r="CT334">
            <v>5.4177879618258276</v>
          </cell>
          <cell r="CU334">
            <v>5.4177879618258276</v>
          </cell>
          <cell r="CV334">
            <v>5.4177879618258276</v>
          </cell>
          <cell r="CW334">
            <v>1.2492385347890915</v>
          </cell>
          <cell r="CX334">
            <v>1.2621431392063394</v>
          </cell>
          <cell r="CY334">
            <v>1.2767918925959201</v>
          </cell>
          <cell r="CZ334">
            <v>1.2648660274273054</v>
          </cell>
          <cell r="DA334">
            <v>1.2612108328182696</v>
          </cell>
          <cell r="DB334">
            <v>1.2641310560326759</v>
          </cell>
          <cell r="DC334">
            <v>1.236676063285173</v>
          </cell>
          <cell r="DD334">
            <v>1.2594271540402777</v>
          </cell>
          <cell r="DE334">
            <v>1.2541142559803429</v>
          </cell>
          <cell r="DF334">
            <v>1.2425856534180884</v>
          </cell>
        </row>
        <row r="335">
          <cell r="BX335">
            <v>2.6472300889143181</v>
          </cell>
          <cell r="BY335">
            <v>2.5793224845345244</v>
          </cell>
          <cell r="BZ335">
            <v>3.245892056067369</v>
          </cell>
          <cell r="CA335">
            <v>3.181012054103014</v>
          </cell>
          <cell r="CB335">
            <v>3.5626981035676413</v>
          </cell>
          <cell r="CC335">
            <v>3.968947678505657</v>
          </cell>
          <cell r="CD335">
            <v>2.9972367970918739</v>
          </cell>
          <cell r="CE335">
            <v>3.633866487540935</v>
          </cell>
          <cell r="CF335">
            <v>3.5078329532031582</v>
          </cell>
          <cell r="CG335">
            <v>4.0439496887619581</v>
          </cell>
          <cell r="CH335">
            <v>4.0537931644934382</v>
          </cell>
          <cell r="CI335">
            <v>3.941972508571693</v>
          </cell>
          <cell r="CJ335">
            <v>4.3016910390259024</v>
          </cell>
          <cell r="CK335">
            <v>3.8407789951490199</v>
          </cell>
          <cell r="CL335">
            <v>3.7835223021368023</v>
          </cell>
          <cell r="CM335">
            <v>4.0399078655686145</v>
          </cell>
          <cell r="CN335">
            <v>4.5725270334233006</v>
          </cell>
          <cell r="CO335">
            <v>4.5291486002823564</v>
          </cell>
          <cell r="CP335">
            <v>4.752384505785213</v>
          </cell>
          <cell r="CQ335">
            <v>5.7263665279683762</v>
          </cell>
          <cell r="CR335">
            <v>4.5548260500183586</v>
          </cell>
          <cell r="CS335">
            <v>4.989144500511971</v>
          </cell>
          <cell r="CT335">
            <v>5.2152258848047097</v>
          </cell>
          <cell r="CU335">
            <v>5.2152258848047097</v>
          </cell>
          <cell r="CV335">
            <v>5.2152258848047097</v>
          </cell>
          <cell r="CW335">
            <v>1.2597978714273275</v>
          </cell>
          <cell r="CX335">
            <v>1.2765947159148681</v>
          </cell>
          <cell r="CY335">
            <v>1.2347590624800169</v>
          </cell>
          <cell r="CZ335">
            <v>1.2486169244457785</v>
          </cell>
          <cell r="DA335">
            <v>1.2405441053133717</v>
          </cell>
          <cell r="DB335">
            <v>1.2642632133294931</v>
          </cell>
          <cell r="DC335">
            <v>1.2401783788055638</v>
          </cell>
          <cell r="DD335">
            <v>1.2525933574255292</v>
          </cell>
          <cell r="DE335">
            <v>1.252199030256532</v>
          </cell>
          <cell r="DF335">
            <v>1.2468918727217</v>
          </cell>
        </row>
        <row r="336">
          <cell r="BX336">
            <v>2.5436441671143375</v>
          </cell>
          <cell r="BY336">
            <v>2.466154495599064</v>
          </cell>
          <cell r="BZ336">
            <v>2.7945498908177551</v>
          </cell>
          <cell r="CA336">
            <v>3.1836258811032838</v>
          </cell>
          <cell r="CB336">
            <v>3.2789070123221795</v>
          </cell>
          <cell r="CC336">
            <v>3.101675664037248</v>
          </cell>
          <cell r="CD336">
            <v>3.081283296763905</v>
          </cell>
          <cell r="CE336">
            <v>3.9464279790950534</v>
          </cell>
          <cell r="CF336">
            <v>4.2510320371226831</v>
          </cell>
          <cell r="CG336">
            <v>3.5311588450308293</v>
          </cell>
          <cell r="CH336">
            <v>3.8859111309689194</v>
          </cell>
          <cell r="CI336">
            <v>4.0916745172194968</v>
          </cell>
          <cell r="CJ336">
            <v>4.1147750329795274</v>
          </cell>
          <cell r="CK336">
            <v>4.0993379262052931</v>
          </cell>
          <cell r="CL336">
            <v>4.065050893069917</v>
          </cell>
          <cell r="CM336">
            <v>3.9256487312385144</v>
          </cell>
          <cell r="CN336">
            <v>4.1549081815212014</v>
          </cell>
          <cell r="CO336">
            <v>4.0618637124061605</v>
          </cell>
          <cell r="CP336">
            <v>4.8082961144394121</v>
          </cell>
          <cell r="CQ336">
            <v>4.5052616144411273</v>
          </cell>
          <cell r="CR336">
            <v>5.0419099803881702</v>
          </cell>
          <cell r="CS336">
            <v>5.0293665137571688</v>
          </cell>
          <cell r="CT336">
            <v>4.7638878231125226</v>
          </cell>
          <cell r="CU336">
            <v>4.7638878231125226</v>
          </cell>
          <cell r="CV336">
            <v>4.7638878231125226</v>
          </cell>
          <cell r="CW336">
            <v>1.2352354493186863</v>
          </cell>
          <cell r="CX336">
            <v>1.2470611364480126</v>
          </cell>
          <cell r="CY336">
            <v>1.2722915930097038</v>
          </cell>
          <cell r="CZ336">
            <v>1.2768157559573998</v>
          </cell>
          <cell r="DA336">
            <v>1.2577702014154168</v>
          </cell>
          <cell r="DB336">
            <v>1.276130968749152</v>
          </cell>
          <cell r="DC336">
            <v>1.2717431604864733</v>
          </cell>
          <cell r="DD336">
            <v>1.2759035400841696</v>
          </cell>
          <cell r="DE336">
            <v>1.2601763662249637</v>
          </cell>
          <cell r="DF336">
            <v>1.2618434916762877</v>
          </cell>
        </row>
        <row r="337">
          <cell r="BX337">
            <v>2.2474187338460494</v>
          </cell>
          <cell r="BY337">
            <v>2.3315656662834994</v>
          </cell>
          <cell r="BZ337">
            <v>2.860955664198523</v>
          </cell>
          <cell r="CA337">
            <v>3.0060820025706882</v>
          </cell>
          <cell r="CB337">
            <v>3.2519703020419595</v>
          </cell>
          <cell r="CC337">
            <v>3.6249376369591819</v>
          </cell>
          <cell r="CD337">
            <v>3.5218426868881529</v>
          </cell>
          <cell r="CE337">
            <v>3.8583264180861949</v>
          </cell>
          <cell r="CF337">
            <v>2.9920814157435736</v>
          </cell>
          <cell r="CG337">
            <v>3.7426845385500376</v>
          </cell>
          <cell r="CH337">
            <v>4.2682228988525344</v>
          </cell>
          <cell r="CI337">
            <v>4.0486525965555273</v>
          </cell>
          <cell r="CJ337">
            <v>4.1443015599955348</v>
          </cell>
          <cell r="CK337">
            <v>4.1165029586352784</v>
          </cell>
          <cell r="CL337">
            <v>4.6918496047231821</v>
          </cell>
          <cell r="CM337">
            <v>4.4305941474826946</v>
          </cell>
          <cell r="CN337">
            <v>4.1042420466595209</v>
          </cell>
          <cell r="CO337">
            <v>3.8051576709257655</v>
          </cell>
          <cell r="CP337">
            <v>3.9384002972943306</v>
          </cell>
          <cell r="CQ337">
            <v>4.4569194257771976</v>
          </cell>
          <cell r="CR337">
            <v>4.873364707040488</v>
          </cell>
          <cell r="CS337">
            <v>5.6574287659313249</v>
          </cell>
          <cell r="CT337">
            <v>5.2442577287366321</v>
          </cell>
          <cell r="CU337">
            <v>5.2442577287366321</v>
          </cell>
          <cell r="CV337">
            <v>5.2442577287366321</v>
          </cell>
          <cell r="CW337">
            <v>1.2476664015283736</v>
          </cell>
          <cell r="CX337">
            <v>1.2683884278595274</v>
          </cell>
          <cell r="CY337">
            <v>1.2618648135973427</v>
          </cell>
          <cell r="CZ337">
            <v>1.2635515267159056</v>
          </cell>
          <cell r="DA337">
            <v>1.2430782634651851</v>
          </cell>
          <cell r="DB337">
            <v>1.2494242651703162</v>
          </cell>
          <cell r="DC337">
            <v>1.2447919159646184</v>
          </cell>
          <cell r="DD337">
            <v>1.2349072280669235</v>
          </cell>
          <cell r="DE337">
            <v>1.2730023839367905</v>
          </cell>
          <cell r="DF337">
            <v>1.270538750682414</v>
          </cell>
        </row>
        <row r="338">
          <cell r="BX338">
            <v>2.9142435442783259</v>
          </cell>
          <cell r="BY338">
            <v>2.8612165793609274</v>
          </cell>
          <cell r="BZ338">
            <v>3.4573808648183721</v>
          </cell>
          <cell r="CA338">
            <v>3.3537667465267673</v>
          </cell>
          <cell r="CB338">
            <v>3.50815056379597</v>
          </cell>
          <cell r="CC338">
            <v>3.2309702626902648</v>
          </cell>
          <cell r="CD338">
            <v>3.1514144799143078</v>
          </cell>
          <cell r="CE338">
            <v>3.077841759140227</v>
          </cell>
          <cell r="CF338">
            <v>3.6845430452272603</v>
          </cell>
          <cell r="CG338">
            <v>3.4948047519500061</v>
          </cell>
          <cell r="CH338">
            <v>3.5260205153054738</v>
          </cell>
          <cell r="CI338">
            <v>3.5314729346614864</v>
          </cell>
          <cell r="CJ338">
            <v>3.8520238851568767</v>
          </cell>
          <cell r="CK338">
            <v>4.2535125242879692</v>
          </cell>
          <cell r="CL338">
            <v>3.9958917270483809</v>
          </cell>
          <cell r="CM338">
            <v>4.605735046194142</v>
          </cell>
          <cell r="CN338">
            <v>4.308305574261996</v>
          </cell>
          <cell r="CO338">
            <v>5.154854288559708</v>
          </cell>
          <cell r="CP338">
            <v>4.6276156199544891</v>
          </cell>
          <cell r="CQ338">
            <v>4.7407940821357988</v>
          </cell>
          <cell r="CR338">
            <v>4.6905451251985752</v>
          </cell>
          <cell r="CS338">
            <v>4.7430880690250623</v>
          </cell>
          <cell r="CT338">
            <v>4.5229490801389787</v>
          </cell>
          <cell r="CU338">
            <v>4.5229490801389787</v>
          </cell>
          <cell r="CV338">
            <v>4.5229490801389787</v>
          </cell>
          <cell r="CW338">
            <v>1.2663666244584242</v>
          </cell>
          <cell r="CX338">
            <v>1.2616158834135232</v>
          </cell>
          <cell r="CY338">
            <v>1.2312526169799658</v>
          </cell>
          <cell r="CZ338">
            <v>1.242744188240624</v>
          </cell>
          <cell r="DA338">
            <v>1.2388903155905027</v>
          </cell>
          <cell r="DB338">
            <v>1.269087725172817</v>
          </cell>
          <cell r="DC338">
            <v>1.2625103523054224</v>
          </cell>
          <cell r="DD338">
            <v>1.257374872391045</v>
          </cell>
          <cell r="DE338">
            <v>1.2589084704881046</v>
          </cell>
          <cell r="DF338">
            <v>1.2527552158131399</v>
          </cell>
        </row>
        <row r="339">
          <cell r="BX339">
            <v>2.4962440280991336</v>
          </cell>
          <cell r="BY339">
            <v>2.8996592594046882</v>
          </cell>
          <cell r="BZ339">
            <v>3.0164055008830979</v>
          </cell>
          <cell r="CA339">
            <v>2.4107163364695472</v>
          </cell>
          <cell r="CB339">
            <v>2.9550638315904298</v>
          </cell>
          <cell r="CC339">
            <v>3.6021575137784061</v>
          </cell>
          <cell r="CD339">
            <v>3.0551232301216626</v>
          </cell>
          <cell r="CE339">
            <v>3.5296498465012718</v>
          </cell>
          <cell r="CF339">
            <v>3.6256822352604403</v>
          </cell>
          <cell r="CG339">
            <v>3.23208066753365</v>
          </cell>
          <cell r="CH339">
            <v>3.4588631001387715</v>
          </cell>
          <cell r="CI339">
            <v>3.8166078113936357</v>
          </cell>
          <cell r="CJ339">
            <v>3.8487420799798229</v>
          </cell>
          <cell r="CK339">
            <v>3.765180071250954</v>
          </cell>
          <cell r="CL339">
            <v>4.3649814651062968</v>
          </cell>
          <cell r="CM339">
            <v>4.0964025927776957</v>
          </cell>
          <cell r="CN339">
            <v>4.2117458285987999</v>
          </cell>
          <cell r="CO339">
            <v>4.7254542572550138</v>
          </cell>
          <cell r="CP339">
            <v>4.4459868567559164</v>
          </cell>
          <cell r="CQ339">
            <v>4.5523129728831906</v>
          </cell>
          <cell r="CR339">
            <v>4.5437644525654539</v>
          </cell>
          <cell r="CS339">
            <v>5.0928412308528914</v>
          </cell>
          <cell r="CT339">
            <v>5.7531332942565383</v>
          </cell>
          <cell r="CU339">
            <v>5.7531332942565383</v>
          </cell>
          <cell r="CV339">
            <v>5.7531332942565383</v>
          </cell>
          <cell r="CW339">
            <v>1.2626911382258701</v>
          </cell>
          <cell r="CX339">
            <v>1.2589645237888125</v>
          </cell>
          <cell r="CY339">
            <v>1.2527275593167921</v>
          </cell>
          <cell r="CZ339">
            <v>1.2465091317189543</v>
          </cell>
          <cell r="DA339">
            <v>1.2396400261578724</v>
          </cell>
          <cell r="DB339">
            <v>1.2489416925544807</v>
          </cell>
          <cell r="DC339">
            <v>1.2416212190301714</v>
          </cell>
          <cell r="DD339">
            <v>1.246548640247598</v>
          </cell>
          <cell r="DE339">
            <v>1.2357389676558548</v>
          </cell>
          <cell r="DF339">
            <v>1.2687378785151469</v>
          </cell>
        </row>
        <row r="340">
          <cell r="BX340">
            <v>2.6190290117521147</v>
          </cell>
          <cell r="BY340">
            <v>2.4902926418425548</v>
          </cell>
          <cell r="BZ340">
            <v>3.3618054413308567</v>
          </cell>
          <cell r="CA340">
            <v>3.0248776311838461</v>
          </cell>
          <cell r="CB340">
            <v>2.9743337218040309</v>
          </cell>
          <cell r="CC340">
            <v>4.2795533660668026</v>
          </cell>
          <cell r="CD340">
            <v>3.5990680817274314</v>
          </cell>
          <cell r="CE340">
            <v>3.0672117997321382</v>
          </cell>
          <cell r="CF340">
            <v>3.323775343971382</v>
          </cell>
          <cell r="CG340">
            <v>3.3366605558129887</v>
          </cell>
          <cell r="CH340">
            <v>3.0986702802678963</v>
          </cell>
          <cell r="CI340">
            <v>3.6897373684696499</v>
          </cell>
          <cell r="CJ340">
            <v>3.9569821482270133</v>
          </cell>
          <cell r="CK340">
            <v>3.5402859419615922</v>
          </cell>
          <cell r="CL340">
            <v>4.3463459504842259</v>
          </cell>
          <cell r="CM340">
            <v>4.7433510440421438</v>
          </cell>
          <cell r="CN340">
            <v>5.2451111011495426</v>
          </cell>
          <cell r="CO340">
            <v>4.6879223068823199</v>
          </cell>
          <cell r="CP340">
            <v>4.027634927590281</v>
          </cell>
          <cell r="CQ340">
            <v>4.6121976065172445</v>
          </cell>
          <cell r="CR340">
            <v>5.4946283381779111</v>
          </cell>
          <cell r="CS340">
            <v>4.9024233848657666</v>
          </cell>
          <cell r="CT340">
            <v>5.1674645182341949</v>
          </cell>
          <cell r="CU340">
            <v>5.1674645182341949</v>
          </cell>
          <cell r="CV340">
            <v>5.1674645182341949</v>
          </cell>
          <cell r="CW340">
            <v>1.2781752182364139</v>
          </cell>
          <cell r="CX340">
            <v>1.2508858294341616</v>
          </cell>
          <cell r="CY340">
            <v>1.2574617258138909</v>
          </cell>
          <cell r="CZ340">
            <v>1.2693455261566193</v>
          </cell>
          <cell r="DA340">
            <v>1.2652621705010663</v>
          </cell>
          <cell r="DB340">
            <v>1.2325956737726442</v>
          </cell>
          <cell r="DC340">
            <v>1.2530267041538266</v>
          </cell>
          <cell r="DD340">
            <v>1.2563707920091562</v>
          </cell>
          <cell r="DE340">
            <v>1.2626837220841949</v>
          </cell>
          <cell r="DF340">
            <v>1.264991615597111</v>
          </cell>
        </row>
        <row r="341">
          <cell r="BX341">
            <v>2.5156646718234765</v>
          </cell>
          <cell r="BY341">
            <v>3.0896701248672169</v>
          </cell>
          <cell r="BZ341">
            <v>3.3416307677482435</v>
          </cell>
          <cell r="CA341">
            <v>3.1879862148756666</v>
          </cell>
          <cell r="CB341">
            <v>3.1013757049830031</v>
          </cell>
          <cell r="CC341">
            <v>3.8389098408942606</v>
          </cell>
          <cell r="CD341">
            <v>3.6861029711364455</v>
          </cell>
          <cell r="CE341">
            <v>3.2878087132362226</v>
          </cell>
          <cell r="CF341">
            <v>4.118001023701332</v>
          </cell>
          <cell r="CG341">
            <v>3.3545669389823192</v>
          </cell>
          <cell r="CH341">
            <v>4.1794730216683673</v>
          </cell>
          <cell r="CI341">
            <v>4.0016044355822258</v>
          </cell>
          <cell r="CJ341">
            <v>3.7682174716672008</v>
          </cell>
          <cell r="CK341">
            <v>4.3773198918060698</v>
          </cell>
          <cell r="CL341">
            <v>4.0644214818874129</v>
          </cell>
          <cell r="CM341">
            <v>3.8126598655664878</v>
          </cell>
          <cell r="CN341">
            <v>4.2820507774004666</v>
          </cell>
          <cell r="CO341">
            <v>4.2193293251727386</v>
          </cell>
          <cell r="CP341">
            <v>4.8048341535920347</v>
          </cell>
          <cell r="CQ341">
            <v>5.1712489459750834</v>
          </cell>
          <cell r="CR341">
            <v>4.8042720167352178</v>
          </cell>
          <cell r="CS341">
            <v>5.0035402198126091</v>
          </cell>
          <cell r="CT341">
            <v>5.2533602186862911</v>
          </cell>
          <cell r="CU341">
            <v>5.2533602186862911</v>
          </cell>
          <cell r="CV341">
            <v>5.2533602186862911</v>
          </cell>
          <cell r="CW341">
            <v>1.2556294791793545</v>
          </cell>
          <cell r="CX341">
            <v>1.2367793261431992</v>
          </cell>
          <cell r="CY341">
            <v>1.2715114122247675</v>
          </cell>
          <cell r="CZ341">
            <v>1.2574332393925389</v>
          </cell>
          <cell r="DA341">
            <v>1.2737216795214406</v>
          </cell>
          <cell r="DB341">
            <v>1.2353564630081548</v>
          </cell>
          <cell r="DC341">
            <v>1.2577503986870942</v>
          </cell>
          <cell r="DD341">
            <v>1.2575048575155228</v>
          </cell>
          <cell r="DE341">
            <v>1.2612415106818238</v>
          </cell>
          <cell r="DF341">
            <v>1.2604505903701013</v>
          </cell>
        </row>
        <row r="342">
          <cell r="BX342">
            <v>2.7200026680579161</v>
          </cell>
          <cell r="BY342">
            <v>3.2020479010329495</v>
          </cell>
          <cell r="BZ342">
            <v>2.8861882127468466</v>
          </cell>
          <cell r="CA342">
            <v>2.7891526564138016</v>
          </cell>
          <cell r="CB342">
            <v>3.0865573923796092</v>
          </cell>
          <cell r="CC342">
            <v>3.3294162311706228</v>
          </cell>
          <cell r="CD342">
            <v>3.0376650840105115</v>
          </cell>
          <cell r="CE342">
            <v>3.4121028040207375</v>
          </cell>
          <cell r="CF342">
            <v>3.2679803261748628</v>
          </cell>
          <cell r="CG342">
            <v>3.9396790064565983</v>
          </cell>
          <cell r="CH342">
            <v>3.7621190866972931</v>
          </cell>
          <cell r="CI342">
            <v>3.3840516566599752</v>
          </cell>
          <cell r="CJ342">
            <v>4.2579227556515811</v>
          </cell>
          <cell r="CK342">
            <v>3.94063775099821</v>
          </cell>
          <cell r="CL342">
            <v>4.2485329237623652</v>
          </cell>
          <cell r="CM342">
            <v>4.7318112121301228</v>
          </cell>
          <cell r="CN342">
            <v>4.5886167287547153</v>
          </cell>
          <cell r="CO342">
            <v>5.5165185059681727</v>
          </cell>
          <cell r="CP342">
            <v>5.0875411751787576</v>
          </cell>
          <cell r="CQ342">
            <v>4.4307197679874939</v>
          </cell>
          <cell r="CR342">
            <v>4.8354099672546891</v>
          </cell>
          <cell r="CS342">
            <v>4.9382278090077349</v>
          </cell>
          <cell r="CT342">
            <v>4.5056791607411233</v>
          </cell>
          <cell r="CU342">
            <v>4.5056791607411233</v>
          </cell>
          <cell r="CV342">
            <v>4.5056791607411233</v>
          </cell>
          <cell r="CW342">
            <v>1.2569827775924738</v>
          </cell>
          <cell r="CX342">
            <v>1.229920298347623</v>
          </cell>
          <cell r="CY342">
            <v>1.2317635244090031</v>
          </cell>
          <cell r="CZ342">
            <v>1.246942466950048</v>
          </cell>
          <cell r="DA342">
            <v>1.2349404649797553</v>
          </cell>
          <cell r="DB342">
            <v>1.2514107417449329</v>
          </cell>
          <cell r="DC342">
            <v>1.260396400288101</v>
          </cell>
          <cell r="DD342">
            <v>1.2609845187980706</v>
          </cell>
          <cell r="DE342">
            <v>1.2632106242770429</v>
          </cell>
          <cell r="DF342">
            <v>1.2478275674872277</v>
          </cell>
        </row>
        <row r="343">
          <cell r="BX343">
            <v>2.6799776558984569</v>
          </cell>
          <cell r="BY343">
            <v>3.1345641288344592</v>
          </cell>
          <cell r="BZ343">
            <v>2.7743050979864097</v>
          </cell>
          <cell r="CA343">
            <v>3.27026075217892</v>
          </cell>
          <cell r="CB343">
            <v>3.1796391868127789</v>
          </cell>
          <cell r="CC343">
            <v>3.2821443264967325</v>
          </cell>
          <cell r="CD343">
            <v>3.7632461163497486</v>
          </cell>
          <cell r="CE343">
            <v>3.6597598430543639</v>
          </cell>
          <cell r="CF343">
            <v>3.952524630773059</v>
          </cell>
          <cell r="CG343">
            <v>4.1849012579293658</v>
          </cell>
          <cell r="CH343">
            <v>4.1092696447433115</v>
          </cell>
          <cell r="CI343">
            <v>3.6621985633126637</v>
          </cell>
          <cell r="CJ343">
            <v>3.7631106311998592</v>
          </cell>
          <cell r="CK343">
            <v>4.1005357209750617</v>
          </cell>
          <cell r="CL343">
            <v>4.1140680400585881</v>
          </cell>
          <cell r="CM343">
            <v>4.2499367193293924</v>
          </cell>
          <cell r="CN343">
            <v>4.4993211238378672</v>
          </cell>
          <cell r="CO343">
            <v>4.9202361930045297</v>
          </cell>
          <cell r="CP343">
            <v>4.9607041940947125</v>
          </cell>
          <cell r="CQ343">
            <v>4.5069511272407095</v>
          </cell>
          <cell r="CR343">
            <v>5.2768459860979595</v>
          </cell>
          <cell r="CS343">
            <v>4.6688291327877307</v>
          </cell>
          <cell r="CT343">
            <v>5.4373603932618435</v>
          </cell>
          <cell r="CU343">
            <v>5.4373603932618435</v>
          </cell>
          <cell r="CV343">
            <v>5.4373603932618435</v>
          </cell>
          <cell r="CW343">
            <v>1.2688948425023794</v>
          </cell>
          <cell r="CX343">
            <v>1.2527705578533945</v>
          </cell>
          <cell r="CY343">
            <v>1.2475791268729111</v>
          </cell>
          <cell r="CZ343">
            <v>1.2552343761296472</v>
          </cell>
          <cell r="DA343">
            <v>1.2464375481745937</v>
          </cell>
          <cell r="DB343">
            <v>1.2517903929971628</v>
          </cell>
          <cell r="DC343">
            <v>1.2660396336149873</v>
          </cell>
          <cell r="DD343">
            <v>1.2349736669146822</v>
          </cell>
          <cell r="DE343">
            <v>1.2565768089776608</v>
          </cell>
          <cell r="DF343">
            <v>1.2654547288536873</v>
          </cell>
        </row>
        <row r="344">
          <cell r="BX344">
            <v>2.8638695807417687</v>
          </cell>
          <cell r="BY344">
            <v>2.6829180209487107</v>
          </cell>
          <cell r="BZ344">
            <v>2.5817305143868379</v>
          </cell>
          <cell r="CA344">
            <v>2.8103845110706787</v>
          </cell>
          <cell r="CB344">
            <v>3.2072870366259836</v>
          </cell>
          <cell r="CC344">
            <v>3.5854985044941721</v>
          </cell>
          <cell r="CD344">
            <v>3.5435828784676744</v>
          </cell>
          <cell r="CE344">
            <v>4.0234207455438149</v>
          </cell>
          <cell r="CF344">
            <v>3.9038708989439299</v>
          </cell>
          <cell r="CG344">
            <v>3.5600760257740656</v>
          </cell>
          <cell r="CH344">
            <v>3.9055482612429571</v>
          </cell>
          <cell r="CI344">
            <v>3.33860462921785</v>
          </cell>
          <cell r="CJ344">
            <v>3.8465453423793279</v>
          </cell>
          <cell r="CK344">
            <v>4.0053953505172517</v>
          </cell>
          <cell r="CL344">
            <v>3.7779286378156933</v>
          </cell>
          <cell r="CM344">
            <v>4.1388591205645122</v>
          </cell>
          <cell r="CN344">
            <v>4.2566277980626683</v>
          </cell>
          <cell r="CO344">
            <v>4.7806696602611618</v>
          </cell>
          <cell r="CP344">
            <v>4.4360028105506544</v>
          </cell>
          <cell r="CQ344">
            <v>4.2729010886655878</v>
          </cell>
          <cell r="CR344">
            <v>4.5766536557112589</v>
          </cell>
          <cell r="CS344">
            <v>5.1060271133345925</v>
          </cell>
          <cell r="CT344">
            <v>5.0856687196647536</v>
          </cell>
          <cell r="CU344">
            <v>5.0856687196647536</v>
          </cell>
          <cell r="CV344">
            <v>5.0856687196647536</v>
          </cell>
          <cell r="CW344">
            <v>1.2505972320987122</v>
          </cell>
          <cell r="CX344">
            <v>1.2506856251620817</v>
          </cell>
          <cell r="CY344">
            <v>1.2505041365602279</v>
          </cell>
          <cell r="CZ344">
            <v>1.2687895080099652</v>
          </cell>
          <cell r="DA344">
            <v>1.2648825019959054</v>
          </cell>
          <cell r="DB344">
            <v>1.2422746114584022</v>
          </cell>
          <cell r="DC344">
            <v>1.2605546994956149</v>
          </cell>
          <cell r="DD344">
            <v>1.2475150982940706</v>
          </cell>
          <cell r="DE344">
            <v>1.239551637248453</v>
          </cell>
          <cell r="DF344">
            <v>1.23950541280036</v>
          </cell>
        </row>
        <row r="345">
          <cell r="BX345">
            <v>2.7370271904428467</v>
          </cell>
          <cell r="BY345">
            <v>2.7105954661645995</v>
          </cell>
          <cell r="BZ345">
            <v>2.5868482494448695</v>
          </cell>
          <cell r="CA345">
            <v>2.9352525359931891</v>
          </cell>
          <cell r="CB345">
            <v>3.0936178720915541</v>
          </cell>
          <cell r="CC345">
            <v>3.0098767359633496</v>
          </cell>
          <cell r="CD345">
            <v>2.6355932707958183</v>
          </cell>
          <cell r="CE345">
            <v>3.2255139589471056</v>
          </cell>
          <cell r="CF345">
            <v>3.2734310599737491</v>
          </cell>
          <cell r="CG345">
            <v>4.1635026552140175</v>
          </cell>
          <cell r="CH345">
            <v>4.0966365531479267</v>
          </cell>
          <cell r="CI345">
            <v>4.1069559247018708</v>
          </cell>
          <cell r="CJ345">
            <v>4.0916358715431791</v>
          </cell>
          <cell r="CK345">
            <v>4.3777544729251634</v>
          </cell>
          <cell r="CL345">
            <v>4.1126172344786776</v>
          </cell>
          <cell r="CM345">
            <v>4.1586309362701579</v>
          </cell>
          <cell r="CN345">
            <v>4.7332209873482247</v>
          </cell>
          <cell r="CO345">
            <v>4.5202016596737291</v>
          </cell>
          <cell r="CP345">
            <v>4.8939385178149335</v>
          </cell>
          <cell r="CQ345">
            <v>3.8619182139463182</v>
          </cell>
          <cell r="CR345">
            <v>4.6872615393424573</v>
          </cell>
          <cell r="CS345">
            <v>5.0602765164918218</v>
          </cell>
          <cell r="CT345">
            <v>4.9291014961111523</v>
          </cell>
          <cell r="CU345">
            <v>4.9291014961111523</v>
          </cell>
          <cell r="CV345">
            <v>4.9291014961111523</v>
          </cell>
          <cell r="CW345">
            <v>1.2500144084902867</v>
          </cell>
          <cell r="CX345">
            <v>1.2530751854971947</v>
          </cell>
          <cell r="CY345">
            <v>1.2633267893060549</v>
          </cell>
          <cell r="CZ345">
            <v>1.2667701150518826</v>
          </cell>
          <cell r="DA345">
            <v>1.2613521433461414</v>
          </cell>
          <cell r="DB345">
            <v>1.2283509631454423</v>
          </cell>
          <cell r="DC345">
            <v>1.2668821398572849</v>
          </cell>
          <cell r="DD345">
            <v>1.258172212584</v>
          </cell>
          <cell r="DE345">
            <v>1.2608833749533097</v>
          </cell>
          <cell r="DF345">
            <v>1.2679403944326162</v>
          </cell>
        </row>
        <row r="346">
          <cell r="BX346">
            <v>2.6515412435924204</v>
          </cell>
          <cell r="BY346">
            <v>3.2849165639421578</v>
          </cell>
          <cell r="BZ346">
            <v>3.0214874172630988</v>
          </cell>
          <cell r="CA346">
            <v>3.0844749367830402</v>
          </cell>
          <cell r="CB346">
            <v>2.7817561931718942</v>
          </cell>
          <cell r="CC346">
            <v>3.2982060937771696</v>
          </cell>
          <cell r="CD346">
            <v>3.3253892026356566</v>
          </cell>
          <cell r="CE346">
            <v>4.187731663701979</v>
          </cell>
          <cell r="CF346">
            <v>3.6485360030795437</v>
          </cell>
          <cell r="CG346">
            <v>3.4964160423090003</v>
          </cell>
          <cell r="CH346">
            <v>4.0404865222819</v>
          </cell>
          <cell r="CI346">
            <v>3.9875527178453365</v>
          </cell>
          <cell r="CJ346">
            <v>3.2294081105965327</v>
          </cell>
          <cell r="CK346">
            <v>3.8364548664582609</v>
          </cell>
          <cell r="CL346">
            <v>3.8960399840189672</v>
          </cell>
          <cell r="CM346">
            <v>4.1284086585911437</v>
          </cell>
          <cell r="CN346">
            <v>3.9144160209588854</v>
          </cell>
          <cell r="CO346">
            <v>4.1958956921873254</v>
          </cell>
          <cell r="CP346">
            <v>4.2966073514459309</v>
          </cell>
          <cell r="CQ346">
            <v>4.6121390439797656</v>
          </cell>
          <cell r="CR346">
            <v>4.5456507038474419</v>
          </cell>
          <cell r="CS346">
            <v>5.1901223470262643</v>
          </cell>
          <cell r="CT346">
            <v>5.320369328374186</v>
          </cell>
          <cell r="CU346">
            <v>5.320369328374186</v>
          </cell>
          <cell r="CV346">
            <v>5.320369328374186</v>
          </cell>
          <cell r="CW346">
            <v>1.2510755774390536</v>
          </cell>
          <cell r="CX346">
            <v>1.2524224987435166</v>
          </cell>
          <cell r="CY346">
            <v>1.2550830945400691</v>
          </cell>
          <cell r="CZ346">
            <v>1.2387579328923271</v>
          </cell>
          <cell r="DA346">
            <v>1.2733864510532964</v>
          </cell>
          <cell r="DB346">
            <v>1.2507152521549405</v>
          </cell>
          <cell r="DC346">
            <v>1.2243993114846956</v>
          </cell>
          <cell r="DD346">
            <v>1.2282250641036929</v>
          </cell>
          <cell r="DE346">
            <v>1.2502146325242374</v>
          </cell>
          <cell r="DF346">
            <v>1.2652999350641854</v>
          </cell>
        </row>
        <row r="347">
          <cell r="BX347">
            <v>2.6013136664015075</v>
          </cell>
          <cell r="BY347">
            <v>3.5941233892842974</v>
          </cell>
          <cell r="BZ347">
            <v>3.1162948107529593</v>
          </cell>
          <cell r="CA347">
            <v>2.9743965201897669</v>
          </cell>
          <cell r="CB347">
            <v>3.5173663621249234</v>
          </cell>
          <cell r="CC347">
            <v>3.37412620067547</v>
          </cell>
          <cell r="CD347">
            <v>3.0663761770824629</v>
          </cell>
          <cell r="CE347">
            <v>3.9677002798741068</v>
          </cell>
          <cell r="CF347">
            <v>3.5330363662392852</v>
          </cell>
          <cell r="CG347">
            <v>3.797917510634496</v>
          </cell>
          <cell r="CH347">
            <v>4.5654402764985118</v>
          </cell>
          <cell r="CI347">
            <v>3.7530958593115482</v>
          </cell>
          <cell r="CJ347">
            <v>4.034941282186181</v>
          </cell>
          <cell r="CK347">
            <v>3.419697295480447</v>
          </cell>
          <cell r="CL347">
            <v>3.2330401082479963</v>
          </cell>
          <cell r="CM347">
            <v>4.0009204426263212</v>
          </cell>
          <cell r="CN347">
            <v>3.9494165963961287</v>
          </cell>
          <cell r="CO347">
            <v>4.2988481816530948</v>
          </cell>
          <cell r="CP347">
            <v>4.5508356561226808</v>
          </cell>
          <cell r="CQ347">
            <v>4.5769005829808469</v>
          </cell>
          <cell r="CR347">
            <v>4.7233367270578217</v>
          </cell>
          <cell r="CS347">
            <v>5.0564129586440156</v>
          </cell>
          <cell r="CT347">
            <v>5.1597694646296999</v>
          </cell>
          <cell r="CU347">
            <v>5.1597694646296999</v>
          </cell>
          <cell r="CV347">
            <v>5.1597694646296999</v>
          </cell>
          <cell r="CW347">
            <v>1.2643312126422983</v>
          </cell>
          <cell r="CX347">
            <v>1.2604400435525074</v>
          </cell>
          <cell r="CY347">
            <v>1.2631635425000389</v>
          </cell>
          <cell r="CZ347">
            <v>1.257789198305999</v>
          </cell>
          <cell r="DA347">
            <v>1.2522165277190831</v>
          </cell>
          <cell r="DB347">
            <v>1.2661424501872094</v>
          </cell>
          <cell r="DC347">
            <v>1.2328314468754444</v>
          </cell>
          <cell r="DD347">
            <v>1.241681345031195</v>
          </cell>
          <cell r="DE347">
            <v>1.2645622195504178</v>
          </cell>
          <cell r="DF347">
            <v>1.2519874688448747</v>
          </cell>
        </row>
        <row r="348">
          <cell r="BX348">
            <v>2.5467008453963627</v>
          </cell>
          <cell r="BY348">
            <v>3.074937474136755</v>
          </cell>
          <cell r="BZ348">
            <v>2.9327520013137609</v>
          </cell>
          <cell r="CA348">
            <v>3.6914983497727216</v>
          </cell>
          <cell r="CB348">
            <v>3.1689879433237951</v>
          </cell>
          <cell r="CC348">
            <v>3.3428915505816668</v>
          </cell>
          <cell r="CD348">
            <v>3.2710678480046034</v>
          </cell>
          <cell r="CE348">
            <v>3.2819439098640935</v>
          </cell>
          <cell r="CF348">
            <v>3.55775070760826</v>
          </cell>
          <cell r="CG348">
            <v>3.7477448634686259</v>
          </cell>
          <cell r="CH348">
            <v>4.5951442242735938</v>
          </cell>
          <cell r="CI348">
            <v>3.753888740271087</v>
          </cell>
          <cell r="CJ348">
            <v>4.4023144234971037</v>
          </cell>
          <cell r="CK348">
            <v>4.3589990347280319</v>
          </cell>
          <cell r="CL348">
            <v>3.6662795831061636</v>
          </cell>
          <cell r="CM348">
            <v>4.1894590111582728</v>
          </cell>
          <cell r="CN348">
            <v>4.9103049116562163</v>
          </cell>
          <cell r="CO348">
            <v>4.4096261364149667</v>
          </cell>
          <cell r="CP348">
            <v>4.3591856615643882</v>
          </cell>
          <cell r="CQ348">
            <v>5.2753014683891051</v>
          </cell>
          <cell r="CR348">
            <v>5.1507976027807505</v>
          </cell>
          <cell r="CS348">
            <v>5.2039675373898193</v>
          </cell>
          <cell r="CT348">
            <v>4.8436212321098004</v>
          </cell>
          <cell r="CU348">
            <v>4.8436212321098004</v>
          </cell>
          <cell r="CV348">
            <v>4.8436212321098004</v>
          </cell>
          <cell r="CW348">
            <v>1.248828131256928</v>
          </cell>
          <cell r="CX348">
            <v>1.2456351977968578</v>
          </cell>
          <cell r="CY348">
            <v>1.2560478081171942</v>
          </cell>
          <cell r="CZ348">
            <v>1.2322504117163491</v>
          </cell>
          <cell r="DA348">
            <v>1.2557479870363728</v>
          </cell>
          <cell r="DB348">
            <v>1.2280840761185492</v>
          </cell>
          <cell r="DC348">
            <v>1.2813876185106994</v>
          </cell>
          <cell r="DD348">
            <v>1.2620961497079382</v>
          </cell>
          <cell r="DE348">
            <v>1.2846417482114323</v>
          </cell>
          <cell r="DF348">
            <v>1.265101326370865</v>
          </cell>
        </row>
        <row r="349">
          <cell r="BX349">
            <v>2.5245400666265936</v>
          </cell>
          <cell r="BY349">
            <v>2.8101042460387551</v>
          </cell>
          <cell r="BZ349">
            <v>3.1727724501573298</v>
          </cell>
          <cell r="CA349">
            <v>2.6073353357894926</v>
          </cell>
          <cell r="CB349">
            <v>2.94595809194597</v>
          </cell>
          <cell r="CC349">
            <v>4.1598834347300944</v>
          </cell>
          <cell r="CD349">
            <v>3.6119969291785474</v>
          </cell>
          <cell r="CE349">
            <v>3.2955431791323164</v>
          </cell>
          <cell r="CF349">
            <v>3.4189768661512052</v>
          </cell>
          <cell r="CG349">
            <v>3.9672624890889963</v>
          </cell>
          <cell r="CH349">
            <v>3.1563400179476848</v>
          </cell>
          <cell r="CI349">
            <v>3.6359401933882527</v>
          </cell>
          <cell r="CJ349">
            <v>4.2483147485243835</v>
          </cell>
          <cell r="CK349">
            <v>4.8139589104682123</v>
          </cell>
          <cell r="CL349">
            <v>4.2135301738861948</v>
          </cell>
          <cell r="CM349">
            <v>4.5803801293181294</v>
          </cell>
          <cell r="CN349">
            <v>4.1919248775236548</v>
          </cell>
          <cell r="CO349">
            <v>4.0657114031752402</v>
          </cell>
          <cell r="CP349">
            <v>4.7323516082990338</v>
          </cell>
          <cell r="CQ349">
            <v>4.2908361609866068</v>
          </cell>
          <cell r="CR349">
            <v>4.800370804066687</v>
          </cell>
          <cell r="CS349">
            <v>5.0688567133795788</v>
          </cell>
          <cell r="CT349">
            <v>4.5037070770330283</v>
          </cell>
          <cell r="CU349">
            <v>4.5037070770330283</v>
          </cell>
          <cell r="CV349">
            <v>4.5037070770330283</v>
          </cell>
          <cell r="CW349">
            <v>1.2434737246367809</v>
          </cell>
          <cell r="CX349">
            <v>1.2483444717721637</v>
          </cell>
          <cell r="CY349">
            <v>1.2587315403554735</v>
          </cell>
          <cell r="CZ349">
            <v>1.2449891685827645</v>
          </cell>
          <cell r="DA349">
            <v>1.2596439583758847</v>
          </cell>
          <cell r="DB349">
            <v>1.2622273615643038</v>
          </cell>
          <cell r="DC349">
            <v>1.2635065626803741</v>
          </cell>
          <cell r="DD349">
            <v>1.25977970575916</v>
          </cell>
          <cell r="DE349">
            <v>1.2500893543429084</v>
          </cell>
          <cell r="DF349">
            <v>1.2328930043980828</v>
          </cell>
        </row>
        <row r="350">
          <cell r="BX350">
            <v>2.66760506303403</v>
          </cell>
          <cell r="BY350">
            <v>3.0096130867786268</v>
          </cell>
          <cell r="BZ350">
            <v>3.0472154584340125</v>
          </cell>
          <cell r="CA350">
            <v>3.2656659626959592</v>
          </cell>
          <cell r="CB350">
            <v>3.1270434708545114</v>
          </cell>
          <cell r="CC350">
            <v>3.1686153605795524</v>
          </cell>
          <cell r="CD350">
            <v>3.894373372741768</v>
          </cell>
          <cell r="CE350">
            <v>2.8226420552369462</v>
          </cell>
          <cell r="CF350">
            <v>3.3376369875950735</v>
          </cell>
          <cell r="CG350">
            <v>3.507141726695258</v>
          </cell>
          <cell r="CH350">
            <v>3.2721496756268675</v>
          </cell>
          <cell r="CI350">
            <v>3.8763771462848742</v>
          </cell>
          <cell r="CJ350">
            <v>3.8486304614894054</v>
          </cell>
          <cell r="CK350">
            <v>4.3041749968951732</v>
          </cell>
          <cell r="CL350">
            <v>4.3256067779494254</v>
          </cell>
          <cell r="CM350">
            <v>5.0637361974468833</v>
          </cell>
          <cell r="CN350">
            <v>4.6706123054605726</v>
          </cell>
          <cell r="CO350">
            <v>4.435208537819415</v>
          </cell>
          <cell r="CP350">
            <v>4.7225060477155161</v>
          </cell>
          <cell r="CQ350">
            <v>4.9144050933832171</v>
          </cell>
          <cell r="CR350">
            <v>5.1967924284125191</v>
          </cell>
          <cell r="CS350">
            <v>5.2761427878819926</v>
          </cell>
          <cell r="CT350">
            <v>5.6822747398256901</v>
          </cell>
          <cell r="CU350">
            <v>5.6822747398256901</v>
          </cell>
          <cell r="CV350">
            <v>5.6822747398256901</v>
          </cell>
          <cell r="CW350">
            <v>1.2512362990112547</v>
          </cell>
          <cell r="CX350">
            <v>1.2761060861240852</v>
          </cell>
          <cell r="CY350">
            <v>1.25646740570556</v>
          </cell>
          <cell r="CZ350">
            <v>1.2553111720902881</v>
          </cell>
          <cell r="DA350">
            <v>1.2456326526254802</v>
          </cell>
          <cell r="DB350">
            <v>1.2576388530785754</v>
          </cell>
          <cell r="DC350">
            <v>1.2601109298925381</v>
          </cell>
          <cell r="DD350">
            <v>1.2454942652817194</v>
          </cell>
          <cell r="DE350">
            <v>1.2474039695823811</v>
          </cell>
          <cell r="DF350">
            <v>1.2287530334915615</v>
          </cell>
        </row>
        <row r="351">
          <cell r="BX351">
            <v>2.601455557314309</v>
          </cell>
          <cell r="BY351">
            <v>2.6808469210128476</v>
          </cell>
          <cell r="BZ351">
            <v>2.9393265771360944</v>
          </cell>
          <cell r="CA351">
            <v>2.9414695110507836</v>
          </cell>
          <cell r="CB351">
            <v>2.7214966988165981</v>
          </cell>
          <cell r="CC351">
            <v>3.4153584098405254</v>
          </cell>
          <cell r="CD351">
            <v>3.2449598416363035</v>
          </cell>
          <cell r="CE351">
            <v>3.1142157836059687</v>
          </cell>
          <cell r="CF351">
            <v>3.5222496223790518</v>
          </cell>
          <cell r="CG351">
            <v>3.8179764449190228</v>
          </cell>
          <cell r="CH351">
            <v>3.8325139492761431</v>
          </cell>
          <cell r="CI351">
            <v>4.0112809565612002</v>
          </cell>
          <cell r="CJ351">
            <v>4.1023634829507367</v>
          </cell>
          <cell r="CK351">
            <v>4.3213499320725965</v>
          </cell>
          <cell r="CL351">
            <v>3.9152684904474153</v>
          </cell>
          <cell r="CM351">
            <v>4.0485469038072983</v>
          </cell>
          <cell r="CN351">
            <v>4.8247339416833617</v>
          </cell>
          <cell r="CO351">
            <v>4.5216625954489675</v>
          </cell>
          <cell r="CP351">
            <v>5.1779285652110092</v>
          </cell>
          <cell r="CQ351">
            <v>4.4704227817937348</v>
          </cell>
          <cell r="CR351">
            <v>5.9203587723667326</v>
          </cell>
          <cell r="CS351">
            <v>5.9015370477686382</v>
          </cell>
          <cell r="CT351">
            <v>4.9305624986736687</v>
          </cell>
          <cell r="CU351">
            <v>4.9305624986736687</v>
          </cell>
          <cell r="CV351">
            <v>4.9305624986736687</v>
          </cell>
          <cell r="CW351">
            <v>1.2506699624818045</v>
          </cell>
          <cell r="CX351">
            <v>1.2365880339272013</v>
          </cell>
          <cell r="CY351">
            <v>1.2578284650708946</v>
          </cell>
          <cell r="CZ351">
            <v>1.2356190207113094</v>
          </cell>
          <cell r="DA351">
            <v>1.2733634720393023</v>
          </cell>
          <cell r="DB351">
            <v>1.2857735894062536</v>
          </cell>
          <cell r="DC351">
            <v>1.2592891560221049</v>
          </cell>
          <cell r="DD351">
            <v>1.2523400875144135</v>
          </cell>
          <cell r="DE351">
            <v>1.2352777297410151</v>
          </cell>
          <cell r="DF351">
            <v>1.2435802496813528</v>
          </cell>
        </row>
        <row r="352">
          <cell r="BX352">
            <v>2.3784624791988977</v>
          </cell>
          <cell r="BY352">
            <v>2.7595337596769594</v>
          </cell>
          <cell r="BZ352">
            <v>2.8816262193046058</v>
          </cell>
          <cell r="CA352">
            <v>3.0191703842830684</v>
          </cell>
          <cell r="CB352">
            <v>3.4795296771089856</v>
          </cell>
          <cell r="CC352">
            <v>2.9833955743567322</v>
          </cell>
          <cell r="CD352">
            <v>3.2142788177999448</v>
          </cell>
          <cell r="CE352">
            <v>3.2104596148125637</v>
          </cell>
          <cell r="CF352">
            <v>3.7324071039476112</v>
          </cell>
          <cell r="CG352">
            <v>4.0959038817494458</v>
          </cell>
          <cell r="CH352">
            <v>3.7593501602877395</v>
          </cell>
          <cell r="CI352">
            <v>3.7626896346072942</v>
          </cell>
          <cell r="CJ352">
            <v>3.5245357513728721</v>
          </cell>
          <cell r="CK352">
            <v>3.985265690367275</v>
          </cell>
          <cell r="CL352">
            <v>4.0955820543288004</v>
          </cell>
          <cell r="CM352">
            <v>3.747140492617183</v>
          </cell>
          <cell r="CN352">
            <v>4.5400810463442118</v>
          </cell>
          <cell r="CO352">
            <v>5.4786408888949572</v>
          </cell>
          <cell r="CP352">
            <v>4.7793709269853446</v>
          </cell>
          <cell r="CQ352">
            <v>5.3986001933165157</v>
          </cell>
          <cell r="CR352">
            <v>4.6519903580410729</v>
          </cell>
          <cell r="CS352">
            <v>5.196588529508805</v>
          </cell>
          <cell r="CT352">
            <v>5.969887452155433</v>
          </cell>
          <cell r="CU352">
            <v>5.969887452155433</v>
          </cell>
          <cell r="CV352">
            <v>5.969887452155433</v>
          </cell>
          <cell r="CW352">
            <v>1.2726474827356147</v>
          </cell>
          <cell r="CX352">
            <v>1.255469198897218</v>
          </cell>
          <cell r="CY352">
            <v>1.2446480034705596</v>
          </cell>
          <cell r="CZ352">
            <v>1.272024786122623</v>
          </cell>
          <cell r="DA352">
            <v>1.2408840106475187</v>
          </cell>
          <cell r="DB352">
            <v>1.2406598975372434</v>
          </cell>
          <cell r="DC352">
            <v>1.2475714233027213</v>
          </cell>
          <cell r="DD352">
            <v>1.2340596730367621</v>
          </cell>
          <cell r="DE352">
            <v>1.2274806738396229</v>
          </cell>
          <cell r="DF352">
            <v>1.2542554851227969</v>
          </cell>
        </row>
        <row r="353">
          <cell r="BX353">
            <v>2.7976995685519568</v>
          </cell>
          <cell r="BY353">
            <v>3.3285536369658959</v>
          </cell>
          <cell r="BZ353">
            <v>3.0673863632267193</v>
          </cell>
          <cell r="CA353">
            <v>2.9391535683225123</v>
          </cell>
          <cell r="CB353">
            <v>3.4368806057103201</v>
          </cell>
          <cell r="CC353">
            <v>3.63102054828726</v>
          </cell>
          <cell r="CD353">
            <v>4.3671457402050686</v>
          </cell>
          <cell r="CE353">
            <v>2.9027672362116999</v>
          </cell>
          <cell r="CF353">
            <v>3.5909487934967115</v>
          </cell>
          <cell r="CG353">
            <v>3.7357711224946661</v>
          </cell>
          <cell r="CH353">
            <v>3.7708941060495973</v>
          </cell>
          <cell r="CI353">
            <v>3.9909521103333372</v>
          </cell>
          <cell r="CJ353">
            <v>3.4130427519100688</v>
          </cell>
          <cell r="CK353">
            <v>3.7507276998253638</v>
          </cell>
          <cell r="CL353">
            <v>3.8623340687878582</v>
          </cell>
          <cell r="CM353">
            <v>4.3124843095965835</v>
          </cell>
          <cell r="CN353">
            <v>4.4612018555688016</v>
          </cell>
          <cell r="CO353">
            <v>4.915474729007804</v>
          </cell>
          <cell r="CP353">
            <v>4.7283025504518177</v>
          </cell>
          <cell r="CQ353">
            <v>4.3589885525579533</v>
          </cell>
          <cell r="CR353">
            <v>5.272302205490333</v>
          </cell>
          <cell r="CS353">
            <v>5.3203030839693755</v>
          </cell>
          <cell r="CT353">
            <v>4.9560354880501301</v>
          </cell>
          <cell r="CU353">
            <v>4.9560354880501301</v>
          </cell>
          <cell r="CV353">
            <v>4.9560354880501301</v>
          </cell>
          <cell r="CW353">
            <v>1.2593048408030763</v>
          </cell>
          <cell r="CX353">
            <v>1.2378350374414473</v>
          </cell>
          <cell r="CY353">
            <v>1.2358649661409806</v>
          </cell>
          <cell r="CZ353">
            <v>1.2630519893437884</v>
          </cell>
          <cell r="DA353">
            <v>1.2676208180558033</v>
          </cell>
          <cell r="DB353">
            <v>1.2506353737782299</v>
          </cell>
          <cell r="DC353">
            <v>1.2544387999191748</v>
          </cell>
          <cell r="DD353">
            <v>1.253989487383365</v>
          </cell>
          <cell r="DE353">
            <v>1.2627298988215192</v>
          </cell>
          <cell r="DF353">
            <v>1.2494940165921447</v>
          </cell>
        </row>
        <row r="354">
          <cell r="BX354">
            <v>2.7103678970570413</v>
          </cell>
          <cell r="BY354">
            <v>2.8220319667754001</v>
          </cell>
          <cell r="BZ354">
            <v>3.0878212577540967</v>
          </cell>
          <cell r="CA354">
            <v>3.3196340000515985</v>
          </cell>
          <cell r="CB354">
            <v>2.67073778421361</v>
          </cell>
          <cell r="CC354">
            <v>3.0229375585250384</v>
          </cell>
          <cell r="CD354">
            <v>3.3904215981228809</v>
          </cell>
          <cell r="CE354">
            <v>3.3042938010034386</v>
          </cell>
          <cell r="CF354">
            <v>3.8062731344135039</v>
          </cell>
          <cell r="CG354">
            <v>3.6092306237810443</v>
          </cell>
          <cell r="CH354">
            <v>3.7566568511977203</v>
          </cell>
          <cell r="CI354">
            <v>3.410145782489824</v>
          </cell>
          <cell r="CJ354">
            <v>4.3674082323064587</v>
          </cell>
          <cell r="CK354">
            <v>3.6081536392455842</v>
          </cell>
          <cell r="CL354">
            <v>4.5411182876349097</v>
          </cell>
          <cell r="CM354">
            <v>4.7866230176085374</v>
          </cell>
          <cell r="CN354">
            <v>4.4893024847387411</v>
          </cell>
          <cell r="CO354">
            <v>4.6052638244341324</v>
          </cell>
          <cell r="CP354">
            <v>4.7251016601256355</v>
          </cell>
          <cell r="CQ354">
            <v>4.2754126519574749</v>
          </cell>
          <cell r="CR354">
            <v>4.4543927530570135</v>
          </cell>
          <cell r="CS354">
            <v>4.8494460035311366</v>
          </cell>
          <cell r="CT354">
            <v>4.4552723334250155</v>
          </cell>
          <cell r="CU354">
            <v>4.4552723334250155</v>
          </cell>
          <cell r="CV354">
            <v>4.4552723334250155</v>
          </cell>
          <cell r="CW354">
            <v>1.2692095973795314</v>
          </cell>
          <cell r="CX354">
            <v>1.2669431589740194</v>
          </cell>
          <cell r="CY354">
            <v>1.2570550122915276</v>
          </cell>
          <cell r="CZ354">
            <v>1.245143705695974</v>
          </cell>
          <cell r="DA354">
            <v>1.2391059819481569</v>
          </cell>
          <cell r="DB354">
            <v>1.2623283247644201</v>
          </cell>
          <cell r="DC354">
            <v>1.263506355306715</v>
          </cell>
          <cell r="DD354">
            <v>1.2457934101745576</v>
          </cell>
          <cell r="DE354">
            <v>1.2565451935939806</v>
          </cell>
          <cell r="DF354">
            <v>1.255022157559303</v>
          </cell>
        </row>
        <row r="355">
          <cell r="BX355">
            <v>2.7992512093523625</v>
          </cell>
          <cell r="BY355">
            <v>3.481365173928165</v>
          </cell>
          <cell r="BZ355">
            <v>3.4008200674903919</v>
          </cell>
          <cell r="CA355">
            <v>2.7109864975365832</v>
          </cell>
          <cell r="CB355">
            <v>3.707143267594875</v>
          </cell>
          <cell r="CC355">
            <v>3.2427020600565015</v>
          </cell>
          <cell r="CD355">
            <v>3.4112748020539638</v>
          </cell>
          <cell r="CE355">
            <v>3.6064353563927987</v>
          </cell>
          <cell r="CF355">
            <v>3.3124096270785288</v>
          </cell>
          <cell r="CG355">
            <v>2.915345161227703</v>
          </cell>
          <cell r="CH355">
            <v>3.6689693428279688</v>
          </cell>
          <cell r="CI355">
            <v>4.2266222465241006</v>
          </cell>
          <cell r="CJ355">
            <v>3.9144411452863666</v>
          </cell>
          <cell r="CK355">
            <v>4.2511254804902316</v>
          </cell>
          <cell r="CL355">
            <v>4.9217970480992541</v>
          </cell>
          <cell r="CM355">
            <v>4.5185296808344191</v>
          </cell>
          <cell r="CN355">
            <v>4.1484261580996646</v>
          </cell>
          <cell r="CO355">
            <v>4.9336352383585034</v>
          </cell>
          <cell r="CP355">
            <v>4.6756738477787776</v>
          </cell>
          <cell r="CQ355">
            <v>4.6403464407241417</v>
          </cell>
          <cell r="CR355">
            <v>5.063934089402351</v>
          </cell>
          <cell r="CS355">
            <v>4.7293098493065147</v>
          </cell>
          <cell r="CT355">
            <v>5.4440296881691994</v>
          </cell>
          <cell r="CU355">
            <v>5.4440296881691994</v>
          </cell>
          <cell r="CV355">
            <v>5.4440296881691994</v>
          </cell>
          <cell r="CW355">
            <v>1.2652099458683777</v>
          </cell>
          <cell r="CX355">
            <v>1.2625620493727236</v>
          </cell>
          <cell r="CY355">
            <v>1.2564846689854308</v>
          </cell>
          <cell r="CZ355">
            <v>1.2429516984106801</v>
          </cell>
          <cell r="DA355">
            <v>1.263658708771892</v>
          </cell>
          <cell r="DB355">
            <v>1.2684676487654989</v>
          </cell>
          <cell r="DC355">
            <v>1.2541456247576499</v>
          </cell>
          <cell r="DD355">
            <v>1.2458590709432464</v>
          </cell>
          <cell r="DE355">
            <v>1.2419470164321029</v>
          </cell>
          <cell r="DF355">
            <v>1.2325126021840649</v>
          </cell>
        </row>
        <row r="356">
          <cell r="BX356">
            <v>2.2402836410186917</v>
          </cell>
          <cell r="BY356">
            <v>3.4426017300212126</v>
          </cell>
          <cell r="BZ356">
            <v>2.7667704426988649</v>
          </cell>
          <cell r="CA356">
            <v>3.1043990322506434</v>
          </cell>
          <cell r="CB356">
            <v>3.2579386511547814</v>
          </cell>
          <cell r="CC356">
            <v>3.1117421627376696</v>
          </cell>
          <cell r="CD356">
            <v>3.1238480687145658</v>
          </cell>
          <cell r="CE356">
            <v>4.0260142224922388</v>
          </cell>
          <cell r="CF356">
            <v>3.5878099641969636</v>
          </cell>
          <cell r="CG356">
            <v>3.8500837765786096</v>
          </cell>
          <cell r="CH356">
            <v>4.0132516036734831</v>
          </cell>
          <cell r="CI356">
            <v>4.1760553118567119</v>
          </cell>
          <cell r="CJ356">
            <v>4.459033795564376</v>
          </cell>
          <cell r="CK356">
            <v>3.7578146164682167</v>
          </cell>
          <cell r="CL356">
            <v>4.123705462919629</v>
          </cell>
          <cell r="CM356">
            <v>4.9068776141416501</v>
          </cell>
          <cell r="CN356">
            <v>4.4598686659127313</v>
          </cell>
          <cell r="CO356">
            <v>4.5077813010895369</v>
          </cell>
          <cell r="CP356">
            <v>4.7930915500792102</v>
          </cell>
          <cell r="CQ356">
            <v>4.2545431523249819</v>
          </cell>
          <cell r="CR356">
            <v>5.4935955629691726</v>
          </cell>
          <cell r="CS356">
            <v>4.640002282724895</v>
          </cell>
          <cell r="CT356">
            <v>4.5932153033554686</v>
          </cell>
          <cell r="CU356">
            <v>4.5932153033554686</v>
          </cell>
          <cell r="CV356">
            <v>4.5932153033554686</v>
          </cell>
          <cell r="CW356">
            <v>1.2594946286255719</v>
          </cell>
          <cell r="CX356">
            <v>1.2693562328686843</v>
          </cell>
          <cell r="CY356">
            <v>1.2623497972841444</v>
          </cell>
          <cell r="CZ356">
            <v>1.2534341742268218</v>
          </cell>
          <cell r="DA356">
            <v>1.2592093276417875</v>
          </cell>
          <cell r="DB356">
            <v>1.2610700548888665</v>
          </cell>
          <cell r="DC356">
            <v>1.2539617075744756</v>
          </cell>
          <cell r="DD356">
            <v>1.206763914167281</v>
          </cell>
          <cell r="DE356">
            <v>1.2493630962695053</v>
          </cell>
          <cell r="DF356">
            <v>1.2635693589096808</v>
          </cell>
        </row>
        <row r="357">
          <cell r="BX357">
            <v>2.2441633536533261</v>
          </cell>
          <cell r="BY357">
            <v>2.7470159064303505</v>
          </cell>
          <cell r="BZ357">
            <v>2.7726429535909429</v>
          </cell>
          <cell r="CA357">
            <v>3.4773480680866542</v>
          </cell>
          <cell r="CB357">
            <v>3.4953619682899237</v>
          </cell>
          <cell r="CC357">
            <v>3.3407258130018707</v>
          </cell>
          <cell r="CD357">
            <v>3.6473034920010359</v>
          </cell>
          <cell r="CE357">
            <v>3.7751930420173223</v>
          </cell>
          <cell r="CF357">
            <v>3.6950865353789433</v>
          </cell>
          <cell r="CG357">
            <v>4.2285307607873692</v>
          </cell>
          <cell r="CH357">
            <v>3.7374996867888353</v>
          </cell>
          <cell r="CI357">
            <v>4.0464899369693246</v>
          </cell>
          <cell r="CJ357">
            <v>3.6362518789498037</v>
          </cell>
          <cell r="CK357">
            <v>4.126768316620681</v>
          </cell>
          <cell r="CL357">
            <v>4.3471328105763991</v>
          </cell>
          <cell r="CM357">
            <v>4.2265344507180673</v>
          </cell>
          <cell r="CN357">
            <v>4.3163156214318885</v>
          </cell>
          <cell r="CO357">
            <v>4.0383689263724092</v>
          </cell>
          <cell r="CP357">
            <v>4.1907350686949343</v>
          </cell>
          <cell r="CQ357">
            <v>5.0673354712766212</v>
          </cell>
          <cell r="CR357">
            <v>4.6976384481342768</v>
          </cell>
          <cell r="CS357">
            <v>4.4535365176956025</v>
          </cell>
          <cell r="CT357">
            <v>4.8733337351225936</v>
          </cell>
          <cell r="CU357">
            <v>4.8733337351225936</v>
          </cell>
          <cell r="CV357">
            <v>4.8733337351225936</v>
          </cell>
          <cell r="CW357">
            <v>1.2572299713154109</v>
          </cell>
          <cell r="CX357">
            <v>1.2498665481093771</v>
          </cell>
          <cell r="CY357">
            <v>1.2518279429729513</v>
          </cell>
          <cell r="CZ357">
            <v>1.2531098395729203</v>
          </cell>
          <cell r="DA357">
            <v>1.2441511468791291</v>
          </cell>
          <cell r="DB357">
            <v>1.2462071739666118</v>
          </cell>
          <cell r="DC357">
            <v>1.2459419548577189</v>
          </cell>
          <cell r="DD357">
            <v>1.2702967569949597</v>
          </cell>
          <cell r="DE357">
            <v>1.250964331157439</v>
          </cell>
          <cell r="DF357">
            <v>1.2377899543237456</v>
          </cell>
        </row>
        <row r="358">
          <cell r="BX358">
            <v>2.7083636389743631</v>
          </cell>
          <cell r="BY358">
            <v>3.0944713232292753</v>
          </cell>
          <cell r="BZ358">
            <v>3.0585436587209678</v>
          </cell>
          <cell r="CA358">
            <v>3.4880718638917254</v>
          </cell>
          <cell r="CB358">
            <v>2.6891424159638042</v>
          </cell>
          <cell r="CC358">
            <v>2.9358615562944981</v>
          </cell>
          <cell r="CD358">
            <v>3.6013092424619306</v>
          </cell>
          <cell r="CE358">
            <v>3.0847917721372586</v>
          </cell>
          <cell r="CF358">
            <v>3.5872448427666126</v>
          </cell>
          <cell r="CG358">
            <v>3.8143790139700138</v>
          </cell>
          <cell r="CH358">
            <v>3.4588499139435229</v>
          </cell>
          <cell r="CI358">
            <v>3.5956775240017138</v>
          </cell>
          <cell r="CJ358">
            <v>3.7972622336847954</v>
          </cell>
          <cell r="CK358">
            <v>3.9637159939618516</v>
          </cell>
          <cell r="CL358">
            <v>3.9745191036216618</v>
          </cell>
          <cell r="CM358">
            <v>3.9725740980964157</v>
          </cell>
          <cell r="CN358">
            <v>4.411901769125989</v>
          </cell>
          <cell r="CO358">
            <v>4.6206303231687533</v>
          </cell>
          <cell r="CP358">
            <v>4.6744614718627151</v>
          </cell>
          <cell r="CQ358">
            <v>4.7771734363780594</v>
          </cell>
          <cell r="CR358">
            <v>4.634604128637835</v>
          </cell>
          <cell r="CS358">
            <v>6.1170217993341822</v>
          </cell>
          <cell r="CT358">
            <v>5.8985782739606174</v>
          </cell>
          <cell r="CU358">
            <v>5.8985782739606174</v>
          </cell>
          <cell r="CV358">
            <v>5.8985782739606174</v>
          </cell>
          <cell r="CW358">
            <v>1.2584811260882411</v>
          </cell>
          <cell r="CX358">
            <v>1.245695075873444</v>
          </cell>
          <cell r="CY358">
            <v>1.2507885589738006</v>
          </cell>
          <cell r="CZ358">
            <v>1.2550279732036851</v>
          </cell>
          <cell r="DA358">
            <v>1.2376483981791977</v>
          </cell>
          <cell r="DB358">
            <v>1.2763444332958951</v>
          </cell>
          <cell r="DC358">
            <v>1.2518475318928548</v>
          </cell>
          <cell r="DD358">
            <v>1.2634755526107717</v>
          </cell>
          <cell r="DE358">
            <v>1.2715153183168855</v>
          </cell>
          <cell r="DF358">
            <v>1.2768603398464276</v>
          </cell>
        </row>
        <row r="359">
          <cell r="BX359">
            <v>3.357246842061441</v>
          </cell>
          <cell r="BY359">
            <v>2.6558908462424111</v>
          </cell>
          <cell r="BZ359">
            <v>3.065706443548859</v>
          </cell>
          <cell r="CA359">
            <v>2.9461103051129314</v>
          </cell>
          <cell r="CB359">
            <v>3.0666918917297763</v>
          </cell>
          <cell r="CC359">
            <v>3.4869834046571095</v>
          </cell>
          <cell r="CD359">
            <v>4.0564606825527862</v>
          </cell>
          <cell r="CE359">
            <v>2.9875557620447437</v>
          </cell>
          <cell r="CF359">
            <v>3.6124681169749633</v>
          </cell>
          <cell r="CG359">
            <v>3.783631811158132</v>
          </cell>
          <cell r="CH359">
            <v>3.5377771931074538</v>
          </cell>
          <cell r="CI359">
            <v>4.5968138033629664</v>
          </cell>
          <cell r="CJ359">
            <v>4.1614774403329715</v>
          </cell>
          <cell r="CK359">
            <v>4.3786805462040208</v>
          </cell>
          <cell r="CL359">
            <v>4.3300398494920218</v>
          </cell>
          <cell r="CM359">
            <v>4.5592018681007138</v>
          </cell>
          <cell r="CN359">
            <v>4.3153895001989637</v>
          </cell>
          <cell r="CO359">
            <v>4.563383136186328</v>
          </cell>
          <cell r="CP359">
            <v>4.8866680049903346</v>
          </cell>
          <cell r="CQ359">
            <v>4.2905351819945166</v>
          </cell>
          <cell r="CR359">
            <v>5.1155660765436304</v>
          </cell>
          <cell r="CS359">
            <v>4.4813942626756065</v>
          </cell>
          <cell r="CT359">
            <v>5.0122435280358264</v>
          </cell>
          <cell r="CU359">
            <v>5.0122435280358264</v>
          </cell>
          <cell r="CV359">
            <v>5.0122435280358264</v>
          </cell>
          <cell r="CW359">
            <v>1.2532774067097903</v>
          </cell>
          <cell r="CX359">
            <v>1.2687512787190405</v>
          </cell>
          <cell r="CY359">
            <v>1.2578664368288723</v>
          </cell>
          <cell r="CZ359">
            <v>1.2533989465481461</v>
          </cell>
          <cell r="DA359">
            <v>1.248945056255206</v>
          </cell>
          <cell r="DB359">
            <v>1.2527187248410985</v>
          </cell>
          <cell r="DC359">
            <v>1.25419717027597</v>
          </cell>
          <cell r="DD359">
            <v>1.2475914445468925</v>
          </cell>
          <cell r="DE359">
            <v>1.2507294527672095</v>
          </cell>
          <cell r="DF359">
            <v>1.2547747119025969</v>
          </cell>
        </row>
        <row r="360">
          <cell r="BX360">
            <v>2.6409521677156702</v>
          </cell>
          <cell r="BY360">
            <v>3.068779374805219</v>
          </cell>
          <cell r="BZ360">
            <v>3.2708145475736523</v>
          </cell>
          <cell r="CA360">
            <v>3.2819666877474098</v>
          </cell>
          <cell r="CB360">
            <v>3.2141775235882899</v>
          </cell>
          <cell r="CC360">
            <v>3.3746356968493796</v>
          </cell>
          <cell r="CD360">
            <v>3.1909578710007476</v>
          </cell>
          <cell r="CE360">
            <v>3.6804013494996775</v>
          </cell>
          <cell r="CF360">
            <v>3.7140891156614466</v>
          </cell>
          <cell r="CG360">
            <v>3.4853819455542072</v>
          </cell>
          <cell r="CH360">
            <v>4.1405947030541519</v>
          </cell>
          <cell r="CI360">
            <v>3.1423621398479091</v>
          </cell>
          <cell r="CJ360">
            <v>4.319427179402874</v>
          </cell>
          <cell r="CK360">
            <v>4.0864348377515105</v>
          </cell>
          <cell r="CL360">
            <v>4.2651714736236164</v>
          </cell>
          <cell r="CM360">
            <v>4.0902301230365374</v>
          </cell>
          <cell r="CN360">
            <v>4.2167883118994016</v>
          </cell>
          <cell r="CO360">
            <v>4.4189590074498621</v>
          </cell>
          <cell r="CP360">
            <v>4.3692337834764405</v>
          </cell>
          <cell r="CQ360">
            <v>5.3692190102646675</v>
          </cell>
          <cell r="CR360">
            <v>4.5167454468297388</v>
          </cell>
          <cell r="CS360">
            <v>5.0233666441431426</v>
          </cell>
          <cell r="CT360">
            <v>5.4361148816682929</v>
          </cell>
          <cell r="CU360">
            <v>5.4361148816682929</v>
          </cell>
          <cell r="CV360">
            <v>5.4361148816682929</v>
          </cell>
          <cell r="CW360">
            <v>1.2412584177460508</v>
          </cell>
          <cell r="CX360">
            <v>1.2710526061056937</v>
          </cell>
          <cell r="CY360">
            <v>1.255559976714387</v>
          </cell>
          <cell r="CZ360">
            <v>1.2427310673754699</v>
          </cell>
          <cell r="DA360">
            <v>1.2585204304467676</v>
          </cell>
          <cell r="DB360">
            <v>1.2611542299813474</v>
          </cell>
          <cell r="DC360">
            <v>1.2824557361287654</v>
          </cell>
          <cell r="DD360">
            <v>1.2723491957161619</v>
          </cell>
          <cell r="DE360">
            <v>1.2757811117868096</v>
          </cell>
          <cell r="DF360">
            <v>1.2374771693931004</v>
          </cell>
        </row>
        <row r="361">
          <cell r="BX361">
            <v>2.452369491004903</v>
          </cell>
          <cell r="BY361">
            <v>2.8836128911093333</v>
          </cell>
          <cell r="BZ361">
            <v>2.7146175342784122</v>
          </cell>
          <cell r="CA361">
            <v>3.5921480430286299</v>
          </cell>
          <cell r="CB361">
            <v>2.9022681516590958</v>
          </cell>
          <cell r="CC361">
            <v>3.0814784088750002</v>
          </cell>
          <cell r="CD361">
            <v>3.4801599498274136</v>
          </cell>
          <cell r="CE361">
            <v>3.6130240364741657</v>
          </cell>
          <cell r="CF361">
            <v>3.4299694104961449</v>
          </cell>
          <cell r="CG361">
            <v>3.8419928156066523</v>
          </cell>
          <cell r="CH361">
            <v>4.0994920519381273</v>
          </cell>
          <cell r="CI361">
            <v>4.4681163639100836</v>
          </cell>
          <cell r="CJ361">
            <v>3.8555805299745018</v>
          </cell>
          <cell r="CK361">
            <v>3.8012879635612684</v>
          </cell>
          <cell r="CL361">
            <v>4.6699018781599015</v>
          </cell>
          <cell r="CM361">
            <v>4.7112669680452797</v>
          </cell>
          <cell r="CN361">
            <v>3.9694400719133607</v>
          </cell>
          <cell r="CO361">
            <v>4.2932608132711731</v>
          </cell>
          <cell r="CP361">
            <v>5.0260689513152395</v>
          </cell>
          <cell r="CQ361">
            <v>4.376383456162956</v>
          </cell>
          <cell r="CR361">
            <v>4.7212755814760845</v>
          </cell>
          <cell r="CS361">
            <v>5.2635307816518067</v>
          </cell>
          <cell r="CT361">
            <v>5.1030356560128958</v>
          </cell>
          <cell r="CU361">
            <v>5.1030356560128958</v>
          </cell>
          <cell r="CV361">
            <v>5.1030356560128958</v>
          </cell>
          <cell r="CW361">
            <v>1.2289928638318874</v>
          </cell>
          <cell r="CX361">
            <v>1.2794857794407939</v>
          </cell>
          <cell r="CY361">
            <v>1.2636350301164756</v>
          </cell>
          <cell r="CZ361">
            <v>1.2444497752566155</v>
          </cell>
          <cell r="DA361">
            <v>1.2412555468679867</v>
          </cell>
          <cell r="DB361">
            <v>1.2416772308470434</v>
          </cell>
          <cell r="DC361">
            <v>1.2514589347407103</v>
          </cell>
          <cell r="DD361">
            <v>1.2651703901914062</v>
          </cell>
          <cell r="DE361">
            <v>1.2542004435134821</v>
          </cell>
          <cell r="DF361">
            <v>1.2281306822597506</v>
          </cell>
        </row>
        <row r="362">
          <cell r="BX362">
            <v>2.8476221572814442</v>
          </cell>
          <cell r="BY362">
            <v>2.9285775945896986</v>
          </cell>
          <cell r="BZ362">
            <v>3.2383898902743673</v>
          </cell>
          <cell r="CA362">
            <v>3.2644361727427529</v>
          </cell>
          <cell r="CB362">
            <v>2.8593522446422068</v>
          </cell>
          <cell r="CC362">
            <v>2.84788061795558</v>
          </cell>
          <cell r="CD362">
            <v>2.8906949833186051</v>
          </cell>
          <cell r="CE362">
            <v>3.9002064379594685</v>
          </cell>
          <cell r="CF362">
            <v>3.6270715819449659</v>
          </cell>
          <cell r="CG362">
            <v>3.7072774719673975</v>
          </cell>
          <cell r="CH362">
            <v>3.1367600442368793</v>
          </cell>
          <cell r="CI362">
            <v>3.6908620242597423</v>
          </cell>
          <cell r="CJ362">
            <v>3.8339026717734033</v>
          </cell>
          <cell r="CK362">
            <v>3.9193156292362654</v>
          </cell>
          <cell r="CL362">
            <v>4.4624000905753212</v>
          </cell>
          <cell r="CM362">
            <v>4.2087949513059213</v>
          </cell>
          <cell r="CN362">
            <v>4.0388406036942675</v>
          </cell>
          <cell r="CO362">
            <v>4.188037511805919</v>
          </cell>
          <cell r="CP362">
            <v>4.49300596927604</v>
          </cell>
          <cell r="CQ362">
            <v>5.7846822403428035</v>
          </cell>
          <cell r="CR362">
            <v>5.2365280018233094</v>
          </cell>
          <cell r="CS362">
            <v>5.2258027001634053</v>
          </cell>
          <cell r="CT362">
            <v>5.2611961698302361</v>
          </cell>
          <cell r="CU362">
            <v>5.2611961698302361</v>
          </cell>
          <cell r="CV362">
            <v>5.2611961698302361</v>
          </cell>
          <cell r="CW362">
            <v>1.2599023230875426</v>
          </cell>
          <cell r="CX362">
            <v>1.2637215076588719</v>
          </cell>
          <cell r="CY362">
            <v>1.2534607451967923</v>
          </cell>
          <cell r="CZ362">
            <v>1.2459060610261079</v>
          </cell>
          <cell r="DA362">
            <v>1.263601551302131</v>
          </cell>
          <cell r="DB362">
            <v>1.2606386617634318</v>
          </cell>
          <cell r="DC362">
            <v>1.2610335366167706</v>
          </cell>
          <cell r="DD362">
            <v>1.272118946569275</v>
          </cell>
          <cell r="DE362">
            <v>1.2456882413317525</v>
          </cell>
          <cell r="DF362">
            <v>1.2495514038536806</v>
          </cell>
        </row>
        <row r="363">
          <cell r="BX363">
            <v>2.4083263467335589</v>
          </cell>
          <cell r="BY363">
            <v>2.7126893921403368</v>
          </cell>
          <cell r="BZ363">
            <v>2.8285759416747625</v>
          </cell>
          <cell r="CA363">
            <v>3.6376089666107689</v>
          </cell>
          <cell r="CB363">
            <v>3.8050583341624713</v>
          </cell>
          <cell r="CC363">
            <v>2.9952336098145711</v>
          </cell>
          <cell r="CD363">
            <v>3.2698355327744957</v>
          </cell>
          <cell r="CE363">
            <v>3.0338522200828968</v>
          </cell>
          <cell r="CF363">
            <v>3.245032302753966</v>
          </cell>
          <cell r="CG363">
            <v>3.8164669331097314</v>
          </cell>
          <cell r="CH363">
            <v>3.8695284130932834</v>
          </cell>
          <cell r="CI363">
            <v>3.6638547419991023</v>
          </cell>
          <cell r="CJ363">
            <v>3.4921255516843996</v>
          </cell>
          <cell r="CK363">
            <v>3.6913874209776556</v>
          </cell>
          <cell r="CL363">
            <v>3.8205958741400625</v>
          </cell>
          <cell r="CM363">
            <v>4.0106645997551285</v>
          </cell>
          <cell r="CN363">
            <v>3.8189349726705113</v>
          </cell>
          <cell r="CO363">
            <v>4.5390939712962686</v>
          </cell>
          <cell r="CP363">
            <v>4.4981665069574559</v>
          </cell>
          <cell r="CQ363">
            <v>4.8481352562129354</v>
          </cell>
          <cell r="CR363">
            <v>4.602562980727952</v>
          </cell>
          <cell r="CS363">
            <v>4.6179610002485729</v>
          </cell>
          <cell r="CT363">
            <v>4.5850095628779082</v>
          </cell>
          <cell r="CU363">
            <v>4.5850095628779082</v>
          </cell>
          <cell r="CV363">
            <v>4.5850095628779082</v>
          </cell>
          <cell r="CW363">
            <v>1.2608511335733614</v>
          </cell>
          <cell r="CX363">
            <v>1.2499788692449054</v>
          </cell>
          <cell r="CY363">
            <v>1.2611152660804914</v>
          </cell>
          <cell r="CZ363">
            <v>1.2629714954612443</v>
          </cell>
          <cell r="DA363">
            <v>1.2512566717284284</v>
          </cell>
          <cell r="DB363">
            <v>1.2362519534212846</v>
          </cell>
          <cell r="DC363">
            <v>1.252608538055116</v>
          </cell>
          <cell r="DD363">
            <v>1.253628819462745</v>
          </cell>
          <cell r="DE363">
            <v>1.2384744148546725</v>
          </cell>
          <cell r="DF363">
            <v>1.2411587538713267</v>
          </cell>
        </row>
        <row r="364">
          <cell r="BX364">
            <v>2.7628555916742421</v>
          </cell>
          <cell r="BY364">
            <v>3.2642115866410939</v>
          </cell>
          <cell r="BZ364">
            <v>3.300099485539461</v>
          </cell>
          <cell r="CA364">
            <v>2.9574008359904158</v>
          </cell>
          <cell r="CB364">
            <v>3.561971484723006</v>
          </cell>
          <cell r="CC364">
            <v>3.0872184929540509</v>
          </cell>
          <cell r="CD364">
            <v>2.9242121851328879</v>
          </cell>
          <cell r="CE364">
            <v>3.580294588567412</v>
          </cell>
          <cell r="CF364">
            <v>3.5131054323195214</v>
          </cell>
          <cell r="CG364">
            <v>3.7091580739027576</v>
          </cell>
          <cell r="CH364">
            <v>3.4076273794989027</v>
          </cell>
          <cell r="CI364">
            <v>3.8534465504158089</v>
          </cell>
          <cell r="CJ364">
            <v>4.0202270296141229</v>
          </cell>
          <cell r="CK364">
            <v>3.6065051609954026</v>
          </cell>
          <cell r="CL364">
            <v>4.3600420833398408</v>
          </cell>
          <cell r="CM364">
            <v>3.6489245488893691</v>
          </cell>
          <cell r="CN364">
            <v>3.8364283077936423</v>
          </cell>
          <cell r="CO364">
            <v>4.9363370919446128</v>
          </cell>
          <cell r="CP364">
            <v>5.2072071808461891</v>
          </cell>
          <cell r="CQ364">
            <v>5.3179795829620966</v>
          </cell>
          <cell r="CR364">
            <v>4.2190505607165543</v>
          </cell>
          <cell r="CS364">
            <v>4.8298366353629119</v>
          </cell>
          <cell r="CT364">
            <v>4.9237330134933446</v>
          </cell>
          <cell r="CU364">
            <v>4.9237330134933446</v>
          </cell>
          <cell r="CV364">
            <v>4.9237330134933446</v>
          </cell>
          <cell r="CW364">
            <v>1.2536699145871797</v>
          </cell>
          <cell r="CX364">
            <v>1.2426209866131266</v>
          </cell>
          <cell r="CY364">
            <v>1.2639298722564352</v>
          </cell>
          <cell r="CZ364">
            <v>1.2525700832036759</v>
          </cell>
          <cell r="DA364">
            <v>1.2602664284753691</v>
          </cell>
          <cell r="DB364">
            <v>1.2609543872755111</v>
          </cell>
          <cell r="DC364">
            <v>1.2635626017300965</v>
          </cell>
          <cell r="DD364">
            <v>1.2631671573709051</v>
          </cell>
          <cell r="DE364">
            <v>1.2868439292160161</v>
          </cell>
          <cell r="DF364">
            <v>1.2537424747344608</v>
          </cell>
        </row>
        <row r="365">
          <cell r="BX365">
            <v>2.9754506599897081</v>
          </cell>
          <cell r="BY365">
            <v>3.1243425213811009</v>
          </cell>
          <cell r="BZ365">
            <v>3.3934145442164083</v>
          </cell>
          <cell r="CA365">
            <v>2.7593691344412812</v>
          </cell>
          <cell r="CB365">
            <v>2.7916131562994964</v>
          </cell>
          <cell r="CC365">
            <v>2.8767921435556176</v>
          </cell>
          <cell r="CD365">
            <v>3.3092125416321738</v>
          </cell>
          <cell r="CE365">
            <v>3.3935474529629945</v>
          </cell>
          <cell r="CF365">
            <v>3.3382238198464105</v>
          </cell>
          <cell r="CG365">
            <v>3.7081435928170783</v>
          </cell>
          <cell r="CH365">
            <v>4.2630692942599788</v>
          </cell>
          <cell r="CI365">
            <v>4.3293398685903801</v>
          </cell>
          <cell r="CJ365">
            <v>3.6113424268024841</v>
          </cell>
          <cell r="CK365">
            <v>4.7368242669034197</v>
          </cell>
          <cell r="CL365">
            <v>4.8801746374359363</v>
          </cell>
          <cell r="CM365">
            <v>4.9350840852874507</v>
          </cell>
          <cell r="CN365">
            <v>4.1476227156280627</v>
          </cell>
          <cell r="CO365">
            <v>4.7020178957613936</v>
          </cell>
          <cell r="CP365">
            <v>4.7156404860773442</v>
          </cell>
          <cell r="CQ365">
            <v>4.4347279782671416</v>
          </cell>
          <cell r="CR365">
            <v>5.8510751932470155</v>
          </cell>
          <cell r="CS365">
            <v>5.0943774824954433</v>
          </cell>
          <cell r="CT365">
            <v>5.3191561358583348</v>
          </cell>
          <cell r="CU365">
            <v>5.3191561358583348</v>
          </cell>
          <cell r="CV365">
            <v>5.3191561358583348</v>
          </cell>
          <cell r="CW365">
            <v>1.2504759481464751</v>
          </cell>
          <cell r="CX365">
            <v>1.2564258804104373</v>
          </cell>
          <cell r="CY365">
            <v>1.2499687943344377</v>
          </cell>
          <cell r="CZ365">
            <v>1.2508213199957492</v>
          </cell>
          <cell r="DA365">
            <v>1.2619962306340646</v>
          </cell>
          <cell r="DB365">
            <v>1.2751674333398126</v>
          </cell>
          <cell r="DC365">
            <v>1.2564641028639449</v>
          </cell>
          <cell r="DD365">
            <v>1.2606132572174684</v>
          </cell>
          <cell r="DE365">
            <v>1.2569479588917718</v>
          </cell>
          <cell r="DF365">
            <v>1.2701733435521096</v>
          </cell>
        </row>
        <row r="366">
          <cell r="BX366">
            <v>2.6578647020080193</v>
          </cell>
          <cell r="BY366">
            <v>2.7391454875475714</v>
          </cell>
          <cell r="BZ366">
            <v>2.4707627275358148</v>
          </cell>
          <cell r="CA366">
            <v>3.1755279113302426</v>
          </cell>
          <cell r="CB366">
            <v>3.052287746068449</v>
          </cell>
          <cell r="CC366">
            <v>3.286220773286979</v>
          </cell>
          <cell r="CD366">
            <v>2.6735118142649021</v>
          </cell>
          <cell r="CE366">
            <v>3.0907851793507208</v>
          </cell>
          <cell r="CF366">
            <v>3.5964060701007998</v>
          </cell>
          <cell r="CG366">
            <v>3.787973631431353</v>
          </cell>
          <cell r="CH366">
            <v>4.2486950519337681</v>
          </cell>
          <cell r="CI366">
            <v>3.9512415363099329</v>
          </cell>
          <cell r="CJ366">
            <v>4.166787502425918</v>
          </cell>
          <cell r="CK366">
            <v>4.3152305452511817</v>
          </cell>
          <cell r="CL366">
            <v>4.115358252774004</v>
          </cell>
          <cell r="CM366">
            <v>4.5469657824601031</v>
          </cell>
          <cell r="CN366">
            <v>4.4356846801659167</v>
          </cell>
          <cell r="CO366">
            <v>4.4900120743895782</v>
          </cell>
          <cell r="CP366">
            <v>4.3763319311354962</v>
          </cell>
          <cell r="CQ366">
            <v>4.5824909459707923</v>
          </cell>
          <cell r="CR366">
            <v>5.559417298735629</v>
          </cell>
          <cell r="CS366">
            <v>5.6037446379962317</v>
          </cell>
          <cell r="CT366">
            <v>5.0669347788892081</v>
          </cell>
          <cell r="CU366">
            <v>5.0669347788892081</v>
          </cell>
          <cell r="CV366">
            <v>5.0669347788892081</v>
          </cell>
          <cell r="CW366">
            <v>1.2459786775773061</v>
          </cell>
          <cell r="CX366">
            <v>1.2549288138341728</v>
          </cell>
          <cell r="CY366">
            <v>1.2248161191366846</v>
          </cell>
          <cell r="CZ366">
            <v>1.264035295406968</v>
          </cell>
          <cell r="DA366">
            <v>1.2466700960707442</v>
          </cell>
          <cell r="DB366">
            <v>1.2679322592069009</v>
          </cell>
          <cell r="DC366">
            <v>1.2545958853196066</v>
          </cell>
          <cell r="DD366">
            <v>1.2604531469135551</v>
          </cell>
          <cell r="DE366">
            <v>1.2653255887509491</v>
          </cell>
          <cell r="DF366">
            <v>1.2589822874379617</v>
          </cell>
        </row>
        <row r="367">
          <cell r="BX367">
            <v>2.2945423074702127</v>
          </cell>
          <cell r="BY367">
            <v>2.6273024680883226</v>
          </cell>
          <cell r="BZ367">
            <v>2.7098351196686754</v>
          </cell>
          <cell r="CA367">
            <v>3.2135652450609098</v>
          </cell>
          <cell r="CB367">
            <v>3.1497397283995827</v>
          </cell>
          <cell r="CC367">
            <v>2.9724935629579896</v>
          </cell>
          <cell r="CD367">
            <v>3.6549726398759064</v>
          </cell>
          <cell r="CE367">
            <v>4.0269522121409027</v>
          </cell>
          <cell r="CF367">
            <v>3.7590459754259515</v>
          </cell>
          <cell r="CG367">
            <v>3.5299608185032003</v>
          </cell>
          <cell r="CH367">
            <v>3.6214238309782814</v>
          </cell>
          <cell r="CI367">
            <v>4.0668949415727731</v>
          </cell>
          <cell r="CJ367">
            <v>4.5570322134492525</v>
          </cell>
          <cell r="CK367">
            <v>4.2703656575667761</v>
          </cell>
          <cell r="CL367">
            <v>4.5991403514341203</v>
          </cell>
          <cell r="CM367">
            <v>4.0241134968816992</v>
          </cell>
          <cell r="CN367">
            <v>4.2324423822529944</v>
          </cell>
          <cell r="CO367">
            <v>4.9537362666506519</v>
          </cell>
          <cell r="CP367">
            <v>4.5682087238667775</v>
          </cell>
          <cell r="CQ367">
            <v>4.7181624642837443</v>
          </cell>
          <cell r="CR367">
            <v>4.4209703959841411</v>
          </cell>
          <cell r="CS367">
            <v>4.6349020010272284</v>
          </cell>
          <cell r="CT367">
            <v>5.2465221011662342</v>
          </cell>
          <cell r="CU367">
            <v>5.2465221011662342</v>
          </cell>
          <cell r="CV367">
            <v>5.2465221011662342</v>
          </cell>
          <cell r="CW367">
            <v>1.2565581410935556</v>
          </cell>
          <cell r="CX367">
            <v>1.2487181815475026</v>
          </cell>
          <cell r="CY367">
            <v>1.271714996432074</v>
          </cell>
          <cell r="CZ367">
            <v>1.2473703168115444</v>
          </cell>
          <cell r="DA367">
            <v>1.2797090539339471</v>
          </cell>
          <cell r="DB367">
            <v>1.2595750581735041</v>
          </cell>
          <cell r="DC367">
            <v>1.2571303852621891</v>
          </cell>
          <cell r="DD367">
            <v>1.2824825866816782</v>
          </cell>
          <cell r="DE367">
            <v>1.2549935621831183</v>
          </cell>
          <cell r="DF367">
            <v>1.2565067707653179</v>
          </cell>
        </row>
        <row r="368">
          <cell r="BX368">
            <v>2.7122778134458572</v>
          </cell>
          <cell r="BY368">
            <v>2.842259767751147</v>
          </cell>
          <cell r="BZ368">
            <v>2.8964705513204438</v>
          </cell>
          <cell r="CA368">
            <v>3.3328461660189905</v>
          </cell>
          <cell r="CB368">
            <v>3.6121144059508676</v>
          </cell>
          <cell r="CC368">
            <v>2.7963737477234289</v>
          </cell>
          <cell r="CD368">
            <v>3.3522023566304209</v>
          </cell>
          <cell r="CE368">
            <v>3.1767807687363416</v>
          </cell>
          <cell r="CF368">
            <v>3.6395490565067727</v>
          </cell>
          <cell r="CG368">
            <v>3.835427515915915</v>
          </cell>
          <cell r="CH368">
            <v>3.4442196795341098</v>
          </cell>
          <cell r="CI368">
            <v>4.4430102310138375</v>
          </cell>
          <cell r="CJ368">
            <v>3.5581461218758967</v>
          </cell>
          <cell r="CK368">
            <v>4.2583671111334978</v>
          </cell>
          <cell r="CL368">
            <v>3.6416648220519487</v>
          </cell>
          <cell r="CM368">
            <v>4.0230316682931306</v>
          </cell>
          <cell r="CN368">
            <v>4.0488891400296518</v>
          </cell>
          <cell r="CO368">
            <v>3.9727675211460665</v>
          </cell>
          <cell r="CP368">
            <v>4.0998772592253836</v>
          </cell>
          <cell r="CQ368">
            <v>4.7710967193751728</v>
          </cell>
          <cell r="CR368">
            <v>5.8766263949524848</v>
          </cell>
          <cell r="CS368">
            <v>5.3530988911284645</v>
          </cell>
          <cell r="CT368">
            <v>5.7528067403503149</v>
          </cell>
          <cell r="CU368">
            <v>5.7528067403503149</v>
          </cell>
          <cell r="CV368">
            <v>5.7528067403503149</v>
          </cell>
          <cell r="CW368">
            <v>1.2692601295294221</v>
          </cell>
          <cell r="CX368">
            <v>1.2674769365387089</v>
          </cell>
          <cell r="CY368">
            <v>1.2526785182510742</v>
          </cell>
          <cell r="CZ368">
            <v>1.2444336561819636</v>
          </cell>
          <cell r="DA368">
            <v>1.2447570557195247</v>
          </cell>
          <cell r="DB368">
            <v>1.2404146492778809</v>
          </cell>
          <cell r="DC368">
            <v>1.2594963354827999</v>
          </cell>
          <cell r="DD368">
            <v>1.2578786142284881</v>
          </cell>
          <cell r="DE368">
            <v>1.2429883177305909</v>
          </cell>
          <cell r="DF368">
            <v>1.2469251345195571</v>
          </cell>
        </row>
        <row r="369">
          <cell r="BX369">
            <v>2.2755735400594426</v>
          </cell>
          <cell r="BY369">
            <v>2.9236210896187664</v>
          </cell>
          <cell r="BZ369">
            <v>3.1725190148936715</v>
          </cell>
          <cell r="CA369">
            <v>2.8457294014965018</v>
          </cell>
          <cell r="CB369">
            <v>3.4348151373727056</v>
          </cell>
          <cell r="CC369">
            <v>3.713386221122656</v>
          </cell>
          <cell r="CD369">
            <v>3.3706729369253119</v>
          </cell>
          <cell r="CE369">
            <v>3.3103789643653307</v>
          </cell>
          <cell r="CF369">
            <v>3.9141604670589527</v>
          </cell>
          <cell r="CG369">
            <v>3.9441959742072554</v>
          </cell>
          <cell r="CH369">
            <v>3.7178549917433323</v>
          </cell>
          <cell r="CI369">
            <v>3.9863502704753078</v>
          </cell>
          <cell r="CJ369">
            <v>3.9971707674537584</v>
          </cell>
          <cell r="CK369">
            <v>4.1447022709098045</v>
          </cell>
          <cell r="CL369">
            <v>3.9757467201136794</v>
          </cell>
          <cell r="CM369">
            <v>4.6818940919733167</v>
          </cell>
          <cell r="CN369">
            <v>4.6922182878232519</v>
          </cell>
          <cell r="CO369">
            <v>4.5491499649996028</v>
          </cell>
          <cell r="CP369">
            <v>4.5493883464026936</v>
          </cell>
          <cell r="CQ369">
            <v>4.8815867111893185</v>
          </cell>
          <cell r="CR369">
            <v>4.9830777569349323</v>
          </cell>
          <cell r="CS369">
            <v>5.5656212223796153</v>
          </cell>
          <cell r="CT369">
            <v>5.4730667658141998</v>
          </cell>
          <cell r="CU369">
            <v>5.4730667658141998</v>
          </cell>
          <cell r="CV369">
            <v>5.4730667658141998</v>
          </cell>
          <cell r="CW369">
            <v>1.2613328173566987</v>
          </cell>
          <cell r="CX369">
            <v>1.261169145795827</v>
          </cell>
          <cell r="CY369">
            <v>1.2546629777058838</v>
          </cell>
          <cell r="CZ369">
            <v>1.2494099962570888</v>
          </cell>
          <cell r="DA369">
            <v>1.2688452454765344</v>
          </cell>
          <cell r="DB369">
            <v>1.2239902505934894</v>
          </cell>
          <cell r="DC369">
            <v>1.2514228239433653</v>
          </cell>
          <cell r="DD369">
            <v>1.2701638152870913</v>
          </cell>
          <cell r="DE369">
            <v>1.2438582971188037</v>
          </cell>
          <cell r="DF369">
            <v>1.2613840828260021</v>
          </cell>
        </row>
        <row r="370">
          <cell r="BX370">
            <v>2.6495552446227775</v>
          </cell>
          <cell r="BY370">
            <v>3.0377811726318034</v>
          </cell>
          <cell r="BZ370">
            <v>3.233963108351269</v>
          </cell>
          <cell r="CA370">
            <v>3.2907030579243455</v>
          </cell>
          <cell r="CB370">
            <v>3.1061034594966155</v>
          </cell>
          <cell r="CC370">
            <v>3.9101348207474618</v>
          </cell>
          <cell r="CD370">
            <v>3.332557147360697</v>
          </cell>
          <cell r="CE370">
            <v>3.3330458663079625</v>
          </cell>
          <cell r="CF370">
            <v>3.2729341509535614</v>
          </cell>
          <cell r="CG370">
            <v>3.6163046722830003</v>
          </cell>
          <cell r="CH370">
            <v>3.3816801975454758</v>
          </cell>
          <cell r="CI370">
            <v>4.196378986754584</v>
          </cell>
          <cell r="CJ370">
            <v>4.0361228280252499</v>
          </cell>
          <cell r="CK370">
            <v>3.5034354344712586</v>
          </cell>
          <cell r="CL370">
            <v>3.883025952851773</v>
          </cell>
          <cell r="CM370">
            <v>4.1693822544034598</v>
          </cell>
          <cell r="CN370">
            <v>4.457890499858971</v>
          </cell>
          <cell r="CO370">
            <v>5.2576137488474179</v>
          </cell>
          <cell r="CP370">
            <v>5.3493602246898488</v>
          </cell>
          <cell r="CQ370">
            <v>4.8712013806415317</v>
          </cell>
          <cell r="CR370">
            <v>4.7597643952156199</v>
          </cell>
          <cell r="CS370">
            <v>5.0372626521098933</v>
          </cell>
          <cell r="CT370">
            <v>4.9433695722357625</v>
          </cell>
          <cell r="CU370">
            <v>4.9433695722357625</v>
          </cell>
          <cell r="CV370">
            <v>4.9433695722357625</v>
          </cell>
          <cell r="CW370">
            <v>1.2709052038301121</v>
          </cell>
          <cell r="CX370">
            <v>1.2561342010815804</v>
          </cell>
          <cell r="CY370">
            <v>1.2774377280098597</v>
          </cell>
          <cell r="CZ370">
            <v>1.2553018821800226</v>
          </cell>
          <cell r="DA370">
            <v>1.2682028134108092</v>
          </cell>
          <cell r="DB370">
            <v>1.2487081758823944</v>
          </cell>
          <cell r="DC370">
            <v>1.2713955987664887</v>
          </cell>
          <cell r="DD370">
            <v>1.2499118781118734</v>
          </cell>
          <cell r="DE370">
            <v>1.2470230017724053</v>
          </cell>
          <cell r="DF370">
            <v>1.2587106585668808</v>
          </cell>
        </row>
        <row r="371">
          <cell r="BX371">
            <v>2.4173559140985601</v>
          </cell>
          <cell r="BY371">
            <v>3.2999270340613251</v>
          </cell>
          <cell r="BZ371">
            <v>2.9419861617726908</v>
          </cell>
          <cell r="CA371">
            <v>3.5714563825956556</v>
          </cell>
          <cell r="CB371">
            <v>3.0281743793311935</v>
          </cell>
          <cell r="CC371">
            <v>3.2353883950544948</v>
          </cell>
          <cell r="CD371">
            <v>3.1539247089560636</v>
          </cell>
          <cell r="CE371">
            <v>3.6102889326467849</v>
          </cell>
          <cell r="CF371">
            <v>3.8975069394067376</v>
          </cell>
          <cell r="CG371">
            <v>3.899209652929494</v>
          </cell>
          <cell r="CH371">
            <v>3.7577594361693145</v>
          </cell>
          <cell r="CI371">
            <v>4.1401611944858088</v>
          </cell>
          <cell r="CJ371">
            <v>4.0851305303191303</v>
          </cell>
          <cell r="CK371">
            <v>4.2887634024029957</v>
          </cell>
          <cell r="CL371">
            <v>4.6148660759072548</v>
          </cell>
          <cell r="CM371">
            <v>4.5799353400325753</v>
          </cell>
          <cell r="CN371">
            <v>4.220083878215986</v>
          </cell>
          <cell r="CO371">
            <v>4.5957189112228818</v>
          </cell>
          <cell r="CP371">
            <v>4.8371907093423081</v>
          </cell>
          <cell r="CQ371">
            <v>5.8136670446863805</v>
          </cell>
          <cell r="CR371">
            <v>5.2573997134757589</v>
          </cell>
          <cell r="CS371">
            <v>5.0906722601662464</v>
          </cell>
          <cell r="CT371">
            <v>4.8328932568332554</v>
          </cell>
          <cell r="CU371">
            <v>4.8328932568332554</v>
          </cell>
          <cell r="CV371">
            <v>4.8328932568332554</v>
          </cell>
          <cell r="CW371">
            <v>1.268119858383804</v>
          </cell>
          <cell r="CX371">
            <v>1.2377893712832275</v>
          </cell>
          <cell r="CY371">
            <v>1.2437091746422904</v>
          </cell>
          <cell r="CZ371">
            <v>1.2614831092998404</v>
          </cell>
          <cell r="DA371">
            <v>1.2590941559090771</v>
          </cell>
          <cell r="DB371">
            <v>1.2665486229635197</v>
          </cell>
          <cell r="DC371">
            <v>1.261463962924402</v>
          </cell>
          <cell r="DD371">
            <v>1.2552061402459158</v>
          </cell>
          <cell r="DE371">
            <v>1.2596280686427745</v>
          </cell>
          <cell r="DF371">
            <v>1.2573411847112999</v>
          </cell>
        </row>
        <row r="372">
          <cell r="BX372">
            <v>2.3195622755320628</v>
          </cell>
          <cell r="BY372">
            <v>3.0496705279700893</v>
          </cell>
          <cell r="BZ372">
            <v>2.9730321064174405</v>
          </cell>
          <cell r="CA372">
            <v>3.1818140764950678</v>
          </cell>
          <cell r="CB372">
            <v>3.3026599386384157</v>
          </cell>
          <cell r="CC372">
            <v>3.8272610236449194</v>
          </cell>
          <cell r="CD372">
            <v>3.5853201982812259</v>
          </cell>
          <cell r="CE372">
            <v>3.5709994328109382</v>
          </cell>
          <cell r="CF372">
            <v>3.6752477236967498</v>
          </cell>
          <cell r="CG372">
            <v>3.6586305784611284</v>
          </cell>
          <cell r="CH372">
            <v>3.6611790094637606</v>
          </cell>
          <cell r="CI372">
            <v>3.8228366739981516</v>
          </cell>
          <cell r="CJ372">
            <v>4.4893341155449553</v>
          </cell>
          <cell r="CK372">
            <v>3.9601146562096865</v>
          </cell>
          <cell r="CL372">
            <v>4.4749834666670658</v>
          </cell>
          <cell r="CM372">
            <v>4.0454006930434483</v>
          </cell>
          <cell r="CN372">
            <v>4.5030030745754503</v>
          </cell>
          <cell r="CO372">
            <v>4.3117786039915282</v>
          </cell>
          <cell r="CP372">
            <v>4.9255366223061001</v>
          </cell>
          <cell r="CQ372">
            <v>4.6430034975064913</v>
          </cell>
          <cell r="CR372">
            <v>4.571677777734279</v>
          </cell>
          <cell r="CS372">
            <v>5.4829250003323127</v>
          </cell>
          <cell r="CT372">
            <v>4.8439535903377644</v>
          </cell>
          <cell r="CU372">
            <v>4.8439535903377644</v>
          </cell>
          <cell r="CV372">
            <v>4.8439535903377644</v>
          </cell>
          <cell r="CW372">
            <v>1.2683985359658529</v>
          </cell>
          <cell r="CX372">
            <v>1.2554697594601301</v>
          </cell>
          <cell r="CY372">
            <v>1.2424635618529831</v>
          </cell>
          <cell r="CZ372">
            <v>1.2591805276100931</v>
          </cell>
          <cell r="DA372">
            <v>1.2550478495497985</v>
          </cell>
          <cell r="DB372">
            <v>1.237876800890384</v>
          </cell>
          <cell r="DC372">
            <v>1.2431628361376248</v>
          </cell>
          <cell r="DD372">
            <v>1.2589957397432059</v>
          </cell>
          <cell r="DE372">
            <v>1.2722198754402048</v>
          </cell>
          <cell r="DF372">
            <v>1.2653554349055902</v>
          </cell>
        </row>
        <row r="373">
          <cell r="BX373">
            <v>2.0219586910503984</v>
          </cell>
          <cell r="BY373">
            <v>2.6704785789601346</v>
          </cell>
          <cell r="BZ373">
            <v>2.8610539873242726</v>
          </cell>
          <cell r="CA373">
            <v>2.7536294836777349</v>
          </cell>
          <cell r="CB373">
            <v>3.8548918198769329</v>
          </cell>
          <cell r="CC373">
            <v>4.0443897035876137</v>
          </cell>
          <cell r="CD373">
            <v>3.7067861784174472</v>
          </cell>
          <cell r="CE373">
            <v>3.2485865638426286</v>
          </cell>
          <cell r="CF373">
            <v>3.6984939845989988</v>
          </cell>
          <cell r="CG373">
            <v>3.178037462189327</v>
          </cell>
          <cell r="CH373">
            <v>3.8759477735932606</v>
          </cell>
          <cell r="CI373">
            <v>3.8525856913078189</v>
          </cell>
          <cell r="CJ373">
            <v>4.0092957457410323</v>
          </cell>
          <cell r="CK373">
            <v>3.8903675896778345</v>
          </cell>
          <cell r="CL373">
            <v>3.9742010339228586</v>
          </cell>
          <cell r="CM373">
            <v>4.2940995385039473</v>
          </cell>
          <cell r="CN373">
            <v>4.6531653648080225</v>
          </cell>
          <cell r="CO373">
            <v>4.7936320190330415</v>
          </cell>
          <cell r="CP373">
            <v>4.1359060266052419</v>
          </cell>
          <cell r="CQ373">
            <v>4.9472383729563534</v>
          </cell>
          <cell r="CR373">
            <v>5.3061173377971249</v>
          </cell>
          <cell r="CS373">
            <v>4.6676100745989801</v>
          </cell>
          <cell r="CT373">
            <v>5.7071364963073421</v>
          </cell>
          <cell r="CU373">
            <v>5.7071364963073421</v>
          </cell>
          <cell r="CV373">
            <v>5.7071364963073421</v>
          </cell>
          <cell r="CW373">
            <v>1.2458095304901207</v>
          </cell>
          <cell r="CX373">
            <v>1.2281723176644677</v>
          </cell>
          <cell r="CY373">
            <v>1.2604744405368475</v>
          </cell>
          <cell r="CZ373">
            <v>1.225720360985936</v>
          </cell>
          <cell r="DA373">
            <v>1.2690886407749586</v>
          </cell>
          <cell r="DB373">
            <v>1.2652665198460555</v>
          </cell>
          <cell r="DC373">
            <v>1.2287643145702656</v>
          </cell>
          <cell r="DD373">
            <v>1.2674414590878276</v>
          </cell>
          <cell r="DE373">
            <v>1.2412084828819518</v>
          </cell>
          <cell r="DF373">
            <v>1.2408790431297425</v>
          </cell>
        </row>
        <row r="374">
          <cell r="BX374">
            <v>2.5935896391271425</v>
          </cell>
          <cell r="BY374">
            <v>2.9701371958886225</v>
          </cell>
          <cell r="BZ374">
            <v>3.1350425026563298</v>
          </cell>
          <cell r="CA374">
            <v>3.1336279474272097</v>
          </cell>
          <cell r="CB374">
            <v>2.7338334335465801</v>
          </cell>
          <cell r="CC374">
            <v>3.4187708081788899</v>
          </cell>
          <cell r="CD374">
            <v>3.7246097381144767</v>
          </cell>
          <cell r="CE374">
            <v>3.392035802129119</v>
          </cell>
          <cell r="CF374">
            <v>3.6722846581163577</v>
          </cell>
          <cell r="CG374">
            <v>3.6432877768774574</v>
          </cell>
          <cell r="CH374">
            <v>3.7845046250325094</v>
          </cell>
          <cell r="CI374">
            <v>4.2257749249551191</v>
          </cell>
          <cell r="CJ374">
            <v>3.9538180953661084</v>
          </cell>
          <cell r="CK374">
            <v>4.1444393614925428</v>
          </cell>
          <cell r="CL374">
            <v>4.32680745731684</v>
          </cell>
          <cell r="CM374">
            <v>4.7677349409433898</v>
          </cell>
          <cell r="CN374">
            <v>4.6764341877957714</v>
          </cell>
          <cell r="CO374">
            <v>4.5456718081317034</v>
          </cell>
          <cell r="CP374">
            <v>4.6085373578521596</v>
          </cell>
          <cell r="CQ374">
            <v>4.8525370302905584</v>
          </cell>
          <cell r="CR374">
            <v>4.9161156043047471</v>
          </cell>
          <cell r="CS374">
            <v>5.2253404825823617</v>
          </cell>
          <cell r="CT374">
            <v>5.2835931926710922</v>
          </cell>
          <cell r="CU374">
            <v>5.2835931926710922</v>
          </cell>
          <cell r="CV374">
            <v>5.2835931926710922</v>
          </cell>
          <cell r="CW374">
            <v>1.2619017891575341</v>
          </cell>
          <cell r="CX374">
            <v>1.2508122287592351</v>
          </cell>
          <cell r="CY374">
            <v>1.2639538544394444</v>
          </cell>
          <cell r="CZ374">
            <v>1.2539384654104675</v>
          </cell>
          <cell r="DA374">
            <v>1.2616852040062103</v>
          </cell>
          <cell r="DB374">
            <v>1.2630073894510991</v>
          </cell>
          <cell r="DC374">
            <v>1.2499537644603864</v>
          </cell>
          <cell r="DD374">
            <v>1.2647455395687932</v>
          </cell>
          <cell r="DE374">
            <v>1.2444097409982184</v>
          </cell>
          <cell r="DF374">
            <v>1.2319771458555411</v>
          </cell>
        </row>
        <row r="375">
          <cell r="BX375">
            <v>2.4037771686360023</v>
          </cell>
          <cell r="BY375">
            <v>2.9593047633078413</v>
          </cell>
          <cell r="BZ375">
            <v>3.3486646663993969</v>
          </cell>
          <cell r="CA375">
            <v>3.7896688921700963</v>
          </cell>
          <cell r="CB375">
            <v>2.9599476005947309</v>
          </cell>
          <cell r="CC375">
            <v>2.9267416794510654</v>
          </cell>
          <cell r="CD375">
            <v>3.2729357598498798</v>
          </cell>
          <cell r="CE375">
            <v>3.4870674894745055</v>
          </cell>
          <cell r="CF375">
            <v>3.8239431851772667</v>
          </cell>
          <cell r="CG375">
            <v>4.0111230920757164</v>
          </cell>
          <cell r="CH375">
            <v>3.6817658892050056</v>
          </cell>
          <cell r="CI375">
            <v>3.6407371712321912</v>
          </cell>
          <cell r="CJ375">
            <v>3.7295099526903379</v>
          </cell>
          <cell r="CK375">
            <v>3.9358437289019519</v>
          </cell>
          <cell r="CL375">
            <v>4.7692684568682182</v>
          </cell>
          <cell r="CM375">
            <v>4.7585294769561211</v>
          </cell>
          <cell r="CN375">
            <v>4.4460521034629332</v>
          </cell>
          <cell r="CO375">
            <v>4.8223668163021323</v>
          </cell>
          <cell r="CP375">
            <v>4.2912353243321109</v>
          </cell>
          <cell r="CQ375">
            <v>4.404571174865592</v>
          </cell>
          <cell r="CR375">
            <v>4.786403713741497</v>
          </cell>
          <cell r="CS375">
            <v>5.0893974137019535</v>
          </cell>
          <cell r="CT375">
            <v>4.880323942833706</v>
          </cell>
          <cell r="CU375">
            <v>4.880323942833706</v>
          </cell>
          <cell r="CV375">
            <v>4.880323942833706</v>
          </cell>
          <cell r="CW375">
            <v>1.2567325420347444</v>
          </cell>
          <cell r="CX375">
            <v>1.2547383382859332</v>
          </cell>
          <cell r="CY375">
            <v>1.2556410636385416</v>
          </cell>
          <cell r="CZ375">
            <v>1.2489442702869862</v>
          </cell>
          <cell r="DA375">
            <v>1.2545777864517591</v>
          </cell>
          <cell r="DB375">
            <v>1.2547673127787304</v>
          </cell>
          <cell r="DC375">
            <v>1.2601041835119611</v>
          </cell>
          <cell r="DD375">
            <v>1.2466334366513934</v>
          </cell>
          <cell r="DE375">
            <v>1.2451482600836257</v>
          </cell>
          <cell r="DF375">
            <v>1.2393254208563789</v>
          </cell>
        </row>
        <row r="376">
          <cell r="BX376">
            <v>2.6123677566777679</v>
          </cell>
          <cell r="BY376">
            <v>2.9294018866580274</v>
          </cell>
          <cell r="BZ376">
            <v>2.7004473934343132</v>
          </cell>
          <cell r="CA376">
            <v>2.6330931715878987</v>
          </cell>
          <cell r="CB376">
            <v>2.9890146904200807</v>
          </cell>
          <cell r="CC376">
            <v>3.1195893994577859</v>
          </cell>
          <cell r="CD376">
            <v>3.3180732638787638</v>
          </cell>
          <cell r="CE376">
            <v>3.7532855929614555</v>
          </cell>
          <cell r="CF376">
            <v>3.4512950914309726</v>
          </cell>
          <cell r="CG376">
            <v>3.6901016188295213</v>
          </cell>
          <cell r="CH376">
            <v>4.0255790752659424</v>
          </cell>
          <cell r="CI376">
            <v>3.6792629213693764</v>
          </cell>
          <cell r="CJ376">
            <v>3.5356442898653522</v>
          </cell>
          <cell r="CK376">
            <v>3.8088818757318923</v>
          </cell>
          <cell r="CL376">
            <v>4.6623332910789594</v>
          </cell>
          <cell r="CM376">
            <v>4.7517820228055756</v>
          </cell>
          <cell r="CN376">
            <v>4.8947522255359122</v>
          </cell>
          <cell r="CO376">
            <v>4.9650444772611779</v>
          </cell>
          <cell r="CP376">
            <v>5.1718109592876251</v>
          </cell>
          <cell r="CQ376">
            <v>4.5806965086693117</v>
          </cell>
          <cell r="CR376">
            <v>4.6665053641300513</v>
          </cell>
          <cell r="CS376">
            <v>5.1804365750778407</v>
          </cell>
          <cell r="CT376">
            <v>5.436498989008804</v>
          </cell>
          <cell r="CU376">
            <v>5.436498989008804</v>
          </cell>
          <cell r="CV376">
            <v>5.436498989008804</v>
          </cell>
          <cell r="CW376">
            <v>1.2418828352493287</v>
          </cell>
          <cell r="CX376">
            <v>1.2540771881170525</v>
          </cell>
          <cell r="CY376">
            <v>1.2559135174818405</v>
          </cell>
          <cell r="CZ376">
            <v>1.2580900916338806</v>
          </cell>
          <cell r="DA376">
            <v>1.2594662609587504</v>
          </cell>
          <cell r="DB376">
            <v>1.2598350563101801</v>
          </cell>
          <cell r="DC376">
            <v>1.2493563937498138</v>
          </cell>
          <cell r="DD376">
            <v>1.2693415731126751</v>
          </cell>
          <cell r="DE376">
            <v>1.2315797554533767</v>
          </cell>
          <cell r="DF376">
            <v>1.2641369708178551</v>
          </cell>
        </row>
        <row r="377">
          <cell r="BX377">
            <v>2.662391591604969</v>
          </cell>
          <cell r="BY377">
            <v>3.1921058895073533</v>
          </cell>
          <cell r="BZ377">
            <v>2.7367788687395085</v>
          </cell>
          <cell r="CA377">
            <v>3.01601005202606</v>
          </cell>
          <cell r="CB377">
            <v>3.2711283610143749</v>
          </cell>
          <cell r="CC377">
            <v>2.7580114645044262</v>
          </cell>
          <cell r="CD377">
            <v>3.0213349999677774</v>
          </cell>
          <cell r="CE377">
            <v>3.6839905225355296</v>
          </cell>
          <cell r="CF377">
            <v>3.9142859408796791</v>
          </cell>
          <cell r="CG377">
            <v>3.4481697316075479</v>
          </cell>
          <cell r="CH377">
            <v>4.1182521685799029</v>
          </cell>
          <cell r="CI377">
            <v>3.5880615931764255</v>
          </cell>
          <cell r="CJ377">
            <v>3.9040402303027157</v>
          </cell>
          <cell r="CK377">
            <v>4.2687721993179917</v>
          </cell>
          <cell r="CL377">
            <v>3.8247302834706729</v>
          </cell>
          <cell r="CM377">
            <v>4.025599960422249</v>
          </cell>
          <cell r="CN377">
            <v>3.9920919305125282</v>
          </cell>
          <cell r="CO377">
            <v>4.22116480728792</v>
          </cell>
          <cell r="CP377">
            <v>4.3709282939398681</v>
          </cell>
          <cell r="CQ377">
            <v>5.8778058731636174</v>
          </cell>
          <cell r="CR377">
            <v>5.6071038851555057</v>
          </cell>
          <cell r="CS377">
            <v>5.1699573494418924</v>
          </cell>
          <cell r="CT377">
            <v>5.2789118082546898</v>
          </cell>
          <cell r="CU377">
            <v>5.2789118082546898</v>
          </cell>
          <cell r="CV377">
            <v>5.2789118082546898</v>
          </cell>
          <cell r="CW377">
            <v>1.2522405541186661</v>
          </cell>
          <cell r="CX377">
            <v>1.2445183710165453</v>
          </cell>
          <cell r="CY377">
            <v>1.2532753728855073</v>
          </cell>
          <cell r="CZ377">
            <v>1.2446803131208346</v>
          </cell>
          <cell r="DA377">
            <v>1.2628557857061149</v>
          </cell>
          <cell r="DB377">
            <v>1.2481154817344178</v>
          </cell>
          <cell r="DC377">
            <v>1.2558363333143976</v>
          </cell>
          <cell r="DD377">
            <v>1.2452615098081166</v>
          </cell>
          <cell r="DE377">
            <v>1.2557529678237089</v>
          </cell>
          <cell r="DF377">
            <v>1.2707861149616413</v>
          </cell>
        </row>
        <row r="378">
          <cell r="BX378">
            <v>2.8183737395019377</v>
          </cell>
          <cell r="BY378">
            <v>3.4457937721487313</v>
          </cell>
          <cell r="BZ378">
            <v>3.0888565993356072</v>
          </cell>
          <cell r="CA378">
            <v>3.0637403378641488</v>
          </cell>
          <cell r="CB378">
            <v>3.5343332258143456</v>
          </cell>
          <cell r="CC378">
            <v>3.7540150741496077</v>
          </cell>
          <cell r="CD378">
            <v>3.3569316408554637</v>
          </cell>
          <cell r="CE378">
            <v>2.9790514153308791</v>
          </cell>
          <cell r="CF378">
            <v>3.6603334460022556</v>
          </cell>
          <cell r="CG378">
            <v>3.419039045003974</v>
          </cell>
          <cell r="CH378">
            <v>3.5813705816125174</v>
          </cell>
          <cell r="CI378">
            <v>3.90403042769919</v>
          </cell>
          <cell r="CJ378">
            <v>3.7470833120303211</v>
          </cell>
          <cell r="CK378">
            <v>4.2974700951772062</v>
          </cell>
          <cell r="CL378">
            <v>4.5104334401589652</v>
          </cell>
          <cell r="CM378">
            <v>4.9650569802042233</v>
          </cell>
          <cell r="CN378">
            <v>3.9698264090789386</v>
          </cell>
          <cell r="CO378">
            <v>4.4609081280898781</v>
          </cell>
          <cell r="CP378">
            <v>5.1912068470201973</v>
          </cell>
          <cell r="CQ378">
            <v>4.7047398253555484</v>
          </cell>
          <cell r="CR378">
            <v>4.4241152362029936</v>
          </cell>
          <cell r="CS378">
            <v>4.5804830785098911</v>
          </cell>
          <cell r="CT378">
            <v>5.3568354577233777</v>
          </cell>
          <cell r="CU378">
            <v>5.3568354577233777</v>
          </cell>
          <cell r="CV378">
            <v>5.3568354577233777</v>
          </cell>
          <cell r="CW378">
            <v>1.2514563561509684</v>
          </cell>
          <cell r="CX378">
            <v>1.2567228396721779</v>
          </cell>
          <cell r="CY378">
            <v>1.2515659846388361</v>
          </cell>
          <cell r="CZ378">
            <v>1.2666443542475607</v>
          </cell>
          <cell r="DA378">
            <v>1.2579902082361638</v>
          </cell>
          <cell r="DB378">
            <v>1.2613514001921289</v>
          </cell>
          <cell r="DC378">
            <v>1.2489266646026236</v>
          </cell>
          <cell r="DD378">
            <v>1.2637591648316755</v>
          </cell>
          <cell r="DE378">
            <v>1.2587981069808258</v>
          </cell>
          <cell r="DF378">
            <v>1.2668063433806007</v>
          </cell>
        </row>
        <row r="379">
          <cell r="BX379">
            <v>2.5741819186573918</v>
          </cell>
          <cell r="BY379">
            <v>3.2896839779022096</v>
          </cell>
          <cell r="BZ379">
            <v>2.929524336012856</v>
          </cell>
          <cell r="CA379">
            <v>3.8118909738236475</v>
          </cell>
          <cell r="CB379">
            <v>3.2955718051605758</v>
          </cell>
          <cell r="CC379">
            <v>3.1015689707584571</v>
          </cell>
          <cell r="CD379">
            <v>3.6367275551572171</v>
          </cell>
          <cell r="CE379">
            <v>3.4531573421935913</v>
          </cell>
          <cell r="CF379">
            <v>3.6627192578775412</v>
          </cell>
          <cell r="CG379">
            <v>3.4746258029930899</v>
          </cell>
          <cell r="CH379">
            <v>3.4481098420754956</v>
          </cell>
          <cell r="CI379">
            <v>3.4368116923748531</v>
          </cell>
          <cell r="CJ379">
            <v>3.7729402136213319</v>
          </cell>
          <cell r="CK379">
            <v>3.8468146605817992</v>
          </cell>
          <cell r="CL379">
            <v>4.2581954073514607</v>
          </cell>
          <cell r="CM379">
            <v>4.3085933448082487</v>
          </cell>
          <cell r="CN379">
            <v>4.7792415694076196</v>
          </cell>
          <cell r="CO379">
            <v>3.980800011444098</v>
          </cell>
          <cell r="CP379">
            <v>4.3127803940826661</v>
          </cell>
          <cell r="CQ379">
            <v>4.64236456397499</v>
          </cell>
          <cell r="CR379">
            <v>4.7556212268531164</v>
          </cell>
          <cell r="CS379">
            <v>5.670666287082522</v>
          </cell>
          <cell r="CT379">
            <v>5.6009175106842379</v>
          </cell>
          <cell r="CU379">
            <v>5.6009175106842379</v>
          </cell>
          <cell r="CV379">
            <v>5.6009175106842379</v>
          </cell>
          <cell r="CW379">
            <v>1.2488246033580959</v>
          </cell>
          <cell r="CX379">
            <v>1.2501291270462973</v>
          </cell>
          <cell r="CY379">
            <v>1.2525815561575295</v>
          </cell>
          <cell r="CZ379">
            <v>1.2461140388178635</v>
          </cell>
          <cell r="DA379">
            <v>1.2510477041800772</v>
          </cell>
          <cell r="DB379">
            <v>1.2671039623306075</v>
          </cell>
          <cell r="DC379">
            <v>1.2381527848169775</v>
          </cell>
          <cell r="DD379">
            <v>1.2590813330130921</v>
          </cell>
          <cell r="DE379">
            <v>1.259236146055918</v>
          </cell>
          <cell r="DF379">
            <v>1.2449885567984837</v>
          </cell>
        </row>
        <row r="380">
          <cell r="BX380">
            <v>2.7601845091006645</v>
          </cell>
          <cell r="BY380">
            <v>2.8483786763759777</v>
          </cell>
          <cell r="BZ380">
            <v>3.0725538090351683</v>
          </cell>
          <cell r="CA380">
            <v>3.0597690476929427</v>
          </cell>
          <cell r="CB380">
            <v>3.3777939824749481</v>
          </cell>
          <cell r="CC380">
            <v>3.2362005149891395</v>
          </cell>
          <cell r="CD380">
            <v>3.1015933908745148</v>
          </cell>
          <cell r="CE380">
            <v>3.5760817250337911</v>
          </cell>
          <cell r="CF380">
            <v>3.7051543034079639</v>
          </cell>
          <cell r="CG380">
            <v>3.3159807446096319</v>
          </cell>
          <cell r="CH380">
            <v>3.1241709707451304</v>
          </cell>
          <cell r="CI380">
            <v>3.9180813129427059</v>
          </cell>
          <cell r="CJ380">
            <v>4.5468395077033525</v>
          </cell>
          <cell r="CK380">
            <v>4.0759469042585641</v>
          </cell>
          <cell r="CL380">
            <v>3.9080437739932088</v>
          </cell>
          <cell r="CM380">
            <v>4.3516834128855919</v>
          </cell>
          <cell r="CN380">
            <v>4.7845054475056976</v>
          </cell>
          <cell r="CO380">
            <v>4.5780572600654752</v>
          </cell>
          <cell r="CP380">
            <v>4.6005081657182263</v>
          </cell>
          <cell r="CQ380">
            <v>4.8738909218839748</v>
          </cell>
          <cell r="CR380">
            <v>5.073062446584335</v>
          </cell>
          <cell r="CS380">
            <v>5.4607101821517672</v>
          </cell>
          <cell r="CT380">
            <v>5.0755860092316984</v>
          </cell>
          <cell r="CU380">
            <v>5.0755860092316984</v>
          </cell>
          <cell r="CV380">
            <v>5.0755860092316984</v>
          </cell>
          <cell r="CW380">
            <v>1.2575611802803845</v>
          </cell>
          <cell r="CX380">
            <v>1.2604821570050069</v>
          </cell>
          <cell r="CY380">
            <v>1.2504585556462304</v>
          </cell>
          <cell r="CZ380">
            <v>1.2454285560066818</v>
          </cell>
          <cell r="DA380">
            <v>1.2525316294893285</v>
          </cell>
          <cell r="DB380">
            <v>1.2594609776028611</v>
          </cell>
          <cell r="DC380">
            <v>1.2674658511186874</v>
          </cell>
          <cell r="DD380">
            <v>1.2502032481572962</v>
          </cell>
          <cell r="DE380">
            <v>1.2522876100165956</v>
          </cell>
          <cell r="DF380">
            <v>1.2651310858677736</v>
          </cell>
        </row>
        <row r="381">
          <cell r="BX381">
            <v>2.9764584464322721</v>
          </cell>
          <cell r="BY381">
            <v>2.9413227410862812</v>
          </cell>
          <cell r="BZ381">
            <v>2.7849633622698557</v>
          </cell>
          <cell r="CA381">
            <v>3.2061438820963772</v>
          </cell>
          <cell r="CB381">
            <v>2.7189607118895331</v>
          </cell>
          <cell r="CC381">
            <v>3.4291832527605037</v>
          </cell>
          <cell r="CD381">
            <v>3.3735350258430681</v>
          </cell>
          <cell r="CE381">
            <v>3.8832488012832118</v>
          </cell>
          <cell r="CF381">
            <v>4.0041887368124955</v>
          </cell>
          <cell r="CG381">
            <v>4.1098836271112633</v>
          </cell>
          <cell r="CH381">
            <v>3.8215252693893582</v>
          </cell>
          <cell r="CI381">
            <v>4.6280895586585746</v>
          </cell>
          <cell r="CJ381">
            <v>4.3280792336827405</v>
          </cell>
          <cell r="CK381">
            <v>4.4327642477986799</v>
          </cell>
          <cell r="CL381">
            <v>3.3997749677224771</v>
          </cell>
          <cell r="CM381">
            <v>4.1219638252123829</v>
          </cell>
          <cell r="CN381">
            <v>4.4357420164034442</v>
          </cell>
          <cell r="CO381">
            <v>5.045706685196703</v>
          </cell>
          <cell r="CP381">
            <v>4.7279603816031681</v>
          </cell>
          <cell r="CQ381">
            <v>5.180406815802411</v>
          </cell>
          <cell r="CR381">
            <v>5.1635365179720827</v>
          </cell>
          <cell r="CS381">
            <v>5.4833736428439961</v>
          </cell>
          <cell r="CT381">
            <v>4.975628657043055</v>
          </cell>
          <cell r="CU381">
            <v>4.975628657043055</v>
          </cell>
          <cell r="CV381">
            <v>4.975628657043055</v>
          </cell>
          <cell r="CW381">
            <v>1.2586473518663321</v>
          </cell>
          <cell r="CX381">
            <v>1.2829927671609143</v>
          </cell>
          <cell r="CY381">
            <v>1.2538730368094491</v>
          </cell>
          <cell r="CZ381">
            <v>1.2386503212683049</v>
          </cell>
          <cell r="DA381">
            <v>1.2449919954614748</v>
          </cell>
          <cell r="DB381">
            <v>1.2418240015960778</v>
          </cell>
          <cell r="DC381">
            <v>1.2527827085523204</v>
          </cell>
          <cell r="DD381">
            <v>1.2717636156270495</v>
          </cell>
          <cell r="DE381">
            <v>1.2622086404300259</v>
          </cell>
          <cell r="DF381">
            <v>1.2579701308794131</v>
          </cell>
        </row>
        <row r="382">
          <cell r="BX382">
            <v>2.7910694934221958</v>
          </cell>
          <cell r="BY382">
            <v>3.0463978809207686</v>
          </cell>
          <cell r="BZ382">
            <v>3.2769951825921786</v>
          </cell>
          <cell r="CA382">
            <v>3.0445064447880075</v>
          </cell>
          <cell r="CB382">
            <v>3.1505153213734602</v>
          </cell>
          <cell r="CC382">
            <v>3.3826562458019054</v>
          </cell>
          <cell r="CD382">
            <v>3.3580429810196617</v>
          </cell>
          <cell r="CE382">
            <v>3.8480367595808578</v>
          </cell>
          <cell r="CF382">
            <v>3.6151757206630286</v>
          </cell>
          <cell r="CG382">
            <v>3.8462200649762743</v>
          </cell>
          <cell r="CH382">
            <v>4.0581067434938038</v>
          </cell>
          <cell r="CI382">
            <v>4.0424465201065463</v>
          </cell>
          <cell r="CJ382">
            <v>3.5972076281998659</v>
          </cell>
          <cell r="CK382">
            <v>4.3813066173728386</v>
          </cell>
          <cell r="CL382">
            <v>4.0262375922292515</v>
          </cell>
          <cell r="CM382">
            <v>4.6138350257834198</v>
          </cell>
          <cell r="CN382">
            <v>4.6603970285041214</v>
          </cell>
          <cell r="CO382">
            <v>4.8721577254529826</v>
          </cell>
          <cell r="CP382">
            <v>5.0268342270581812</v>
          </cell>
          <cell r="CQ382">
            <v>4.37658287452519</v>
          </cell>
          <cell r="CR382">
            <v>4.5152877767197159</v>
          </cell>
          <cell r="CS382">
            <v>4.8874045801362245</v>
          </cell>
          <cell r="CT382">
            <v>4.7338804327865729</v>
          </cell>
          <cell r="CU382">
            <v>4.7338804327865729</v>
          </cell>
          <cell r="CV382">
            <v>4.7338804327865729</v>
          </cell>
          <cell r="CW382">
            <v>1.2646071192366022</v>
          </cell>
          <cell r="CX382">
            <v>1.2523880420399855</v>
          </cell>
          <cell r="CY382">
            <v>1.2575815872375511</v>
          </cell>
          <cell r="CZ382">
            <v>1.2511007637072651</v>
          </cell>
          <cell r="DA382">
            <v>1.2484687425684686</v>
          </cell>
          <cell r="DB382">
            <v>1.2516341451504431</v>
          </cell>
          <cell r="DC382">
            <v>1.2502317828906355</v>
          </cell>
          <cell r="DD382">
            <v>1.2398618798542964</v>
          </cell>
          <cell r="DE382">
            <v>1.2587192166606951</v>
          </cell>
          <cell r="DF382">
            <v>1.2557351308762852</v>
          </cell>
        </row>
        <row r="383">
          <cell r="BX383">
            <v>2.586352304846355</v>
          </cell>
          <cell r="BY383">
            <v>2.6983942151136451</v>
          </cell>
          <cell r="BZ383">
            <v>3.3545759906187009</v>
          </cell>
          <cell r="CA383">
            <v>3.1850552387555759</v>
          </cell>
          <cell r="CB383">
            <v>3.5657858323284692</v>
          </cell>
          <cell r="CC383">
            <v>3.19489781052091</v>
          </cell>
          <cell r="CD383">
            <v>2.74987443783882</v>
          </cell>
          <cell r="CE383">
            <v>3.1322037057047551</v>
          </cell>
          <cell r="CF383">
            <v>2.988314480729819</v>
          </cell>
          <cell r="CG383">
            <v>3.641118875858385</v>
          </cell>
          <cell r="CH383">
            <v>3.7970575799853061</v>
          </cell>
          <cell r="CI383">
            <v>4.2205232922155966</v>
          </cell>
          <cell r="CJ383">
            <v>4.3509830181409272</v>
          </cell>
          <cell r="CK383">
            <v>4.5643630491966611</v>
          </cell>
          <cell r="CL383">
            <v>4.3382406504027236</v>
          </cell>
          <cell r="CM383">
            <v>4.4423870137461554</v>
          </cell>
          <cell r="CN383">
            <v>4.4259741141800948</v>
          </cell>
          <cell r="CO383">
            <v>4.5715984173308284</v>
          </cell>
          <cell r="CP383">
            <v>4.8423297760348829</v>
          </cell>
          <cell r="CQ383">
            <v>4.8376344363990649</v>
          </cell>
          <cell r="CR383">
            <v>5.045894818687815</v>
          </cell>
          <cell r="CS383">
            <v>5.3089861856970986</v>
          </cell>
          <cell r="CT383">
            <v>5.3886558808247429</v>
          </cell>
          <cell r="CU383">
            <v>5.3886558808247429</v>
          </cell>
          <cell r="CV383">
            <v>5.3886558808247429</v>
          </cell>
          <cell r="CW383">
            <v>1.2625229398751661</v>
          </cell>
          <cell r="CX383">
            <v>1.2537533474358855</v>
          </cell>
          <cell r="CY383">
            <v>1.2666801515293458</v>
          </cell>
          <cell r="CZ383">
            <v>1.2760015049644058</v>
          </cell>
          <cell r="DA383">
            <v>1.2507192246969674</v>
          </cell>
          <cell r="DB383">
            <v>1.2308721032345118</v>
          </cell>
          <cell r="DC383">
            <v>1.2510966921411379</v>
          </cell>
          <cell r="DD383">
            <v>1.2575762618446875</v>
          </cell>
          <cell r="DE383">
            <v>1.2467487962812795</v>
          </cell>
          <cell r="DF383">
            <v>1.239587166247472</v>
          </cell>
        </row>
        <row r="384">
          <cell r="BX384">
            <v>1.8996630003969814</v>
          </cell>
          <cell r="BY384">
            <v>2.5412159352857251</v>
          </cell>
          <cell r="BZ384">
            <v>3.0256784452589378</v>
          </cell>
          <cell r="CA384">
            <v>3.0025398028562482</v>
          </cell>
          <cell r="CB384">
            <v>3.0182677451561575</v>
          </cell>
          <cell r="CC384">
            <v>3.8606565129397921</v>
          </cell>
          <cell r="CD384">
            <v>3.8789322765847589</v>
          </cell>
          <cell r="CE384">
            <v>3.4724823037557861</v>
          </cell>
          <cell r="CF384">
            <v>3.7363119837389518</v>
          </cell>
          <cell r="CG384">
            <v>3.7603506140760108</v>
          </cell>
          <cell r="CH384">
            <v>3.4692517937668348</v>
          </cell>
          <cell r="CI384">
            <v>3.7966757179431405</v>
          </cell>
          <cell r="CJ384">
            <v>3.6032235318938568</v>
          </cell>
          <cell r="CK384">
            <v>4.5385762189528078</v>
          </cell>
          <cell r="CL384">
            <v>4.3088653881594956</v>
          </cell>
          <cell r="CM384">
            <v>4.1074497921062187</v>
          </cell>
          <cell r="CN384">
            <v>4.1618519763548969</v>
          </cell>
          <cell r="CO384">
            <v>4.1096596717816007</v>
          </cell>
          <cell r="CP384">
            <v>4.4290838566523218</v>
          </cell>
          <cell r="CQ384">
            <v>4.6541914138343925</v>
          </cell>
          <cell r="CR384">
            <v>4.4368731238642809</v>
          </cell>
          <cell r="CS384">
            <v>5.0791655234387125</v>
          </cell>
          <cell r="CT384">
            <v>5.5875145301438787</v>
          </cell>
          <cell r="CU384">
            <v>5.5875145301438787</v>
          </cell>
          <cell r="CV384">
            <v>5.5875145301438787</v>
          </cell>
          <cell r="CW384">
            <v>1.2523408076739964</v>
          </cell>
          <cell r="CX384">
            <v>1.25337637827865</v>
          </cell>
          <cell r="CY384">
            <v>1.2503109662500984</v>
          </cell>
          <cell r="CZ384">
            <v>1.2546459662268357</v>
          </cell>
          <cell r="DA384">
            <v>1.2520157090205819</v>
          </cell>
          <cell r="DB384">
            <v>1.2488437125033265</v>
          </cell>
          <cell r="DC384">
            <v>1.2521535968013979</v>
          </cell>
          <cell r="DD384">
            <v>1.2712879707514486</v>
          </cell>
          <cell r="DE384">
            <v>1.2651382035683467</v>
          </cell>
          <cell r="DF384">
            <v>1.2377984557345567</v>
          </cell>
        </row>
        <row r="385">
          <cell r="BX385">
            <v>2.4521213019508443</v>
          </cell>
          <cell r="BY385">
            <v>2.7883032982165559</v>
          </cell>
          <cell r="BZ385">
            <v>2.6796864132919347</v>
          </cell>
          <cell r="CA385">
            <v>2.381678000142279</v>
          </cell>
          <cell r="CB385">
            <v>2.557248097201541</v>
          </cell>
          <cell r="CC385">
            <v>2.8255387632173314</v>
          </cell>
          <cell r="CD385">
            <v>3.1150226942346091</v>
          </cell>
          <cell r="CE385">
            <v>3.5924654221313492</v>
          </cell>
          <cell r="CF385">
            <v>3.7825031705780336</v>
          </cell>
          <cell r="CG385">
            <v>3.3266930991098458</v>
          </cell>
          <cell r="CH385">
            <v>3.947533654251814</v>
          </cell>
          <cell r="CI385">
            <v>3.8826210099082297</v>
          </cell>
          <cell r="CJ385">
            <v>3.5254412274668478</v>
          </cell>
          <cell r="CK385">
            <v>4.5391084118790754</v>
          </cell>
          <cell r="CL385">
            <v>4.009926666009588</v>
          </cell>
          <cell r="CM385">
            <v>4.0099900361935807</v>
          </cell>
          <cell r="CN385">
            <v>4.2862094882060893</v>
          </cell>
          <cell r="CO385">
            <v>4.2098252530481401</v>
          </cell>
          <cell r="CP385">
            <v>4.4225126102303918</v>
          </cell>
          <cell r="CQ385">
            <v>5.0538212399218887</v>
          </cell>
          <cell r="CR385">
            <v>5.4672014979989418</v>
          </cell>
          <cell r="CS385">
            <v>5.1601903612076185</v>
          </cell>
          <cell r="CT385">
            <v>5.5056568003910904</v>
          </cell>
          <cell r="CU385">
            <v>5.5056568003910904</v>
          </cell>
          <cell r="CV385">
            <v>5.5056568003910904</v>
          </cell>
          <cell r="CW385">
            <v>1.2666038892479505</v>
          </cell>
          <cell r="CX385">
            <v>1.2616257522056957</v>
          </cell>
          <cell r="CY385">
            <v>1.2575233760116744</v>
          </cell>
          <cell r="CZ385">
            <v>1.2599140279481935</v>
          </cell>
          <cell r="DA385">
            <v>1.2566563714222705</v>
          </cell>
          <cell r="DB385">
            <v>1.2808036264003726</v>
          </cell>
          <cell r="DC385">
            <v>1.2672317072555119</v>
          </cell>
          <cell r="DD385">
            <v>1.259606659689035</v>
          </cell>
          <cell r="DE385">
            <v>1.27489847993731</v>
          </cell>
          <cell r="DF385">
            <v>1.2749015833226038</v>
          </cell>
        </row>
        <row r="386">
          <cell r="BX386">
            <v>3.2540270356788739</v>
          </cell>
          <cell r="BY386">
            <v>3.2332683849621344</v>
          </cell>
          <cell r="BZ386">
            <v>3.0465942753584554</v>
          </cell>
          <cell r="CA386">
            <v>3.0723207332579006</v>
          </cell>
          <cell r="CB386">
            <v>3.9061084744251091</v>
          </cell>
          <cell r="CC386">
            <v>3.2278509605877961</v>
          </cell>
          <cell r="CD386">
            <v>3.5155506746394369</v>
          </cell>
          <cell r="CE386">
            <v>3.3013783186828949</v>
          </cell>
          <cell r="CF386">
            <v>3.6086464443603119</v>
          </cell>
          <cell r="CG386">
            <v>3.8941803499270731</v>
          </cell>
          <cell r="CH386">
            <v>3.9354917119138335</v>
          </cell>
          <cell r="CI386">
            <v>3.755855482240873</v>
          </cell>
          <cell r="CJ386">
            <v>3.8509436162827555</v>
          </cell>
          <cell r="CK386">
            <v>4.078474218506849</v>
          </cell>
          <cell r="CL386">
            <v>4.3047514101067996</v>
          </cell>
          <cell r="CM386">
            <v>4.3763781792513585</v>
          </cell>
          <cell r="CN386">
            <v>4.979069597178361</v>
          </cell>
          <cell r="CO386">
            <v>5.1981658056393956</v>
          </cell>
          <cell r="CP386">
            <v>4.5449530359570707</v>
          </cell>
          <cell r="CQ386">
            <v>4.9853337476612785</v>
          </cell>
          <cell r="CR386">
            <v>4.8935172820134074</v>
          </cell>
          <cell r="CS386">
            <v>4.5157714545168508</v>
          </cell>
          <cell r="CT386">
            <v>4.8718051235569426</v>
          </cell>
          <cell r="CU386">
            <v>4.8718051235569426</v>
          </cell>
          <cell r="CV386">
            <v>4.8718051235569426</v>
          </cell>
          <cell r="CW386">
            <v>1.2499099265049789</v>
          </cell>
          <cell r="CX386">
            <v>1.2537254758626839</v>
          </cell>
          <cell r="CY386">
            <v>1.2611624749921866</v>
          </cell>
          <cell r="CZ386">
            <v>1.2565814284687709</v>
          </cell>
          <cell r="DA386">
            <v>1.2419125247845342</v>
          </cell>
          <cell r="DB386">
            <v>1.2782541657951507</v>
          </cell>
          <cell r="DC386">
            <v>1.2523453879364763</v>
          </cell>
          <cell r="DD386">
            <v>1.2702859980175265</v>
          </cell>
          <cell r="DE386">
            <v>1.2429063529135782</v>
          </cell>
          <cell r="DF386">
            <v>1.2461499851115434</v>
          </cell>
        </row>
        <row r="387">
          <cell r="BX387">
            <v>2.3469826884879441</v>
          </cell>
          <cell r="BY387">
            <v>2.8661847676902283</v>
          </cell>
          <cell r="BZ387">
            <v>2.7948339430350786</v>
          </cell>
          <cell r="CA387">
            <v>3.3920094063702755</v>
          </cell>
          <cell r="CB387">
            <v>3.5112701412775258</v>
          </cell>
          <cell r="CC387">
            <v>2.9626448509833292</v>
          </cell>
          <cell r="CD387">
            <v>3.5265249440098887</v>
          </cell>
          <cell r="CE387">
            <v>3.5475066792719918</v>
          </cell>
          <cell r="CF387">
            <v>3.7167047716764423</v>
          </cell>
          <cell r="CG387">
            <v>3.4086813090846935</v>
          </cell>
          <cell r="CH387">
            <v>3.2807404145745758</v>
          </cell>
          <cell r="CI387">
            <v>4.0635388265043435</v>
          </cell>
          <cell r="CJ387">
            <v>3.8786054458045247</v>
          </cell>
          <cell r="CK387">
            <v>3.9479212471275549</v>
          </cell>
          <cell r="CL387">
            <v>3.6681431364534554</v>
          </cell>
          <cell r="CM387">
            <v>4.1423486861123875</v>
          </cell>
          <cell r="CN387">
            <v>4.51788082626513</v>
          </cell>
          <cell r="CO387">
            <v>4.8354905632750684</v>
          </cell>
          <cell r="CP387">
            <v>4.5785874501946555</v>
          </cell>
          <cell r="CQ387">
            <v>5.2737874740739983</v>
          </cell>
          <cell r="CR387">
            <v>5.582675772124813</v>
          </cell>
          <cell r="CS387">
            <v>4.8280166083556706</v>
          </cell>
          <cell r="CT387">
            <v>5.6791105008897889</v>
          </cell>
          <cell r="CU387">
            <v>5.6791105008897889</v>
          </cell>
          <cell r="CV387">
            <v>5.6791105008897889</v>
          </cell>
          <cell r="CW387">
            <v>1.2615839953503662</v>
          </cell>
          <cell r="CX387">
            <v>1.2557328543728723</v>
          </cell>
          <cell r="CY387">
            <v>1.2391245702728375</v>
          </cell>
          <cell r="CZ387">
            <v>1.2667580068684066</v>
          </cell>
          <cell r="DA387">
            <v>1.236485076924418</v>
          </cell>
          <cell r="DB387">
            <v>1.2667806875337422</v>
          </cell>
          <cell r="DC387">
            <v>1.2590482810966728</v>
          </cell>
          <cell r="DD387">
            <v>1.253928238960246</v>
          </cell>
          <cell r="DE387">
            <v>1.2589882945277777</v>
          </cell>
          <cell r="DF387">
            <v>1.2512113261195013</v>
          </cell>
        </row>
        <row r="388">
          <cell r="BX388">
            <v>2.0700000850811473</v>
          </cell>
          <cell r="BY388">
            <v>2.7399429159216417</v>
          </cell>
          <cell r="BZ388">
            <v>2.5898460638585847</v>
          </cell>
          <cell r="CA388">
            <v>2.9940354964959082</v>
          </cell>
          <cell r="CB388">
            <v>3.4402058604517958</v>
          </cell>
          <cell r="CC388">
            <v>3.127870497749909</v>
          </cell>
          <cell r="CD388">
            <v>3.5749445415137653</v>
          </cell>
          <cell r="CE388">
            <v>3.2052115209802743</v>
          </cell>
          <cell r="CF388">
            <v>3.2688452286004637</v>
          </cell>
          <cell r="CG388">
            <v>3.7443112145173658</v>
          </cell>
          <cell r="CH388">
            <v>3.4441826258747081</v>
          </cell>
          <cell r="CI388">
            <v>4.2003461717637078</v>
          </cell>
          <cell r="CJ388">
            <v>3.6328725955338097</v>
          </cell>
          <cell r="CK388">
            <v>3.7011065017145661</v>
          </cell>
          <cell r="CL388">
            <v>3.9987718120247671</v>
          </cell>
          <cell r="CM388">
            <v>4.0838539362577881</v>
          </cell>
          <cell r="CN388">
            <v>4.5146838456953793</v>
          </cell>
          <cell r="CO388">
            <v>4.3595393794368036</v>
          </cell>
          <cell r="CP388">
            <v>4.7648103407851892</v>
          </cell>
          <cell r="CQ388">
            <v>4.7117093936151893</v>
          </cell>
          <cell r="CR388">
            <v>4.5902158395543546</v>
          </cell>
          <cell r="CS388">
            <v>4.6720774771193687</v>
          </cell>
          <cell r="CT388">
            <v>4.7780134162052983</v>
          </cell>
          <cell r="CU388">
            <v>4.7780134162052983</v>
          </cell>
          <cell r="CV388">
            <v>4.7780134162052983</v>
          </cell>
          <cell r="CW388">
            <v>1.239464091431594</v>
          </cell>
          <cell r="CX388">
            <v>1.2508814376456354</v>
          </cell>
          <cell r="CY388">
            <v>1.2532268169867884</v>
          </cell>
          <cell r="CZ388">
            <v>1.2556138266578565</v>
          </cell>
          <cell r="DA388">
            <v>1.2600042101813755</v>
          </cell>
          <cell r="DB388">
            <v>1.257234009127878</v>
          </cell>
          <cell r="DC388">
            <v>1.2627320572331695</v>
          </cell>
          <cell r="DD388">
            <v>1.2468244997042908</v>
          </cell>
          <cell r="DE388">
            <v>1.2668913786823088</v>
          </cell>
          <cell r="DF388">
            <v>1.2475277775922475</v>
          </cell>
        </row>
        <row r="389">
          <cell r="BX389">
            <v>2.4176833078712181</v>
          </cell>
          <cell r="BY389">
            <v>2.6173531076980079</v>
          </cell>
          <cell r="BZ389">
            <v>3.0882126470385991</v>
          </cell>
          <cell r="CA389">
            <v>2.6716180621383625</v>
          </cell>
          <cell r="CB389">
            <v>2.9226634715832573</v>
          </cell>
          <cell r="CC389">
            <v>2.6739180361327306</v>
          </cell>
          <cell r="CD389">
            <v>3.5539873116164493</v>
          </cell>
          <cell r="CE389">
            <v>3.8187439450882472</v>
          </cell>
          <cell r="CF389">
            <v>3.6084696496573208</v>
          </cell>
          <cell r="CG389">
            <v>3.8835329263670046</v>
          </cell>
          <cell r="CH389">
            <v>3.4836802272698448</v>
          </cell>
          <cell r="CI389">
            <v>3.6496513053414188</v>
          </cell>
          <cell r="CJ389">
            <v>3.8989850401491668</v>
          </cell>
          <cell r="CK389">
            <v>3.7747406667386803</v>
          </cell>
          <cell r="CL389">
            <v>4.0315947948295134</v>
          </cell>
          <cell r="CM389">
            <v>4.3379487499737079</v>
          </cell>
          <cell r="CN389">
            <v>4.7752471043282361</v>
          </cell>
          <cell r="CO389">
            <v>4.475583868402488</v>
          </cell>
          <cell r="CP389">
            <v>4.8987529386860684</v>
          </cell>
          <cell r="CQ389">
            <v>5.0105736355090196</v>
          </cell>
          <cell r="CR389">
            <v>4.7375805398366744</v>
          </cell>
          <cell r="CS389">
            <v>5.224879075787185</v>
          </cell>
          <cell r="CT389">
            <v>5.182086556764756</v>
          </cell>
          <cell r="CU389">
            <v>5.182086556764756</v>
          </cell>
          <cell r="CV389">
            <v>5.182086556764756</v>
          </cell>
          <cell r="CW389">
            <v>1.253737554702854</v>
          </cell>
          <cell r="CX389">
            <v>1.2522342195418747</v>
          </cell>
          <cell r="CY389">
            <v>1.2600662329432404</v>
          </cell>
          <cell r="CZ389">
            <v>1.2348995283551711</v>
          </cell>
          <cell r="DA389">
            <v>1.2424201445685086</v>
          </cell>
          <cell r="DB389">
            <v>1.22825740086135</v>
          </cell>
          <cell r="DC389">
            <v>1.2463263263183693</v>
          </cell>
          <cell r="DD389">
            <v>1.2345868416797061</v>
          </cell>
          <cell r="DE389">
            <v>1.2735654234957863</v>
          </cell>
          <cell r="DF389">
            <v>1.2582160578874586</v>
          </cell>
        </row>
        <row r="390">
          <cell r="BX390">
            <v>2.8798690918466683</v>
          </cell>
          <cell r="BY390">
            <v>3.1011429073086236</v>
          </cell>
          <cell r="BZ390">
            <v>2.4865273231963485</v>
          </cell>
          <cell r="CA390">
            <v>2.9175587510898313</v>
          </cell>
          <cell r="CB390">
            <v>3.8282111321524255</v>
          </cell>
          <cell r="CC390">
            <v>3.3155432632424415</v>
          </cell>
          <cell r="CD390">
            <v>3.630592926222235</v>
          </cell>
          <cell r="CE390">
            <v>3.6994673249266099</v>
          </cell>
          <cell r="CF390">
            <v>4.3501505561369562</v>
          </cell>
          <cell r="CG390">
            <v>3.2560782044848255</v>
          </cell>
          <cell r="CH390">
            <v>3.9510092447467056</v>
          </cell>
          <cell r="CI390">
            <v>4.1777740709611715</v>
          </cell>
          <cell r="CJ390">
            <v>4.0282890153642548</v>
          </cell>
          <cell r="CK390">
            <v>3.7981478369717627</v>
          </cell>
          <cell r="CL390">
            <v>4.0152704893560527</v>
          </cell>
          <cell r="CM390">
            <v>4.2095287319556345</v>
          </cell>
          <cell r="CN390">
            <v>4.3738176357770326</v>
          </cell>
          <cell r="CO390">
            <v>3.922209434266771</v>
          </cell>
          <cell r="CP390">
            <v>4.2956376445955735</v>
          </cell>
          <cell r="CQ390">
            <v>4.6360754659265195</v>
          </cell>
          <cell r="CR390">
            <v>4.8333736975593453</v>
          </cell>
          <cell r="CS390">
            <v>4.7415123574207358</v>
          </cell>
          <cell r="CT390">
            <v>4.9245532638152847</v>
          </cell>
          <cell r="CU390">
            <v>4.9245532638152847</v>
          </cell>
          <cell r="CV390">
            <v>4.9245532638152847</v>
          </cell>
          <cell r="CW390">
            <v>1.2532287351364888</v>
          </cell>
          <cell r="CX390">
            <v>1.2589916913583972</v>
          </cell>
          <cell r="CY390">
            <v>1.2601777690538787</v>
          </cell>
          <cell r="CZ390">
            <v>1.2570392842650728</v>
          </cell>
          <cell r="DA390">
            <v>1.2600384137398333</v>
          </cell>
          <cell r="DB390">
            <v>1.2791474038574466</v>
          </cell>
          <cell r="DC390">
            <v>1.2594528763817716</v>
          </cell>
          <cell r="DD390">
            <v>1.255721552795076</v>
          </cell>
          <cell r="DE390">
            <v>1.2532678908230122</v>
          </cell>
          <cell r="DF390">
            <v>1.2536754858828973</v>
          </cell>
        </row>
        <row r="391">
          <cell r="BX391">
            <v>2.4304641004944179</v>
          </cell>
          <cell r="BY391">
            <v>2.9123239454905385</v>
          </cell>
          <cell r="BZ391">
            <v>2.8675050989701809</v>
          </cell>
          <cell r="CA391">
            <v>3.153097493554347</v>
          </cell>
          <cell r="CB391">
            <v>3.2392504230664989</v>
          </cell>
          <cell r="CC391">
            <v>3.4273015917347673</v>
          </cell>
          <cell r="CD391">
            <v>3.415638898580784</v>
          </cell>
          <cell r="CE391">
            <v>2.8428508301908337</v>
          </cell>
          <cell r="CF391">
            <v>3.2038110222364575</v>
          </cell>
          <cell r="CG391">
            <v>3.8559236913677721</v>
          </cell>
          <cell r="CH391">
            <v>3.4609470221480136</v>
          </cell>
          <cell r="CI391">
            <v>3.649045900105818</v>
          </cell>
          <cell r="CJ391">
            <v>3.9720637081053263</v>
          </cell>
          <cell r="CK391">
            <v>4.2137169592713546</v>
          </cell>
          <cell r="CL391">
            <v>4.4752666043534655</v>
          </cell>
          <cell r="CM391">
            <v>4.5086859251434932</v>
          </cell>
          <cell r="CN391">
            <v>4.376740056737801</v>
          </cell>
          <cell r="CO391">
            <v>4.160496210499768</v>
          </cell>
          <cell r="CP391">
            <v>4.7023801388363937</v>
          </cell>
          <cell r="CQ391">
            <v>4.1694292339874544</v>
          </cell>
          <cell r="CR391">
            <v>4.9898464576032424</v>
          </cell>
          <cell r="CS391">
            <v>4.6954087600177887</v>
          </cell>
          <cell r="CT391">
            <v>4.5530002569608792</v>
          </cell>
          <cell r="CU391">
            <v>4.5530002569608792</v>
          </cell>
          <cell r="CV391">
            <v>4.5530002569608792</v>
          </cell>
          <cell r="CW391">
            <v>1.2551824065965116</v>
          </cell>
          <cell r="CX391">
            <v>1.2415816999455949</v>
          </cell>
          <cell r="CY391">
            <v>1.2405001026216667</v>
          </cell>
          <cell r="CZ391">
            <v>1.2778066536980717</v>
          </cell>
          <cell r="DA391">
            <v>1.2568532419144516</v>
          </cell>
          <cell r="DB391">
            <v>1.2579745123955328</v>
          </cell>
          <cell r="DC391">
            <v>1.2540312416348764</v>
          </cell>
          <cell r="DD391">
            <v>1.270052589139222</v>
          </cell>
          <cell r="DE391">
            <v>1.2754086509381717</v>
          </cell>
          <cell r="DF391">
            <v>1.2422418697000421</v>
          </cell>
        </row>
        <row r="392">
          <cell r="BX392">
            <v>2.6772104664582677</v>
          </cell>
          <cell r="BY392">
            <v>2.6987265022021227</v>
          </cell>
          <cell r="BZ392">
            <v>2.8978281320579224</v>
          </cell>
          <cell r="CA392">
            <v>3.2541261332369884</v>
          </cell>
          <cell r="CB392">
            <v>2.8407769563670491</v>
          </cell>
          <cell r="CC392">
            <v>3.5245033959849863</v>
          </cell>
          <cell r="CD392">
            <v>3.314687337279167</v>
          </cell>
          <cell r="CE392">
            <v>3.4943982780579232</v>
          </cell>
          <cell r="CF392">
            <v>4.2646449142770892</v>
          </cell>
          <cell r="CG392">
            <v>3.8538057076481134</v>
          </cell>
          <cell r="CH392">
            <v>3.4468255871994029</v>
          </cell>
          <cell r="CI392">
            <v>3.667991053737873</v>
          </cell>
          <cell r="CJ392">
            <v>4.1977089539039136</v>
          </cell>
          <cell r="CK392">
            <v>4.4344788779388855</v>
          </cell>
          <cell r="CL392">
            <v>4.5170429447743254</v>
          </cell>
          <cell r="CM392">
            <v>4.1547680284800643</v>
          </cell>
          <cell r="CN392">
            <v>4.6053878305682829</v>
          </cell>
          <cell r="CO392">
            <v>4.7967135043207003</v>
          </cell>
          <cell r="CP392">
            <v>4.9769185396455109</v>
          </cell>
          <cell r="CQ392">
            <v>4.5432451221621095</v>
          </cell>
          <cell r="CR392">
            <v>4.4785620808089766</v>
          </cell>
          <cell r="CS392">
            <v>5.28577864339149</v>
          </cell>
          <cell r="CT392">
            <v>5.4111563799077302</v>
          </cell>
          <cell r="CU392">
            <v>5.4111563799077302</v>
          </cell>
          <cell r="CV392">
            <v>5.4111563799077302</v>
          </cell>
          <cell r="CW392">
            <v>1.2809945433737042</v>
          </cell>
          <cell r="CX392">
            <v>1.2454111779565646</v>
          </cell>
          <cell r="CY392">
            <v>1.2413632925617386</v>
          </cell>
          <cell r="CZ392">
            <v>1.2641738082699192</v>
          </cell>
          <cell r="DA392">
            <v>1.2708303484487184</v>
          </cell>
          <cell r="DB392">
            <v>1.2420383388952747</v>
          </cell>
          <cell r="DC392">
            <v>1.2566025049382048</v>
          </cell>
          <cell r="DD392">
            <v>1.2539229184798009</v>
          </cell>
          <cell r="DE392">
            <v>1.2624714967937971</v>
          </cell>
          <cell r="DF392">
            <v>1.2574984855151532</v>
          </cell>
        </row>
        <row r="393">
          <cell r="BX393">
            <v>2.4695447186150759</v>
          </cell>
          <cell r="BY393">
            <v>3.3929671329985847</v>
          </cell>
          <cell r="BZ393">
            <v>3.2929827799215516</v>
          </cell>
          <cell r="CA393">
            <v>3.0890408492346126</v>
          </cell>
          <cell r="CB393">
            <v>3.4085599987164787</v>
          </cell>
          <cell r="CC393">
            <v>3.6030741490814511</v>
          </cell>
          <cell r="CD393">
            <v>3.4948070606496131</v>
          </cell>
          <cell r="CE393">
            <v>3.2569167788623692</v>
          </cell>
          <cell r="CF393">
            <v>3.6583691110270737</v>
          </cell>
          <cell r="CG393">
            <v>4.0666879177353454</v>
          </cell>
          <cell r="CH393">
            <v>3.3179661439321926</v>
          </cell>
          <cell r="CI393">
            <v>4.2751045102559031</v>
          </cell>
          <cell r="CJ393">
            <v>3.7026151786164649</v>
          </cell>
          <cell r="CK393">
            <v>3.621361530836094</v>
          </cell>
          <cell r="CL393">
            <v>4.1925469194797751</v>
          </cell>
          <cell r="CM393">
            <v>4.5448614099455247</v>
          </cell>
          <cell r="CN393">
            <v>4.3792778433554416</v>
          </cell>
          <cell r="CO393">
            <v>4.4288064085871328</v>
          </cell>
          <cell r="CP393">
            <v>4.7888286352272029</v>
          </cell>
          <cell r="CQ393">
            <v>5.1855270068043033</v>
          </cell>
          <cell r="CR393">
            <v>4.9777525632242252</v>
          </cell>
          <cell r="CS393">
            <v>4.5363677177122428</v>
          </cell>
          <cell r="CT393">
            <v>4.5585500039871221</v>
          </cell>
          <cell r="CU393">
            <v>4.5585500039871221</v>
          </cell>
          <cell r="CV393">
            <v>4.5585500039871221</v>
          </cell>
          <cell r="CW393">
            <v>1.2077271923886408</v>
          </cell>
          <cell r="CX393">
            <v>1.261131544157283</v>
          </cell>
          <cell r="CY393">
            <v>1.2424695920701725</v>
          </cell>
          <cell r="CZ393">
            <v>1.2465062093171926</v>
          </cell>
          <cell r="DA393">
            <v>1.2366808447823343</v>
          </cell>
          <cell r="DB393">
            <v>1.2554944618594546</v>
          </cell>
          <cell r="DC393">
            <v>1.2661478277965461</v>
          </cell>
          <cell r="DD393">
            <v>1.2608488299322207</v>
          </cell>
          <cell r="DE393">
            <v>1.2573801485525937</v>
          </cell>
          <cell r="DF393">
            <v>1.2570756625736623</v>
          </cell>
        </row>
        <row r="394">
          <cell r="BX394">
            <v>2.4931700391082603</v>
          </cell>
          <cell r="BY394">
            <v>2.5406172759655701</v>
          </cell>
          <cell r="BZ394">
            <v>3.4129204639998183</v>
          </cell>
          <cell r="CA394">
            <v>3.1115988119682823</v>
          </cell>
          <cell r="CB394">
            <v>3.2950771454689338</v>
          </cell>
          <cell r="CC394">
            <v>3.6752392993788412</v>
          </cell>
          <cell r="CD394">
            <v>2.9651317898961835</v>
          </cell>
          <cell r="CE394">
            <v>3.3934675391272218</v>
          </cell>
          <cell r="CF394">
            <v>2.9800045304277543</v>
          </cell>
          <cell r="CG394">
            <v>3.3677557152848157</v>
          </cell>
          <cell r="CH394">
            <v>3.8039144404651721</v>
          </cell>
          <cell r="CI394">
            <v>3.9557400651563337</v>
          </cell>
          <cell r="CJ394">
            <v>3.41193963445191</v>
          </cell>
          <cell r="CK394">
            <v>3.8760219609673041</v>
          </cell>
          <cell r="CL394">
            <v>3.9185275656723277</v>
          </cell>
          <cell r="CM394">
            <v>4.7062425938036609</v>
          </cell>
          <cell r="CN394">
            <v>4.5333244001041475</v>
          </cell>
          <cell r="CO394">
            <v>4.1446364184352236</v>
          </cell>
          <cell r="CP394">
            <v>4.4763093411602535</v>
          </cell>
          <cell r="CQ394">
            <v>4.8505908236169359</v>
          </cell>
          <cell r="CR394">
            <v>4.6950941686581471</v>
          </cell>
          <cell r="CS394">
            <v>5.1134883601434158</v>
          </cell>
          <cell r="CT394">
            <v>5.1118759046303248</v>
          </cell>
          <cell r="CU394">
            <v>5.1118759046303248</v>
          </cell>
          <cell r="CV394">
            <v>5.1118759046303248</v>
          </cell>
          <cell r="CW394">
            <v>1.2352765167389084</v>
          </cell>
          <cell r="CX394">
            <v>1.2566065632949317</v>
          </cell>
          <cell r="CY394">
            <v>1.246057153685364</v>
          </cell>
          <cell r="CZ394">
            <v>1.2652159397339531</v>
          </cell>
          <cell r="DA394">
            <v>1.2802379019847092</v>
          </cell>
          <cell r="DB394">
            <v>1.2703119441447874</v>
          </cell>
          <cell r="DC394">
            <v>1.2690178870813469</v>
          </cell>
          <cell r="DD394">
            <v>1.25045841728912</v>
          </cell>
          <cell r="DE394">
            <v>1.2537793928708445</v>
          </cell>
          <cell r="DF394">
            <v>1.2598771417533026</v>
          </cell>
        </row>
        <row r="395">
          <cell r="BX395">
            <v>3.0266745175933956</v>
          </cell>
          <cell r="BY395">
            <v>2.3411565297361889</v>
          </cell>
          <cell r="BZ395">
            <v>3.1065355681958127</v>
          </cell>
          <cell r="CA395">
            <v>3.4128440145765846</v>
          </cell>
          <cell r="CB395">
            <v>3.5615787337766069</v>
          </cell>
          <cell r="CC395">
            <v>2.6750812673451709</v>
          </cell>
          <cell r="CD395">
            <v>3.1794145292834739</v>
          </cell>
          <cell r="CE395">
            <v>4.0629019375417847</v>
          </cell>
          <cell r="CF395">
            <v>3.702692152141537</v>
          </cell>
          <cell r="CG395">
            <v>3.5609422129972383</v>
          </cell>
          <cell r="CH395">
            <v>3.3857594011169727</v>
          </cell>
          <cell r="CI395">
            <v>3.7584663844742594</v>
          </cell>
          <cell r="CJ395">
            <v>4.4887345051588827</v>
          </cell>
          <cell r="CK395">
            <v>3.8930107100010933</v>
          </cell>
          <cell r="CL395">
            <v>4.2015455123452412</v>
          </cell>
          <cell r="CM395">
            <v>3.7429746867637306</v>
          </cell>
          <cell r="CN395">
            <v>4.7200147315231353</v>
          </cell>
          <cell r="CO395">
            <v>4.5770548709922005</v>
          </cell>
          <cell r="CP395">
            <v>4.5978946027258507</v>
          </cell>
          <cell r="CQ395">
            <v>4.8770068314571731</v>
          </cell>
          <cell r="CR395">
            <v>4.7891364142996249</v>
          </cell>
          <cell r="CS395">
            <v>4.7994007456744141</v>
          </cell>
          <cell r="CT395">
            <v>4.8308441447714356</v>
          </cell>
          <cell r="CU395">
            <v>4.8308441447714356</v>
          </cell>
          <cell r="CV395">
            <v>4.8308441447714356</v>
          </cell>
          <cell r="CW395">
            <v>1.2378389122954283</v>
          </cell>
          <cell r="CX395">
            <v>1.2563216013955461</v>
          </cell>
          <cell r="CY395">
            <v>1.2363867965597941</v>
          </cell>
          <cell r="CZ395">
            <v>1.2654780651934407</v>
          </cell>
          <cell r="DA395">
            <v>1.2513223695802238</v>
          </cell>
          <cell r="DB395">
            <v>1.248053121579074</v>
          </cell>
          <cell r="DC395">
            <v>1.2729222233104864</v>
          </cell>
          <cell r="DD395">
            <v>1.2638660416882688</v>
          </cell>
          <cell r="DE395">
            <v>1.286213047725973</v>
          </cell>
          <cell r="DF395">
            <v>1.2646216400577102</v>
          </cell>
        </row>
        <row r="396">
          <cell r="BX396">
            <v>2.5262843584462344</v>
          </cell>
          <cell r="BY396">
            <v>3.4697940036359358</v>
          </cell>
          <cell r="BZ396">
            <v>2.9641472573949295</v>
          </cell>
          <cell r="CA396">
            <v>3.3618573856403891</v>
          </cell>
          <cell r="CB396">
            <v>2.6977588545600244</v>
          </cell>
          <cell r="CC396">
            <v>3.195995553389086</v>
          </cell>
          <cell r="CD396">
            <v>3.3328613771729643</v>
          </cell>
          <cell r="CE396">
            <v>3.2921656210366792</v>
          </cell>
          <cell r="CF396">
            <v>3.9038368042082965</v>
          </cell>
          <cell r="CG396">
            <v>3.4977330398463944</v>
          </cell>
          <cell r="CH396">
            <v>4.0056964356226077</v>
          </cell>
          <cell r="CI396">
            <v>4.2037399435320735</v>
          </cell>
          <cell r="CJ396">
            <v>4.5563962970941798</v>
          </cell>
          <cell r="CK396">
            <v>5.0776849738724552</v>
          </cell>
          <cell r="CL396">
            <v>4.4291011030859577</v>
          </cell>
          <cell r="CM396">
            <v>4.2450801189774356</v>
          </cell>
          <cell r="CN396">
            <v>4.0365063967882575</v>
          </cell>
          <cell r="CO396">
            <v>4.4098927673838348</v>
          </cell>
          <cell r="CP396">
            <v>4.4892652486616864</v>
          </cell>
          <cell r="CQ396">
            <v>4.6814672713174366</v>
          </cell>
          <cell r="CR396">
            <v>4.481029366015334</v>
          </cell>
          <cell r="CS396">
            <v>4.930120973479343</v>
          </cell>
          <cell r="CT396">
            <v>5.2246322646461794</v>
          </cell>
          <cell r="CU396">
            <v>5.2246322646461794</v>
          </cell>
          <cell r="CV396">
            <v>5.2246322646461794</v>
          </cell>
          <cell r="CW396">
            <v>1.2480802160521209</v>
          </cell>
          <cell r="CX396">
            <v>1.2426190675921696</v>
          </cell>
          <cell r="CY396">
            <v>1.2621162247351536</v>
          </cell>
          <cell r="CZ396">
            <v>1.2706666529217581</v>
          </cell>
          <cell r="DA396">
            <v>1.2287794796010119</v>
          </cell>
          <cell r="DB396">
            <v>1.2623538510006935</v>
          </cell>
          <cell r="DC396">
            <v>1.2587405845080015</v>
          </cell>
          <cell r="DD396">
            <v>1.253526857287141</v>
          </cell>
          <cell r="DE396">
            <v>1.2716042500674156</v>
          </cell>
          <cell r="DF396">
            <v>1.2549205009598674</v>
          </cell>
        </row>
        <row r="397">
          <cell r="BX397">
            <v>3.0141429403337092</v>
          </cell>
          <cell r="BY397">
            <v>2.3652288069277683</v>
          </cell>
          <cell r="BZ397">
            <v>2.8557595660293722</v>
          </cell>
          <cell r="CA397">
            <v>2.9537631293400435</v>
          </cell>
          <cell r="CB397">
            <v>3.7919558753121212</v>
          </cell>
          <cell r="CC397">
            <v>3.4205425020200408</v>
          </cell>
          <cell r="CD397">
            <v>3.4592155731371066</v>
          </cell>
          <cell r="CE397">
            <v>3.3901434269368025</v>
          </cell>
          <cell r="CF397">
            <v>3.603858562074457</v>
          </cell>
          <cell r="CG397">
            <v>3.5134425869382579</v>
          </cell>
          <cell r="CH397">
            <v>3.795266390025922</v>
          </cell>
          <cell r="CI397">
            <v>4.342021414029225</v>
          </cell>
          <cell r="CJ397">
            <v>3.9984754463303092</v>
          </cell>
          <cell r="CK397">
            <v>3.7947071805561912</v>
          </cell>
          <cell r="CL397">
            <v>3.4792906851300938</v>
          </cell>
          <cell r="CM397">
            <v>3.8143520125019994</v>
          </cell>
          <cell r="CN397">
            <v>3.6493884741816554</v>
          </cell>
          <cell r="CO397">
            <v>4.4429645610502364</v>
          </cell>
          <cell r="CP397">
            <v>4.4965660060663657</v>
          </cell>
          <cell r="CQ397">
            <v>5.3531805390991822</v>
          </cell>
          <cell r="CR397">
            <v>5.4591180055029822</v>
          </cell>
          <cell r="CS397">
            <v>4.8437540941147725</v>
          </cell>
          <cell r="CT397">
            <v>5.1519448098176435</v>
          </cell>
          <cell r="CU397">
            <v>5.1519448098176435</v>
          </cell>
          <cell r="CV397">
            <v>5.1519448098176435</v>
          </cell>
          <cell r="CW397">
            <v>1.2773187433168822</v>
          </cell>
          <cell r="CX397">
            <v>1.2459554093068395</v>
          </cell>
          <cell r="CY397">
            <v>1.253850725114843</v>
          </cell>
          <cell r="CZ397">
            <v>1.2356440155565054</v>
          </cell>
          <cell r="DA397">
            <v>1.2516366758245683</v>
          </cell>
          <cell r="DB397">
            <v>1.2480294567709647</v>
          </cell>
          <cell r="DC397">
            <v>1.273767911165492</v>
          </cell>
          <cell r="DD397">
            <v>1.2608503600194054</v>
          </cell>
          <cell r="DE397">
            <v>1.2392333899838259</v>
          </cell>
          <cell r="DF397">
            <v>1.2625377844512495</v>
          </cell>
        </row>
        <row r="398">
          <cell r="BX398">
            <v>2.6158590828118324</v>
          </cell>
          <cell r="BY398">
            <v>2.6543416895216589</v>
          </cell>
          <cell r="BZ398">
            <v>3.2861722666452526</v>
          </cell>
          <cell r="CA398">
            <v>2.8647195733793871</v>
          </cell>
          <cell r="CB398">
            <v>3.3212007903876102</v>
          </cell>
          <cell r="CC398">
            <v>3.5039491564310876</v>
          </cell>
          <cell r="CD398">
            <v>3.3656550558680358</v>
          </cell>
          <cell r="CE398">
            <v>4.1125834740689742</v>
          </cell>
          <cell r="CF398">
            <v>3.7726015686391392</v>
          </cell>
          <cell r="CG398">
            <v>3.8690109768437715</v>
          </cell>
          <cell r="CH398">
            <v>3.588632065687984</v>
          </cell>
          <cell r="CI398">
            <v>4.017237872635846</v>
          </cell>
          <cell r="CJ398">
            <v>3.8916400130776272</v>
          </cell>
          <cell r="CK398">
            <v>3.8898934044262496</v>
          </cell>
          <cell r="CL398">
            <v>4.0424325463199189</v>
          </cell>
          <cell r="CM398">
            <v>4.0743500228258007</v>
          </cell>
          <cell r="CN398">
            <v>4.6667679928710815</v>
          </cell>
          <cell r="CO398">
            <v>3.8754308819682013</v>
          </cell>
          <cell r="CP398">
            <v>4.6131378406501193</v>
          </cell>
          <cell r="CQ398">
            <v>4.798235922969087</v>
          </cell>
          <cell r="CR398">
            <v>4.9436464627048826</v>
          </cell>
          <cell r="CS398">
            <v>4.9571104247830133</v>
          </cell>
          <cell r="CT398">
            <v>5.3989348020035797</v>
          </cell>
          <cell r="CU398">
            <v>5.3989348020035797</v>
          </cell>
          <cell r="CV398">
            <v>5.3989348020035797</v>
          </cell>
          <cell r="CW398">
            <v>1.2485508131770133</v>
          </cell>
          <cell r="CX398">
            <v>1.2498275554593248</v>
          </cell>
          <cell r="CY398">
            <v>1.2606515474071383</v>
          </cell>
          <cell r="CZ398">
            <v>1.2496411565553358</v>
          </cell>
          <cell r="DA398">
            <v>1.2472760011089465</v>
          </cell>
          <cell r="DB398">
            <v>1.273547413435872</v>
          </cell>
          <cell r="DC398">
            <v>1.2671988546266795</v>
          </cell>
          <cell r="DD398">
            <v>1.2617303083614113</v>
          </cell>
          <cell r="DE398">
            <v>1.2241736640581133</v>
          </cell>
          <cell r="DF398">
            <v>1.2538218754499946</v>
          </cell>
        </row>
        <row r="399">
          <cell r="BX399">
            <v>2.2908421647102108</v>
          </cell>
          <cell r="BY399">
            <v>2.8438358678861735</v>
          </cell>
          <cell r="BZ399">
            <v>2.817214094887996</v>
          </cell>
          <cell r="CA399">
            <v>2.5602487991427814</v>
          </cell>
          <cell r="CB399">
            <v>2.6638192589668876</v>
          </cell>
          <cell r="CC399">
            <v>3.4469326874247148</v>
          </cell>
          <cell r="CD399">
            <v>3.5199372218875031</v>
          </cell>
          <cell r="CE399">
            <v>3.1745405431424878</v>
          </cell>
          <cell r="CF399">
            <v>3.6789610471942606</v>
          </cell>
          <cell r="CG399">
            <v>3.7599530903977958</v>
          </cell>
          <cell r="CH399">
            <v>3.7423508906378626</v>
          </cell>
          <cell r="CI399">
            <v>3.4794928463450501</v>
          </cell>
          <cell r="CJ399">
            <v>3.3959829026349895</v>
          </cell>
          <cell r="CK399">
            <v>4.0943562101744169</v>
          </cell>
          <cell r="CL399">
            <v>4.0299549702814117</v>
          </cell>
          <cell r="CM399">
            <v>3.3795754137816947</v>
          </cell>
          <cell r="CN399">
            <v>4.0643853508825769</v>
          </cell>
          <cell r="CO399">
            <v>4.868070820421404</v>
          </cell>
          <cell r="CP399">
            <v>4.3222193754232832</v>
          </cell>
          <cell r="CQ399">
            <v>4.9260473730903458</v>
          </cell>
          <cell r="CR399">
            <v>5.0253934022233526</v>
          </cell>
          <cell r="CS399">
            <v>5.435821073536097</v>
          </cell>
          <cell r="CT399">
            <v>5.2199024304123869</v>
          </cell>
          <cell r="CU399">
            <v>5.2199024304123869</v>
          </cell>
          <cell r="CV399">
            <v>5.2199024304123869</v>
          </cell>
          <cell r="CW399">
            <v>1.24679974538161</v>
          </cell>
          <cell r="CX399">
            <v>1.252564248402626</v>
          </cell>
          <cell r="CY399">
            <v>1.2438260593987489</v>
          </cell>
          <cell r="CZ399">
            <v>1.2549347015413552</v>
          </cell>
          <cell r="DA399">
            <v>1.2613569131680755</v>
          </cell>
          <cell r="DB399">
            <v>1.2445791229019523</v>
          </cell>
          <cell r="DC399">
            <v>1.2478086058814162</v>
          </cell>
          <cell r="DD399">
            <v>1.2378362233370679</v>
          </cell>
          <cell r="DE399">
            <v>1.2443191480965978</v>
          </cell>
          <cell r="DF399">
            <v>1.2599278438403034</v>
          </cell>
        </row>
        <row r="400">
          <cell r="BX400">
            <v>2.5967584383540161</v>
          </cell>
          <cell r="BY400">
            <v>2.5398610719130716</v>
          </cell>
          <cell r="BZ400">
            <v>2.8777611614490635</v>
          </cell>
          <cell r="CA400">
            <v>3.0709933104461484</v>
          </cell>
          <cell r="CB400">
            <v>3.3447913927345838</v>
          </cell>
          <cell r="CC400">
            <v>3.4183175298501189</v>
          </cell>
          <cell r="CD400">
            <v>3.0961357970727286</v>
          </cell>
          <cell r="CE400">
            <v>3.4690428520252379</v>
          </cell>
          <cell r="CF400">
            <v>3.3238599629834682</v>
          </cell>
          <cell r="CG400">
            <v>3.5272970041502654</v>
          </cell>
          <cell r="CH400">
            <v>3.6087465065373068</v>
          </cell>
          <cell r="CI400">
            <v>3.5864425275717924</v>
          </cell>
          <cell r="CJ400">
            <v>4.30074804927344</v>
          </cell>
          <cell r="CK400">
            <v>4.0251907881595015</v>
          </cell>
          <cell r="CL400">
            <v>4.3094423548318002</v>
          </cell>
          <cell r="CM400">
            <v>4.5228075301728072</v>
          </cell>
          <cell r="CN400">
            <v>4.8481671120654548</v>
          </cell>
          <cell r="CO400">
            <v>3.854323839071478</v>
          </cell>
          <cell r="CP400">
            <v>5.3229231863648181</v>
          </cell>
          <cell r="CQ400">
            <v>5.4484614438905901</v>
          </cell>
          <cell r="CR400">
            <v>4.5696433632354125</v>
          </cell>
          <cell r="CS400">
            <v>4.5568482610950651</v>
          </cell>
          <cell r="CT400">
            <v>5.3828493462487517</v>
          </cell>
          <cell r="CU400">
            <v>5.3828493462487517</v>
          </cell>
          <cell r="CV400">
            <v>5.3828493462487517</v>
          </cell>
          <cell r="CW400">
            <v>1.2583649456345221</v>
          </cell>
          <cell r="CX400">
            <v>1.2677716230067793</v>
          </cell>
          <cell r="CY400">
            <v>1.2606758357974728</v>
          </cell>
          <cell r="CZ400">
            <v>1.2790716361368837</v>
          </cell>
          <cell r="DA400">
            <v>1.2596765019190606</v>
          </cell>
          <cell r="DB400">
            <v>1.2638672586857214</v>
          </cell>
          <cell r="DC400">
            <v>1.2525470755881023</v>
          </cell>
          <cell r="DD400">
            <v>1.2621451306733351</v>
          </cell>
          <cell r="DE400">
            <v>1.2641459151686443</v>
          </cell>
          <cell r="DF400">
            <v>1.229792601168801</v>
          </cell>
        </row>
        <row r="401">
          <cell r="BX401">
            <v>2.7273305624194228</v>
          </cell>
          <cell r="BY401">
            <v>3.1230416837342809</v>
          </cell>
          <cell r="BZ401">
            <v>3.2096616900059982</v>
          </cell>
          <cell r="CA401">
            <v>2.9617463270452293</v>
          </cell>
          <cell r="CB401">
            <v>2.9736732199764346</v>
          </cell>
          <cell r="CC401">
            <v>2.9002630755822842</v>
          </cell>
          <cell r="CD401">
            <v>3.0546624828711892</v>
          </cell>
          <cell r="CE401">
            <v>3.4868005921954861</v>
          </cell>
          <cell r="CF401">
            <v>3.7888114558823212</v>
          </cell>
          <cell r="CG401">
            <v>4.0548847030230766</v>
          </cell>
          <cell r="CH401">
            <v>3.7446839767659288</v>
          </cell>
          <cell r="CI401">
            <v>4.1253489027235419</v>
          </cell>
          <cell r="CJ401">
            <v>4.0377222486619297</v>
          </cell>
          <cell r="CK401">
            <v>4.0719349538163048</v>
          </cell>
          <cell r="CL401">
            <v>5.1040887990235957</v>
          </cell>
          <cell r="CM401">
            <v>4.4873084737025764</v>
          </cell>
          <cell r="CN401">
            <v>5.0291266031715161</v>
          </cell>
          <cell r="CO401">
            <v>5.3869419578083511</v>
          </cell>
          <cell r="CP401">
            <v>4.1503133950193929</v>
          </cell>
          <cell r="CQ401">
            <v>4.9261778365990443</v>
          </cell>
          <cell r="CR401">
            <v>4.6975023593737779</v>
          </cell>
          <cell r="CS401">
            <v>4.634825483594299</v>
          </cell>
          <cell r="CT401">
            <v>5.4205174554522157</v>
          </cell>
          <cell r="CU401">
            <v>5.4205174554522157</v>
          </cell>
          <cell r="CV401">
            <v>5.4205174554522157</v>
          </cell>
          <cell r="CW401">
            <v>1.2449765638393329</v>
          </cell>
          <cell r="CX401">
            <v>1.2513297192559303</v>
          </cell>
          <cell r="CY401">
            <v>1.2530565960666769</v>
          </cell>
          <cell r="CZ401">
            <v>1.2593673597800763</v>
          </cell>
          <cell r="DA401">
            <v>1.2472710377641651</v>
          </cell>
          <cell r="DB401">
            <v>1.241731542031083</v>
          </cell>
          <cell r="DC401">
            <v>1.2649919723236764</v>
          </cell>
          <cell r="DD401">
            <v>1.2448590165240214</v>
          </cell>
          <cell r="DE401">
            <v>1.2588537423825248</v>
          </cell>
          <cell r="DF401">
            <v>1.2659828005383407</v>
          </cell>
        </row>
        <row r="402">
          <cell r="BX402">
            <v>2.5182763495044402</v>
          </cell>
          <cell r="BY402">
            <v>2.8820455860911949</v>
          </cell>
          <cell r="BZ402">
            <v>3.2110470702172513</v>
          </cell>
          <cell r="CA402">
            <v>3.2971658093472658</v>
          </cell>
          <cell r="CB402">
            <v>3.6123967983961065</v>
          </cell>
          <cell r="CC402">
            <v>3.1471328602771664</v>
          </cell>
          <cell r="CD402">
            <v>3.2808973604375105</v>
          </cell>
          <cell r="CE402">
            <v>3.2619761227163013</v>
          </cell>
          <cell r="CF402">
            <v>3.193419528044211</v>
          </cell>
          <cell r="CG402">
            <v>3.3331638458925528</v>
          </cell>
          <cell r="CH402">
            <v>3.7215002003996154</v>
          </cell>
          <cell r="CI402">
            <v>4.1280739505326425</v>
          </cell>
          <cell r="CJ402">
            <v>4.814165497177707</v>
          </cell>
          <cell r="CK402">
            <v>4.1229130507987328</v>
          </cell>
          <cell r="CL402">
            <v>3.8215796400736095</v>
          </cell>
          <cell r="CM402">
            <v>4.0396062668667243</v>
          </cell>
          <cell r="CN402">
            <v>4.1431223614848234</v>
          </cell>
          <cell r="CO402">
            <v>4.7072400083317261</v>
          </cell>
          <cell r="CP402">
            <v>4.6466987748406838</v>
          </cell>
          <cell r="CQ402">
            <v>4.969840641309454</v>
          </cell>
          <cell r="CR402">
            <v>4.9871466649698659</v>
          </cell>
          <cell r="CS402">
            <v>6.1510077249361457</v>
          </cell>
          <cell r="CT402">
            <v>4.8589908715381531</v>
          </cell>
          <cell r="CU402">
            <v>4.8589908715381531</v>
          </cell>
          <cell r="CV402">
            <v>4.8589908715381531</v>
          </cell>
          <cell r="CW402">
            <v>1.2481936890972378</v>
          </cell>
          <cell r="CX402">
            <v>1.2441018365461609</v>
          </cell>
          <cell r="CY402">
            <v>1.2396333593195008</v>
          </cell>
          <cell r="CZ402">
            <v>1.2442428227434881</v>
          </cell>
          <cell r="DA402">
            <v>1.2509255813800533</v>
          </cell>
          <cell r="DB402">
            <v>1.2631140942728754</v>
          </cell>
          <cell r="DC402">
            <v>1.2557049508979132</v>
          </cell>
          <cell r="DD402">
            <v>1.2609071847005757</v>
          </cell>
          <cell r="DE402">
            <v>1.262862232567459</v>
          </cell>
          <cell r="DF402">
            <v>1.2617274900550723</v>
          </cell>
        </row>
        <row r="403">
          <cell r="BX403">
            <v>2.2620938649654452</v>
          </cell>
          <cell r="BY403">
            <v>3.0170231587463032</v>
          </cell>
          <cell r="BZ403">
            <v>3.0595121583353406</v>
          </cell>
          <cell r="CA403">
            <v>3.4950719622334305</v>
          </cell>
          <cell r="CB403">
            <v>3.2929628097256534</v>
          </cell>
          <cell r="CC403">
            <v>3.5772782351633055</v>
          </cell>
          <cell r="CD403">
            <v>3.2899008691175955</v>
          </cell>
          <cell r="CE403">
            <v>3.6343904204827582</v>
          </cell>
          <cell r="CF403">
            <v>3.8880299269293741</v>
          </cell>
          <cell r="CG403">
            <v>3.6048452331607739</v>
          </cell>
          <cell r="CH403">
            <v>3.6225082805989266</v>
          </cell>
          <cell r="CI403">
            <v>3.8802027949142412</v>
          </cell>
          <cell r="CJ403">
            <v>4.0670316248172593</v>
          </cell>
          <cell r="CK403">
            <v>4.0142867967063953</v>
          </cell>
          <cell r="CL403">
            <v>3.9819375438463886</v>
          </cell>
          <cell r="CM403">
            <v>3.8771242358927824</v>
          </cell>
          <cell r="CN403">
            <v>4.1154528222296518</v>
          </cell>
          <cell r="CO403">
            <v>4.6563048999536942</v>
          </cell>
          <cell r="CP403">
            <v>4.5183530761007331</v>
          </cell>
          <cell r="CQ403">
            <v>5.0071170381923693</v>
          </cell>
          <cell r="CR403">
            <v>5.5906617892448933</v>
          </cell>
          <cell r="CS403">
            <v>4.9131093091571403</v>
          </cell>
          <cell r="CT403">
            <v>4.6214959693324369</v>
          </cell>
          <cell r="CU403">
            <v>4.6214959693324369</v>
          </cell>
          <cell r="CV403">
            <v>4.6214959693324369</v>
          </cell>
          <cell r="CW403">
            <v>1.2673400287940639</v>
          </cell>
          <cell r="CX403">
            <v>1.2494297331095636</v>
          </cell>
          <cell r="CY403">
            <v>1.2517746392227129</v>
          </cell>
          <cell r="CZ403">
            <v>1.2482958035109772</v>
          </cell>
          <cell r="DA403">
            <v>1.2607160092978853</v>
          </cell>
          <cell r="DB403">
            <v>1.2597626859534481</v>
          </cell>
          <cell r="DC403">
            <v>1.2436951946130439</v>
          </cell>
          <cell r="DD403">
            <v>1.212036769211027</v>
          </cell>
          <cell r="DE403">
            <v>1.2654801207582727</v>
          </cell>
          <cell r="DF403">
            <v>1.2619486081858509</v>
          </cell>
        </row>
        <row r="404">
          <cell r="BX404">
            <v>2.5640774362506762</v>
          </cell>
          <cell r="BY404">
            <v>2.9921682008250872</v>
          </cell>
          <cell r="BZ404">
            <v>2.7188608654818203</v>
          </cell>
          <cell r="CA404">
            <v>3.015667672575066</v>
          </cell>
          <cell r="CB404">
            <v>3.4324742574313114</v>
          </cell>
          <cell r="CC404">
            <v>3.2559787803131175</v>
          </cell>
          <cell r="CD404">
            <v>3.5029398591084391</v>
          </cell>
          <cell r="CE404">
            <v>3.1929334120815778</v>
          </cell>
          <cell r="CF404">
            <v>3.2109738024370826</v>
          </cell>
          <cell r="CG404">
            <v>3.3326814236502522</v>
          </cell>
          <cell r="CH404">
            <v>3.8584389434324602</v>
          </cell>
          <cell r="CI404">
            <v>4.0252675245094984</v>
          </cell>
          <cell r="CJ404">
            <v>4.284679012520626</v>
          </cell>
          <cell r="CK404">
            <v>4.0972056825179983</v>
          </cell>
          <cell r="CL404">
            <v>4.180136416206226</v>
          </cell>
          <cell r="CM404">
            <v>4.8178403656123301</v>
          </cell>
          <cell r="CN404">
            <v>4.9164782715918918</v>
          </cell>
          <cell r="CO404">
            <v>5.204344878145136</v>
          </cell>
          <cell r="CP404">
            <v>5.3895723320507996</v>
          </cell>
          <cell r="CQ404">
            <v>4.9739469946013521</v>
          </cell>
          <cell r="CR404">
            <v>4.6522725097912039</v>
          </cell>
          <cell r="CS404">
            <v>4.8256620036082456</v>
          </cell>
          <cell r="CT404">
            <v>5.6265495257860643</v>
          </cell>
          <cell r="CU404">
            <v>5.6265495257860643</v>
          </cell>
          <cell r="CV404">
            <v>5.6265495257860643</v>
          </cell>
          <cell r="CW404">
            <v>1.2669040225319257</v>
          </cell>
          <cell r="CX404">
            <v>1.2593219994916105</v>
          </cell>
          <cell r="CY404">
            <v>1.2398121190578195</v>
          </cell>
          <cell r="CZ404">
            <v>1.2663564105580836</v>
          </cell>
          <cell r="DA404">
            <v>1.2490869103914333</v>
          </cell>
          <cell r="DB404">
            <v>1.245036217967272</v>
          </cell>
          <cell r="DC404">
            <v>1.259246008545529</v>
          </cell>
          <cell r="DD404">
            <v>1.2519966172850856</v>
          </cell>
          <cell r="DE404">
            <v>1.2416993931872424</v>
          </cell>
          <cell r="DF404">
            <v>1.2637247240097265</v>
          </cell>
        </row>
        <row r="405">
          <cell r="BX405">
            <v>2.3634357379116753</v>
          </cell>
          <cell r="BY405">
            <v>2.4135603795510252</v>
          </cell>
          <cell r="BZ405">
            <v>3.2032755568073426</v>
          </cell>
          <cell r="CA405">
            <v>2.414132755057937</v>
          </cell>
          <cell r="CB405">
            <v>3.3484361431565759</v>
          </cell>
          <cell r="CC405">
            <v>3.3056462495682104</v>
          </cell>
          <cell r="CD405">
            <v>3.5251916729469728</v>
          </cell>
          <cell r="CE405">
            <v>3.4911734284716016</v>
          </cell>
          <cell r="CF405">
            <v>4.2724394025311359</v>
          </cell>
          <cell r="CG405">
            <v>3.6866152941830959</v>
          </cell>
          <cell r="CH405">
            <v>3.4017557428677865</v>
          </cell>
          <cell r="CI405">
            <v>4.0522282797104827</v>
          </cell>
          <cell r="CJ405">
            <v>3.9916838166300885</v>
          </cell>
          <cell r="CK405">
            <v>4.5927384502229698</v>
          </cell>
          <cell r="CL405">
            <v>4.2390949787870538</v>
          </cell>
          <cell r="CM405">
            <v>4.5430700167287066</v>
          </cell>
          <cell r="CN405">
            <v>5.2838238064730989</v>
          </cell>
          <cell r="CO405">
            <v>4.3990979688395191</v>
          </cell>
          <cell r="CP405">
            <v>4.4252863457461595</v>
          </cell>
          <cell r="CQ405">
            <v>4.1760574256225125</v>
          </cell>
          <cell r="CR405">
            <v>5.1072025865293575</v>
          </cell>
          <cell r="CS405">
            <v>5.4862700284091943</v>
          </cell>
          <cell r="CT405">
            <v>4.9716810621881784</v>
          </cell>
          <cell r="CU405">
            <v>4.9716810621881784</v>
          </cell>
          <cell r="CV405">
            <v>4.9716810621881784</v>
          </cell>
          <cell r="CW405">
            <v>1.2678013684440927</v>
          </cell>
          <cell r="CX405">
            <v>1.2530744042501949</v>
          </cell>
          <cell r="CY405">
            <v>1.2706421267983363</v>
          </cell>
          <cell r="CZ405">
            <v>1.2575288175922119</v>
          </cell>
          <cell r="DA405">
            <v>1.2596795392881213</v>
          </cell>
          <cell r="DB405">
            <v>1.2246054642321822</v>
          </cell>
          <cell r="DC405">
            <v>1.2598530070377838</v>
          </cell>
          <cell r="DD405">
            <v>1.262168112186643</v>
          </cell>
          <cell r="DE405">
            <v>1.2638953440850016</v>
          </cell>
          <cell r="DF405">
            <v>1.2529255735444838</v>
          </cell>
        </row>
        <row r="406">
          <cell r="BX406">
            <v>2.5729252459600054</v>
          </cell>
          <cell r="BY406">
            <v>2.6150344495038915</v>
          </cell>
          <cell r="BZ406">
            <v>2.801887889852043</v>
          </cell>
          <cell r="CA406">
            <v>3.5801491685317628</v>
          </cell>
          <cell r="CB406">
            <v>3.7088972438319576</v>
          </cell>
          <cell r="CC406">
            <v>3.6224783661346476</v>
          </cell>
          <cell r="CD406">
            <v>3.1848994234628401</v>
          </cell>
          <cell r="CE406">
            <v>3.450219177611459</v>
          </cell>
          <cell r="CF406">
            <v>3.0826989752605143</v>
          </cell>
          <cell r="CG406">
            <v>3.7637655612104974</v>
          </cell>
          <cell r="CH406">
            <v>3.390215984812698</v>
          </cell>
          <cell r="CI406">
            <v>3.4064146359749561</v>
          </cell>
          <cell r="CJ406">
            <v>3.6375237282987065</v>
          </cell>
          <cell r="CK406">
            <v>3.6105138168209585</v>
          </cell>
          <cell r="CL406">
            <v>4.1172506708046646</v>
          </cell>
          <cell r="CM406">
            <v>4.4766030386368589</v>
          </cell>
          <cell r="CN406">
            <v>4.487676097300251</v>
          </cell>
          <cell r="CO406">
            <v>4.9794468431352135</v>
          </cell>
          <cell r="CP406">
            <v>4.5248649009223874</v>
          </cell>
          <cell r="CQ406">
            <v>5.3362310448175725</v>
          </cell>
          <cell r="CR406">
            <v>4.4910404655946081</v>
          </cell>
          <cell r="CS406">
            <v>5.1605738364920075</v>
          </cell>
          <cell r="CT406">
            <v>4.910093112643394</v>
          </cell>
          <cell r="CU406">
            <v>4.910093112643394</v>
          </cell>
          <cell r="CV406">
            <v>4.910093112643394</v>
          </cell>
          <cell r="CW406">
            <v>1.2743320667980222</v>
          </cell>
          <cell r="CX406">
            <v>1.2459087388715206</v>
          </cell>
          <cell r="CY406">
            <v>1.256415928253048</v>
          </cell>
          <cell r="CZ406">
            <v>1.2542932149654633</v>
          </cell>
          <cell r="DA406">
            <v>1.25071446034611</v>
          </cell>
          <cell r="DB406">
            <v>1.2535448957955548</v>
          </cell>
          <cell r="DC406">
            <v>1.2700787553510466</v>
          </cell>
          <cell r="DD406">
            <v>1.2240598799299729</v>
          </cell>
          <cell r="DE406">
            <v>1.2643014160047166</v>
          </cell>
          <cell r="DF406">
            <v>1.2488437201119722</v>
          </cell>
        </row>
        <row r="407">
          <cell r="BX407">
            <v>2.2999593327185548</v>
          </cell>
          <cell r="BY407">
            <v>3.0931498062460232</v>
          </cell>
          <cell r="BZ407">
            <v>3.108015163131284</v>
          </cell>
          <cell r="CA407">
            <v>3.4412924500697706</v>
          </cell>
          <cell r="CB407">
            <v>3.514985717135152</v>
          </cell>
          <cell r="CC407">
            <v>2.9434212258992996</v>
          </cell>
          <cell r="CD407">
            <v>3.1640691205893514</v>
          </cell>
          <cell r="CE407">
            <v>3.4852577894840162</v>
          </cell>
          <cell r="CF407">
            <v>3.6433161774271201</v>
          </cell>
          <cell r="CG407">
            <v>3.5606873625211057</v>
          </cell>
          <cell r="CH407">
            <v>3.686907247254251</v>
          </cell>
          <cell r="CI407">
            <v>3.6770917758320478</v>
          </cell>
          <cell r="CJ407">
            <v>4.2711160025804231</v>
          </cell>
          <cell r="CK407">
            <v>4.3174854156109763</v>
          </cell>
          <cell r="CL407">
            <v>4.2753800889115601</v>
          </cell>
          <cell r="CM407">
            <v>4.4487434212121384</v>
          </cell>
          <cell r="CN407">
            <v>4.3683488967848971</v>
          </cell>
          <cell r="CO407">
            <v>4.4709578826623924</v>
          </cell>
          <cell r="CP407">
            <v>4.3689208918840743</v>
          </cell>
          <cell r="CQ407">
            <v>4.6118917377969373</v>
          </cell>
          <cell r="CR407">
            <v>5.004992177993377</v>
          </cell>
          <cell r="CS407">
            <v>5.5929126010892531</v>
          </cell>
          <cell r="CT407">
            <v>5.0812620207292971</v>
          </cell>
          <cell r="CU407">
            <v>5.0812620207292971</v>
          </cell>
          <cell r="CV407">
            <v>5.0812620207292971</v>
          </cell>
          <cell r="CW407">
            <v>1.2319393581744011</v>
          </cell>
          <cell r="CX407">
            <v>1.2369547651753365</v>
          </cell>
          <cell r="CY407">
            <v>1.269394943227121</v>
          </cell>
          <cell r="CZ407">
            <v>1.2439003674543732</v>
          </cell>
          <cell r="DA407">
            <v>1.2627798384059772</v>
          </cell>
          <cell r="DB407">
            <v>1.2458811276336639</v>
          </cell>
          <cell r="DC407">
            <v>1.2527459626529065</v>
          </cell>
          <cell r="DD407">
            <v>1.2459218774526126</v>
          </cell>
          <cell r="DE407">
            <v>1.2592868653773164</v>
          </cell>
          <cell r="DF407">
            <v>1.2587415731740268</v>
          </cell>
        </row>
        <row r="408">
          <cell r="BX408">
            <v>2.8292172757292633</v>
          </cell>
          <cell r="BY408">
            <v>2.9306936302874482</v>
          </cell>
          <cell r="BZ408">
            <v>2.9636874222118585</v>
          </cell>
          <cell r="CA408">
            <v>3.4817322353522813</v>
          </cell>
          <cell r="CB408">
            <v>3.2730566194763706</v>
          </cell>
          <cell r="CC408">
            <v>3.4555062491587507</v>
          </cell>
          <cell r="CD408">
            <v>3.2434538225500145</v>
          </cell>
          <cell r="CE408">
            <v>3.311107136603967</v>
          </cell>
          <cell r="CF408">
            <v>3.955725377971921</v>
          </cell>
          <cell r="CG408">
            <v>3.2804340566638128</v>
          </cell>
          <cell r="CH408">
            <v>3.4471997346288474</v>
          </cell>
          <cell r="CI408">
            <v>3.5295338310289956</v>
          </cell>
          <cell r="CJ408">
            <v>3.4462889564477184</v>
          </cell>
          <cell r="CK408">
            <v>4.3737402307567175</v>
          </cell>
          <cell r="CL408">
            <v>4.264992718872052</v>
          </cell>
          <cell r="CM408">
            <v>4.7244586477352497</v>
          </cell>
          <cell r="CN408">
            <v>4.9959457997216248</v>
          </cell>
          <cell r="CO408">
            <v>4.3009589409564404</v>
          </cell>
          <cell r="CP408">
            <v>4.2640219650396345</v>
          </cell>
          <cell r="CQ408">
            <v>4.7033602511265249</v>
          </cell>
          <cell r="CR408">
            <v>4.6183432881877255</v>
          </cell>
          <cell r="CS408">
            <v>4.6961323888707112</v>
          </cell>
          <cell r="CT408">
            <v>6.0618929423967289</v>
          </cell>
          <cell r="CU408">
            <v>6.0618929423967289</v>
          </cell>
          <cell r="CV408">
            <v>6.0618929423967289</v>
          </cell>
          <cell r="CW408">
            <v>1.2633254935562708</v>
          </cell>
          <cell r="CX408">
            <v>1.2557260045497636</v>
          </cell>
          <cell r="CY408">
            <v>1.2578545672565162</v>
          </cell>
          <cell r="CZ408">
            <v>1.2644786836095019</v>
          </cell>
          <cell r="DA408">
            <v>1.250446809218563</v>
          </cell>
          <cell r="DB408">
            <v>1.2418933695059404</v>
          </cell>
          <cell r="DC408">
            <v>1.2523734852521415</v>
          </cell>
          <cell r="DD408">
            <v>1.2664658859869733</v>
          </cell>
          <cell r="DE408">
            <v>1.2283298470353967</v>
          </cell>
          <cell r="DF408">
            <v>1.2619873768479399</v>
          </cell>
        </row>
        <row r="409">
          <cell r="BX409">
            <v>2.3383448882181321</v>
          </cell>
          <cell r="BY409">
            <v>2.531756971304143</v>
          </cell>
          <cell r="BZ409">
            <v>3.2135627580103763</v>
          </cell>
          <cell r="CA409">
            <v>3.3358440545263695</v>
          </cell>
          <cell r="CB409">
            <v>2.7870501748327565</v>
          </cell>
          <cell r="CC409">
            <v>3.0221094716312522</v>
          </cell>
          <cell r="CD409">
            <v>3.6134561841156212</v>
          </cell>
          <cell r="CE409">
            <v>3.6140825014187006</v>
          </cell>
          <cell r="CF409">
            <v>3.3203208623952629</v>
          </cell>
          <cell r="CG409">
            <v>3.5376916078683274</v>
          </cell>
          <cell r="CH409">
            <v>3.909662475750844</v>
          </cell>
          <cell r="CI409">
            <v>3.6512558521148275</v>
          </cell>
          <cell r="CJ409">
            <v>4.1724394111449827</v>
          </cell>
          <cell r="CK409">
            <v>3.5707390541865665</v>
          </cell>
          <cell r="CL409">
            <v>4.2280126091575783</v>
          </cell>
          <cell r="CM409">
            <v>4.1578958996578121</v>
          </cell>
          <cell r="CN409">
            <v>4.3761705473823289</v>
          </cell>
          <cell r="CO409">
            <v>4.5050973013423912</v>
          </cell>
          <cell r="CP409">
            <v>4.7650154742355859</v>
          </cell>
          <cell r="CQ409">
            <v>4.6451252377576271</v>
          </cell>
          <cell r="CR409">
            <v>4.5766527880542469</v>
          </cell>
          <cell r="CS409">
            <v>4.7754114629601414</v>
          </cell>
          <cell r="CT409">
            <v>4.7088869336614154</v>
          </cell>
          <cell r="CU409">
            <v>4.7088869336614154</v>
          </cell>
          <cell r="CV409">
            <v>4.7088869336614154</v>
          </cell>
          <cell r="CW409">
            <v>1.2638141852479694</v>
          </cell>
          <cell r="CX409">
            <v>1.2335988219580334</v>
          </cell>
          <cell r="CY409">
            <v>1.2458479906221491</v>
          </cell>
          <cell r="CZ409">
            <v>1.2520403397402484</v>
          </cell>
          <cell r="DA409">
            <v>1.260036007673428</v>
          </cell>
          <cell r="DB409">
            <v>1.2618498845344277</v>
          </cell>
          <cell r="DC409">
            <v>1.2403997604776094</v>
          </cell>
          <cell r="DD409">
            <v>1.2576389790763038</v>
          </cell>
          <cell r="DE409">
            <v>1.2411302118541634</v>
          </cell>
          <cell r="DF409">
            <v>1.2383953704548438</v>
          </cell>
        </row>
        <row r="410">
          <cell r="BX410">
            <v>2.4932774965467996</v>
          </cell>
          <cell r="BY410">
            <v>3.1954125184407824</v>
          </cell>
          <cell r="BZ410">
            <v>3.2181747461652463</v>
          </cell>
          <cell r="CA410">
            <v>3.5445125322185849</v>
          </cell>
          <cell r="CB410">
            <v>3.8492945579104707</v>
          </cell>
          <cell r="CC410">
            <v>3.5923696287166078</v>
          </cell>
          <cell r="CD410">
            <v>3.1827394468057562</v>
          </cell>
          <cell r="CE410">
            <v>3.2844694731677087</v>
          </cell>
          <cell r="CF410">
            <v>3.0344476824422704</v>
          </cell>
          <cell r="CG410">
            <v>3.8426452526133681</v>
          </cell>
          <cell r="CH410">
            <v>3.1708339755131996</v>
          </cell>
          <cell r="CI410">
            <v>3.5230849541151374</v>
          </cell>
          <cell r="CJ410">
            <v>4.1875021980564631</v>
          </cell>
          <cell r="CK410">
            <v>4.0141611896213609</v>
          </cell>
          <cell r="CL410">
            <v>3.9829840833246695</v>
          </cell>
          <cell r="CM410">
            <v>4.1232091392815242</v>
          </cell>
          <cell r="CN410">
            <v>4.1726159367918783</v>
          </cell>
          <cell r="CO410">
            <v>4.8921667216062623</v>
          </cell>
          <cell r="CP410">
            <v>4.9121653708263375</v>
          </cell>
          <cell r="CQ410">
            <v>5.688928223366406</v>
          </cell>
          <cell r="CR410">
            <v>5.6463734846023543</v>
          </cell>
          <cell r="CS410">
            <v>5.7953590665707706</v>
          </cell>
          <cell r="CT410">
            <v>5.25546973670476</v>
          </cell>
          <cell r="CU410">
            <v>5.25546973670476</v>
          </cell>
          <cell r="CV410">
            <v>5.25546973670476</v>
          </cell>
          <cell r="CW410">
            <v>1.269581489675178</v>
          </cell>
          <cell r="CX410">
            <v>1.2575726717811384</v>
          </cell>
          <cell r="CY410">
            <v>1.2707872212741138</v>
          </cell>
          <cell r="CZ410">
            <v>1.2527331472480612</v>
          </cell>
          <cell r="DA410">
            <v>1.2546276678039781</v>
          </cell>
          <cell r="DB410">
            <v>1.2425669988190109</v>
          </cell>
          <cell r="DC410">
            <v>1.2543515573724595</v>
          </cell>
          <cell r="DD410">
            <v>1.2860861073909198</v>
          </cell>
          <cell r="DE410">
            <v>1.2447161828937849</v>
          </cell>
          <cell r="DF410">
            <v>1.2512365967380346</v>
          </cell>
        </row>
        <row r="411">
          <cell r="BX411">
            <v>2.5713184382039405</v>
          </cell>
          <cell r="BY411">
            <v>3.5310537729026934</v>
          </cell>
          <cell r="BZ411">
            <v>2.8763658842028712</v>
          </cell>
          <cell r="CA411">
            <v>3.6121425339787483</v>
          </cell>
          <cell r="CB411">
            <v>3.2151994579905132</v>
          </cell>
          <cell r="CC411">
            <v>3.110966846119108</v>
          </cell>
          <cell r="CD411">
            <v>3.4137135039322852</v>
          </cell>
          <cell r="CE411">
            <v>3.6296944373431699</v>
          </cell>
          <cell r="CF411">
            <v>3.3497155644487187</v>
          </cell>
          <cell r="CG411">
            <v>3.6105597219402052</v>
          </cell>
          <cell r="CH411">
            <v>3.1049556428516882</v>
          </cell>
          <cell r="CI411">
            <v>3.5479215782954969</v>
          </cell>
          <cell r="CJ411">
            <v>4.021609745829462</v>
          </cell>
          <cell r="CK411">
            <v>3.7260312526308224</v>
          </cell>
          <cell r="CL411">
            <v>4.2340990314725877</v>
          </cell>
          <cell r="CM411">
            <v>4.6187927269240019</v>
          </cell>
          <cell r="CN411">
            <v>4.0851425065726277</v>
          </cell>
          <cell r="CO411">
            <v>4.7994411110062201</v>
          </cell>
          <cell r="CP411">
            <v>4.4837569772573458</v>
          </cell>
          <cell r="CQ411">
            <v>4.1163800876349148</v>
          </cell>
          <cell r="CR411">
            <v>4.679673275390936</v>
          </cell>
          <cell r="CS411">
            <v>5.6897585212746558</v>
          </cell>
          <cell r="CT411">
            <v>4.8041452898256587</v>
          </cell>
          <cell r="CU411">
            <v>4.8041452898256587</v>
          </cell>
          <cell r="CV411">
            <v>4.8041452898256587</v>
          </cell>
          <cell r="CW411">
            <v>1.2423358127044093</v>
          </cell>
          <cell r="CX411">
            <v>1.2562607077306776</v>
          </cell>
          <cell r="CY411">
            <v>1.2501511209796272</v>
          </cell>
          <cell r="CZ411">
            <v>1.2550434702264952</v>
          </cell>
          <cell r="DA411">
            <v>1.2736668563980273</v>
          </cell>
          <cell r="DB411">
            <v>1.2544121316525376</v>
          </cell>
          <cell r="DC411">
            <v>1.2566807759351957</v>
          </cell>
          <cell r="DD411">
            <v>1.2438723661597155</v>
          </cell>
          <cell r="DE411">
            <v>1.2668482868218192</v>
          </cell>
          <cell r="DF411">
            <v>1.2507280890201407</v>
          </cell>
        </row>
        <row r="412">
          <cell r="BX412">
            <v>2.5070671210942899</v>
          </cell>
          <cell r="BY412">
            <v>2.6038575950605778</v>
          </cell>
          <cell r="BZ412">
            <v>3.6006710482614923</v>
          </cell>
          <cell r="CA412">
            <v>2.9490464226791446</v>
          </cell>
          <cell r="CB412">
            <v>2.9497826486463783</v>
          </cell>
          <cell r="CC412">
            <v>2.830040463258678</v>
          </cell>
          <cell r="CD412">
            <v>2.5089123447800499</v>
          </cell>
          <cell r="CE412">
            <v>3.2819633055063799</v>
          </cell>
          <cell r="CF412">
            <v>3.005268266461917</v>
          </cell>
          <cell r="CG412">
            <v>3.5798529068319547</v>
          </cell>
          <cell r="CH412">
            <v>4.3683242500056521</v>
          </cell>
          <cell r="CI412">
            <v>3.8774349279296474</v>
          </cell>
          <cell r="CJ412">
            <v>3.8975022291209158</v>
          </cell>
          <cell r="CK412">
            <v>4.1916643804473495</v>
          </cell>
          <cell r="CL412">
            <v>4.5673471171277971</v>
          </cell>
          <cell r="CM412">
            <v>4.618432460651654</v>
          </cell>
          <cell r="CN412">
            <v>4.888139919107803</v>
          </cell>
          <cell r="CO412">
            <v>3.6253530848604867</v>
          </cell>
          <cell r="CP412">
            <v>4.1874032482125747</v>
          </cell>
          <cell r="CQ412">
            <v>4.4717882924129766</v>
          </cell>
          <cell r="CR412">
            <v>5.4301361962498618</v>
          </cell>
          <cell r="CS412">
            <v>5.0938463094295212</v>
          </cell>
          <cell r="CT412">
            <v>5.1277116261254099</v>
          </cell>
          <cell r="CU412">
            <v>5.1277116261254099</v>
          </cell>
          <cell r="CV412">
            <v>5.1277116261254099</v>
          </cell>
          <cell r="CW412">
            <v>1.3002670931729963</v>
          </cell>
          <cell r="CX412">
            <v>1.2621986102783314</v>
          </cell>
          <cell r="CY412">
            <v>1.2568166932763341</v>
          </cell>
          <cell r="CZ412">
            <v>1.2437296157085085</v>
          </cell>
          <cell r="DA412">
            <v>1.2749487301985281</v>
          </cell>
          <cell r="DB412">
            <v>1.2508393454048767</v>
          </cell>
          <cell r="DC412">
            <v>1.2769365585156784</v>
          </cell>
          <cell r="DD412">
            <v>1.2368656146937718</v>
          </cell>
          <cell r="DE412">
            <v>1.2554760297953707</v>
          </cell>
          <cell r="DF412">
            <v>1.2212434268958938</v>
          </cell>
        </row>
        <row r="413">
          <cell r="BX413">
            <v>2.2725338864882088</v>
          </cell>
          <cell r="BY413">
            <v>3.1282751422300485</v>
          </cell>
          <cell r="BZ413">
            <v>2.7669942639657639</v>
          </cell>
          <cell r="CA413">
            <v>3.5561945468753948</v>
          </cell>
          <cell r="CB413">
            <v>3.1021262984064779</v>
          </cell>
          <cell r="CC413">
            <v>3.0956321914146687</v>
          </cell>
          <cell r="CD413">
            <v>3.0231628442080214</v>
          </cell>
          <cell r="CE413">
            <v>3.3100599590423463</v>
          </cell>
          <cell r="CF413">
            <v>3.5143072120293248</v>
          </cell>
          <cell r="CG413">
            <v>3.0501462255667615</v>
          </cell>
          <cell r="CH413">
            <v>3.2274380591393932</v>
          </cell>
          <cell r="CI413">
            <v>4.4251734474370084</v>
          </cell>
          <cell r="CJ413">
            <v>4.2738426050505156</v>
          </cell>
          <cell r="CK413">
            <v>3.8684302390970036</v>
          </cell>
          <cell r="CL413">
            <v>4.3158459247952425</v>
          </cell>
          <cell r="CM413">
            <v>4.4821001823465032</v>
          </cell>
          <cell r="CN413">
            <v>4.8693724773335525</v>
          </cell>
          <cell r="CO413">
            <v>4.5870126504667388</v>
          </cell>
          <cell r="CP413">
            <v>4.293084340877642</v>
          </cell>
          <cell r="CQ413">
            <v>5.146504654543266</v>
          </cell>
          <cell r="CR413">
            <v>5.3333010343516225</v>
          </cell>
          <cell r="CS413">
            <v>4.750909703680307</v>
          </cell>
          <cell r="CT413">
            <v>5.082099359326353</v>
          </cell>
          <cell r="CU413">
            <v>5.082099359326353</v>
          </cell>
          <cell r="CV413">
            <v>5.082099359326353</v>
          </cell>
          <cell r="CW413">
            <v>1.2324083016120466</v>
          </cell>
          <cell r="CX413">
            <v>1.2615245785330105</v>
          </cell>
          <cell r="CY413">
            <v>1.2468350263977994</v>
          </cell>
          <cell r="CZ413">
            <v>1.280211154423748</v>
          </cell>
          <cell r="DA413">
            <v>1.251289113564962</v>
          </cell>
          <cell r="DB413">
            <v>1.2671687396546281</v>
          </cell>
          <cell r="DC413">
            <v>1.2695005306608291</v>
          </cell>
          <cell r="DD413">
            <v>1.2584174257540819</v>
          </cell>
          <cell r="DE413">
            <v>1.2557746525989464</v>
          </cell>
          <cell r="DF413">
            <v>1.2578060034631309</v>
          </cell>
        </row>
        <row r="414">
          <cell r="BX414">
            <v>3.2628198714593437</v>
          </cell>
          <cell r="BY414">
            <v>3.0954765730375216</v>
          </cell>
          <cell r="BZ414">
            <v>3.7500736226770286</v>
          </cell>
          <cell r="CA414">
            <v>2.8599865647412344</v>
          </cell>
          <cell r="CB414">
            <v>2.8881142334407386</v>
          </cell>
          <cell r="CC414">
            <v>3.161496900583618</v>
          </cell>
          <cell r="CD414">
            <v>2.9934795525968632</v>
          </cell>
          <cell r="CE414">
            <v>3.2930384029246329</v>
          </cell>
          <cell r="CF414">
            <v>3.2027723426677976</v>
          </cell>
          <cell r="CG414">
            <v>3.2566689022450603</v>
          </cell>
          <cell r="CH414">
            <v>3.5447496353512502</v>
          </cell>
          <cell r="CI414">
            <v>3.829942006130679</v>
          </cell>
          <cell r="CJ414">
            <v>4.2205984682826729</v>
          </cell>
          <cell r="CK414">
            <v>3.7414460728128165</v>
          </cell>
          <cell r="CL414">
            <v>4.5381344674575077</v>
          </cell>
          <cell r="CM414">
            <v>4.8668907706355045</v>
          </cell>
          <cell r="CN414">
            <v>4.738686686982887</v>
          </cell>
          <cell r="CO414">
            <v>4.6138421439568758</v>
          </cell>
          <cell r="CP414">
            <v>4.4892334397755036</v>
          </cell>
          <cell r="CQ414">
            <v>5.1584650995000727</v>
          </cell>
          <cell r="CR414">
            <v>4.6279477335984165</v>
          </cell>
          <cell r="CS414">
            <v>5.1523202484353989</v>
          </cell>
          <cell r="CT414">
            <v>4.7726154648840611</v>
          </cell>
          <cell r="CU414">
            <v>4.7726154648840611</v>
          </cell>
          <cell r="CV414">
            <v>4.7726154648840611</v>
          </cell>
          <cell r="CW414">
            <v>1.247978798184483</v>
          </cell>
          <cell r="CX414">
            <v>1.2353913132922041</v>
          </cell>
          <cell r="CY414">
            <v>1.2624447278833686</v>
          </cell>
          <cell r="CZ414">
            <v>1.259484817867899</v>
          </cell>
          <cell r="DA414">
            <v>1.2644374672339249</v>
          </cell>
          <cell r="DB414">
            <v>1.2431273445484701</v>
          </cell>
          <cell r="DC414">
            <v>1.2397279743403988</v>
          </cell>
          <cell r="DD414">
            <v>1.2469391598084276</v>
          </cell>
          <cell r="DE414">
            <v>1.2596523846978553</v>
          </cell>
          <cell r="DF414">
            <v>1.2493468571080442</v>
          </cell>
        </row>
        <row r="415">
          <cell r="BX415">
            <v>2.5121755921749775</v>
          </cell>
          <cell r="BY415">
            <v>2.6991529362996975</v>
          </cell>
          <cell r="BZ415">
            <v>3.0764092868595321</v>
          </cell>
          <cell r="CA415">
            <v>3.3142005214103083</v>
          </cell>
          <cell r="CB415">
            <v>3.5756612995278321</v>
          </cell>
          <cell r="CC415">
            <v>3.5913724655386954</v>
          </cell>
          <cell r="CD415">
            <v>3.3022179723108445</v>
          </cell>
          <cell r="CE415">
            <v>2.9736959322443415</v>
          </cell>
          <cell r="CF415">
            <v>3.5285625889420213</v>
          </cell>
          <cell r="CG415">
            <v>3.7876795957831404</v>
          </cell>
          <cell r="CH415">
            <v>3.6424989495466278</v>
          </cell>
          <cell r="CI415">
            <v>3.6368830393469889</v>
          </cell>
          <cell r="CJ415">
            <v>3.2458671563144228</v>
          </cell>
          <cell r="CK415">
            <v>3.8183589929877928</v>
          </cell>
          <cell r="CL415">
            <v>4.2107717740016364</v>
          </cell>
          <cell r="CM415">
            <v>4.2022235505314685</v>
          </cell>
          <cell r="CN415">
            <v>4.5913696647208875</v>
          </cell>
          <cell r="CO415">
            <v>4.7342140869014706</v>
          </cell>
          <cell r="CP415">
            <v>4.5445146016293538</v>
          </cell>
          <cell r="CQ415">
            <v>5.1992950246759611</v>
          </cell>
          <cell r="CR415">
            <v>4.9306117852138973</v>
          </cell>
          <cell r="CS415">
            <v>4.4456429106200543</v>
          </cell>
          <cell r="CT415">
            <v>5.1605171692584859</v>
          </cell>
          <cell r="CU415">
            <v>5.1605171692584859</v>
          </cell>
          <cell r="CV415">
            <v>5.1605171692584859</v>
          </cell>
          <cell r="CW415">
            <v>1.2626572645012373</v>
          </cell>
          <cell r="CX415">
            <v>1.2444409784451722</v>
          </cell>
          <cell r="CY415">
            <v>1.2484216553912133</v>
          </cell>
          <cell r="CZ415">
            <v>1.2429667968536917</v>
          </cell>
          <cell r="DA415">
            <v>1.2500301594144616</v>
          </cell>
          <cell r="DB415">
            <v>1.2775375556240587</v>
          </cell>
          <cell r="DC415">
            <v>1.2634673715130755</v>
          </cell>
          <cell r="DD415">
            <v>1.2696055469329157</v>
          </cell>
          <cell r="DE415">
            <v>1.2472665646592871</v>
          </cell>
          <cell r="DF415">
            <v>1.2717956059773166</v>
          </cell>
        </row>
        <row r="416">
          <cell r="BX416">
            <v>2.4819750073280931</v>
          </cell>
          <cell r="BY416">
            <v>3.1630911989046591</v>
          </cell>
          <cell r="BZ416">
            <v>2.9336905031606726</v>
          </cell>
          <cell r="CA416">
            <v>3.1340244026487802</v>
          </cell>
          <cell r="CB416">
            <v>3.386337489282893</v>
          </cell>
          <cell r="CC416">
            <v>2.7755898447225689</v>
          </cell>
          <cell r="CD416">
            <v>3.0740797681092284</v>
          </cell>
          <cell r="CE416">
            <v>3.2551819409196452</v>
          </cell>
          <cell r="CF416">
            <v>3.5038921638805682</v>
          </cell>
          <cell r="CG416">
            <v>3.4760274165998761</v>
          </cell>
          <cell r="CH416">
            <v>3.6629613461452251</v>
          </cell>
          <cell r="CI416">
            <v>3.5891862492808713</v>
          </cell>
          <cell r="CJ416">
            <v>3.4915851641081628</v>
          </cell>
          <cell r="CK416">
            <v>3.7423246283030704</v>
          </cell>
          <cell r="CL416">
            <v>3.7815736788304957</v>
          </cell>
          <cell r="CM416">
            <v>4.4366677406574437</v>
          </cell>
          <cell r="CN416">
            <v>4.4439858560923247</v>
          </cell>
          <cell r="CO416">
            <v>4.3386736170571547</v>
          </cell>
          <cell r="CP416">
            <v>4.497896015611957</v>
          </cell>
          <cell r="CQ416">
            <v>4.9534411138413619</v>
          </cell>
          <cell r="CR416">
            <v>5.0452196483977811</v>
          </cell>
          <cell r="CS416">
            <v>5.4035999618147921</v>
          </cell>
          <cell r="CT416">
            <v>5.4235481521954965</v>
          </cell>
          <cell r="CU416">
            <v>5.4235481521954965</v>
          </cell>
          <cell r="CV416">
            <v>5.4235481521954965</v>
          </cell>
          <cell r="CW416">
            <v>1.2430700988172276</v>
          </cell>
          <cell r="CX416">
            <v>1.2386038383057978</v>
          </cell>
          <cell r="CY416">
            <v>1.279545638919779</v>
          </cell>
          <cell r="CZ416">
            <v>1.2623908654374048</v>
          </cell>
          <cell r="DA416">
            <v>1.2548146085410259</v>
          </cell>
          <cell r="DB416">
            <v>1.2549644452700619</v>
          </cell>
          <cell r="DC416">
            <v>1.2509132102829155</v>
          </cell>
          <cell r="DD416">
            <v>1.2528769062012597</v>
          </cell>
          <cell r="DE416">
            <v>1.2490313754124382</v>
          </cell>
          <cell r="DF416">
            <v>1.265102068258761</v>
          </cell>
        </row>
        <row r="417">
          <cell r="BX417">
            <v>2.3826868258977645</v>
          </cell>
          <cell r="BY417">
            <v>3.1519072637238126</v>
          </cell>
          <cell r="BZ417">
            <v>3.2903626399275443</v>
          </cell>
          <cell r="CA417">
            <v>3.2664236941645899</v>
          </cell>
          <cell r="CB417">
            <v>2.8801386621910825</v>
          </cell>
          <cell r="CC417">
            <v>3.5574221383566917</v>
          </cell>
          <cell r="CD417">
            <v>3.1150275963216991</v>
          </cell>
          <cell r="CE417">
            <v>3.0597663044782717</v>
          </cell>
          <cell r="CF417">
            <v>4.0274905656911306</v>
          </cell>
          <cell r="CG417">
            <v>3.9563183922278209</v>
          </cell>
          <cell r="CH417">
            <v>3.7816187234686129</v>
          </cell>
          <cell r="CI417">
            <v>3.9736535385097036</v>
          </cell>
          <cell r="CJ417">
            <v>3.6909177918493925</v>
          </cell>
          <cell r="CK417">
            <v>3.8475508062692643</v>
          </cell>
          <cell r="CL417">
            <v>4.992718993298447</v>
          </cell>
          <cell r="CM417">
            <v>4.6728951238781242</v>
          </cell>
          <cell r="CN417">
            <v>4.957085987012543</v>
          </cell>
          <cell r="CO417">
            <v>4.1920836192054223</v>
          </cell>
          <cell r="CP417">
            <v>4.1130241820790436</v>
          </cell>
          <cell r="CQ417">
            <v>4.2043783415352189</v>
          </cell>
          <cell r="CR417">
            <v>5.545461328467522</v>
          </cell>
          <cell r="CS417">
            <v>5.8449747126448299</v>
          </cell>
          <cell r="CT417">
            <v>5.5703146518062647</v>
          </cell>
          <cell r="CU417">
            <v>5.5703146518062647</v>
          </cell>
          <cell r="CV417">
            <v>5.5703146518062647</v>
          </cell>
          <cell r="CW417">
            <v>1.2268643493183045</v>
          </cell>
          <cell r="CX417">
            <v>1.2746915900809828</v>
          </cell>
          <cell r="CY417">
            <v>1.2506342986654206</v>
          </cell>
          <cell r="CZ417">
            <v>1.2650444156736576</v>
          </cell>
          <cell r="DA417">
            <v>1.2528100804924445</v>
          </cell>
          <cell r="DB417">
            <v>1.2476333595025833</v>
          </cell>
          <cell r="DC417">
            <v>1.248164906697814</v>
          </cell>
          <cell r="DD417">
            <v>1.2575281225383859</v>
          </cell>
          <cell r="DE417">
            <v>1.2604601447610022</v>
          </cell>
          <cell r="DF417">
            <v>1.2679024842438309</v>
          </cell>
        </row>
        <row r="418">
          <cell r="BX418">
            <v>2.2033070580698477</v>
          </cell>
          <cell r="BY418">
            <v>2.8230330260276268</v>
          </cell>
          <cell r="BZ418">
            <v>3.3575539286213836</v>
          </cell>
          <cell r="CA418">
            <v>3.5588771472721068</v>
          </cell>
          <cell r="CB418">
            <v>3.1385383028928566</v>
          </cell>
          <cell r="CC418">
            <v>3.0494758324925719</v>
          </cell>
          <cell r="CD418">
            <v>3.439544467615816</v>
          </cell>
          <cell r="CE418">
            <v>3.9102818302919222</v>
          </cell>
          <cell r="CF418">
            <v>3.2061806130638923</v>
          </cell>
          <cell r="CG418">
            <v>3.6781916805540509</v>
          </cell>
          <cell r="CH418">
            <v>4.6915116923847737</v>
          </cell>
          <cell r="CI418">
            <v>4.3439266848075562</v>
          </cell>
          <cell r="CJ418">
            <v>4.3689017484201242</v>
          </cell>
          <cell r="CK418">
            <v>4.4343700366910648</v>
          </cell>
          <cell r="CL418">
            <v>3.8390286244919558</v>
          </cell>
          <cell r="CM418">
            <v>4.2013629472562206</v>
          </cell>
          <cell r="CN418">
            <v>4.3019033044877499</v>
          </cell>
          <cell r="CO418">
            <v>4.4223413368724183</v>
          </cell>
          <cell r="CP418">
            <v>4.4886375972702313</v>
          </cell>
          <cell r="CQ418">
            <v>4.6666357338372846</v>
          </cell>
          <cell r="CR418">
            <v>4.9028820347384467</v>
          </cell>
          <cell r="CS418">
            <v>5.4552502017097941</v>
          </cell>
          <cell r="CT418">
            <v>5.6480967294862277</v>
          </cell>
          <cell r="CU418">
            <v>5.6480967294862277</v>
          </cell>
          <cell r="CV418">
            <v>5.6480967294862277</v>
          </cell>
          <cell r="CW418">
            <v>1.2525701426624316</v>
          </cell>
          <cell r="CX418">
            <v>1.2603786331579574</v>
          </cell>
          <cell r="CY418">
            <v>1.2477140454624602</v>
          </cell>
          <cell r="CZ418">
            <v>1.249097165879006</v>
          </cell>
          <cell r="DA418">
            <v>1.2566452988686301</v>
          </cell>
          <cell r="DB418">
            <v>1.2613523720247624</v>
          </cell>
          <cell r="DC418">
            <v>1.2575075734782508</v>
          </cell>
          <cell r="DD418">
            <v>1.2521944169966028</v>
          </cell>
          <cell r="DE418">
            <v>1.2535980299635032</v>
          </cell>
          <cell r="DF418">
            <v>1.249569485472761</v>
          </cell>
        </row>
        <row r="419">
          <cell r="BX419">
            <v>2.4918985799213549</v>
          </cell>
          <cell r="BY419">
            <v>2.7711764863823602</v>
          </cell>
          <cell r="BZ419">
            <v>3.1288376338995918</v>
          </cell>
          <cell r="CA419">
            <v>2.9566597766188125</v>
          </cell>
          <cell r="CB419">
            <v>3.2867173493594657</v>
          </cell>
          <cell r="CC419">
            <v>2.9851970502040164</v>
          </cell>
          <cell r="CD419">
            <v>3.6391100636145803</v>
          </cell>
          <cell r="CE419">
            <v>3.3732964965636008</v>
          </cell>
          <cell r="CF419">
            <v>3.5106243241128374</v>
          </cell>
          <cell r="CG419">
            <v>3.3744035074047072</v>
          </cell>
          <cell r="CH419">
            <v>3.5281300251206154</v>
          </cell>
          <cell r="CI419">
            <v>3.9512089194647273</v>
          </cell>
          <cell r="CJ419">
            <v>4.1761072595487896</v>
          </cell>
          <cell r="CK419">
            <v>3.8010353099115517</v>
          </cell>
          <cell r="CL419">
            <v>4.5976356627175115</v>
          </cell>
          <cell r="CM419">
            <v>4.3848287887164039</v>
          </cell>
          <cell r="CN419">
            <v>4.3747022245924674</v>
          </cell>
          <cell r="CO419">
            <v>4.4158392813980276</v>
          </cell>
          <cell r="CP419">
            <v>5.033529139313524</v>
          </cell>
          <cell r="CQ419">
            <v>4.2897858321664035</v>
          </cell>
          <cell r="CR419">
            <v>4.4414360685868148</v>
          </cell>
          <cell r="CS419">
            <v>5.2189176046479639</v>
          </cell>
          <cell r="CT419">
            <v>5.3413028721051967</v>
          </cell>
          <cell r="CU419">
            <v>5.3413028721051967</v>
          </cell>
          <cell r="CV419">
            <v>5.3413028721051967</v>
          </cell>
          <cell r="CW419">
            <v>1.2481568600685398</v>
          </cell>
          <cell r="CX419">
            <v>1.2752178677541044</v>
          </cell>
          <cell r="CY419">
            <v>1.2529619717271356</v>
          </cell>
          <cell r="CZ419">
            <v>1.2550148602060898</v>
          </cell>
          <cell r="DA419">
            <v>1.2568980819715052</v>
          </cell>
          <cell r="DB419">
            <v>1.2732808307488757</v>
          </cell>
          <cell r="DC419">
            <v>1.2572745084448242</v>
          </cell>
          <cell r="DD419">
            <v>1.2514084777899384</v>
          </cell>
          <cell r="DE419">
            <v>1.2281453870358798</v>
          </cell>
          <cell r="DF419">
            <v>1.2745124134022023</v>
          </cell>
        </row>
        <row r="420">
          <cell r="BX420">
            <v>2.7412033354825418</v>
          </cell>
          <cell r="BY420">
            <v>3.3623182192104255</v>
          </cell>
          <cell r="BZ420">
            <v>3.4471253855506383</v>
          </cell>
          <cell r="CA420">
            <v>3.4655544476190525</v>
          </cell>
          <cell r="CB420">
            <v>3.1677492206332012</v>
          </cell>
          <cell r="CC420">
            <v>3.6078803912456467</v>
          </cell>
          <cell r="CD420">
            <v>3.9163798281949949</v>
          </cell>
          <cell r="CE420">
            <v>3.9461700438287823</v>
          </cell>
          <cell r="CF420">
            <v>3.5413158648171357</v>
          </cell>
          <cell r="CG420">
            <v>3.6868694393790076</v>
          </cell>
          <cell r="CH420">
            <v>3.3811320408297192</v>
          </cell>
          <cell r="CI420">
            <v>3.9005091831825354</v>
          </cell>
          <cell r="CJ420">
            <v>3.652251012464347</v>
          </cell>
          <cell r="CK420">
            <v>3.6164603318255337</v>
          </cell>
          <cell r="CL420">
            <v>4.1714933499601115</v>
          </cell>
          <cell r="CM420">
            <v>4.146220132846687</v>
          </cell>
          <cell r="CN420">
            <v>4.9876463107864915</v>
          </cell>
          <cell r="CO420">
            <v>4.9021312472773317</v>
          </cell>
          <cell r="CP420">
            <v>5.1255205895028313</v>
          </cell>
          <cell r="CQ420">
            <v>5.4091234482347472</v>
          </cell>
          <cell r="CR420">
            <v>5.3346543963848339</v>
          </cell>
          <cell r="CS420">
            <v>4.9972274878521485</v>
          </cell>
          <cell r="CT420">
            <v>5.1953857994511097</v>
          </cell>
          <cell r="CU420">
            <v>5.1953857994511097</v>
          </cell>
          <cell r="CV420">
            <v>5.1953857994511097</v>
          </cell>
          <cell r="CW420">
            <v>1.2541139401013419</v>
          </cell>
          <cell r="CX420">
            <v>1.2550369705158395</v>
          </cell>
          <cell r="CY420">
            <v>1.2721939119927623</v>
          </cell>
          <cell r="CZ420">
            <v>1.2384335502565611</v>
          </cell>
          <cell r="DA420">
            <v>1.2451130244508128</v>
          </cell>
          <cell r="DB420">
            <v>1.2377495764010835</v>
          </cell>
          <cell r="DC420">
            <v>1.2547434033118623</v>
          </cell>
          <cell r="DD420">
            <v>1.2616851792284141</v>
          </cell>
          <cell r="DE420">
            <v>1.2560039542298456</v>
          </cell>
          <cell r="DF420">
            <v>1.2433206622016333</v>
          </cell>
        </row>
        <row r="421">
          <cell r="BX421">
            <v>2.3721809746784128</v>
          </cell>
          <cell r="BY421">
            <v>2.944971117451225</v>
          </cell>
          <cell r="BZ421">
            <v>2.8632886233878332</v>
          </cell>
          <cell r="CA421">
            <v>3.360738661014357</v>
          </cell>
          <cell r="CB421">
            <v>2.9024138407879554</v>
          </cell>
          <cell r="CC421">
            <v>3.2122440738566649</v>
          </cell>
          <cell r="CD421">
            <v>3.7239421292706489</v>
          </cell>
          <cell r="CE421">
            <v>3.5266773904284192</v>
          </cell>
          <cell r="CF421">
            <v>3.575860906152156</v>
          </cell>
          <cell r="CG421">
            <v>3.4257495784083019</v>
          </cell>
          <cell r="CH421">
            <v>3.7146202887561715</v>
          </cell>
          <cell r="CI421">
            <v>4.1391774514401591</v>
          </cell>
          <cell r="CJ421">
            <v>4.0055736941464017</v>
          </cell>
          <cell r="CK421">
            <v>4.5143682993910295</v>
          </cell>
          <cell r="CL421">
            <v>3.8749902118577988</v>
          </cell>
          <cell r="CM421">
            <v>4.3543378837895306</v>
          </cell>
          <cell r="CN421">
            <v>4.5677063900884471</v>
          </cell>
          <cell r="CO421">
            <v>4.2632198601979203</v>
          </cell>
          <cell r="CP421">
            <v>4.384467946104218</v>
          </cell>
          <cell r="CQ421">
            <v>5.6115358565377287</v>
          </cell>
          <cell r="CR421">
            <v>5.0058059901335499</v>
          </cell>
          <cell r="CS421">
            <v>4.6060683692999174</v>
          </cell>
          <cell r="CT421">
            <v>4.6237027993495836</v>
          </cell>
          <cell r="CU421">
            <v>4.6237027993495836</v>
          </cell>
          <cell r="CV421">
            <v>4.6237027993495836</v>
          </cell>
          <cell r="CW421">
            <v>1.2684148208082355</v>
          </cell>
          <cell r="CX421">
            <v>1.2480142546420776</v>
          </cell>
          <cell r="CY421">
            <v>1.2489450045251367</v>
          </cell>
          <cell r="CZ421">
            <v>1.2600863230594597</v>
          </cell>
          <cell r="DA421">
            <v>1.2588672850547331</v>
          </cell>
          <cell r="DB421">
            <v>1.2336172285376685</v>
          </cell>
          <cell r="DC421">
            <v>1.2590570337890667</v>
          </cell>
          <cell r="DD421">
            <v>1.2305132788512905</v>
          </cell>
          <cell r="DE421">
            <v>1.2251764125507112</v>
          </cell>
          <cell r="DF421">
            <v>1.2472064240757028</v>
          </cell>
        </row>
        <row r="422">
          <cell r="BX422">
            <v>2.9108128039950212</v>
          </cell>
          <cell r="BY422">
            <v>2.7774762546704097</v>
          </cell>
          <cell r="BZ422">
            <v>3.3493524809096313</v>
          </cell>
          <cell r="CA422">
            <v>3.3355702422847959</v>
          </cell>
          <cell r="CB422">
            <v>3.2606608152511813</v>
          </cell>
          <cell r="CC422">
            <v>3.7135672707837379</v>
          </cell>
          <cell r="CD422">
            <v>3.2583641755930803</v>
          </cell>
          <cell r="CE422">
            <v>3.7768402398734953</v>
          </cell>
          <cell r="CF422">
            <v>3.2976159114564507</v>
          </cell>
          <cell r="CG422">
            <v>3.6744292945924166</v>
          </cell>
          <cell r="CH422">
            <v>3.4387524031707275</v>
          </cell>
          <cell r="CI422">
            <v>3.655955520412677</v>
          </cell>
          <cell r="CJ422">
            <v>4.1430710024057742</v>
          </cell>
          <cell r="CK422">
            <v>4.0000725887838104</v>
          </cell>
          <cell r="CL422">
            <v>3.7701530564584886</v>
          </cell>
          <cell r="CM422">
            <v>3.9720218066134709</v>
          </cell>
          <cell r="CN422">
            <v>4.1393083854318578</v>
          </cell>
          <cell r="CO422">
            <v>3.463235687116955</v>
          </cell>
          <cell r="CP422">
            <v>3.898851311718154</v>
          </cell>
          <cell r="CQ422">
            <v>4.9106007457343344</v>
          </cell>
          <cell r="CR422">
            <v>4.944718349751537</v>
          </cell>
          <cell r="CS422">
            <v>5.2886860673809144</v>
          </cell>
          <cell r="CT422">
            <v>5.3555349527425706</v>
          </cell>
          <cell r="CU422">
            <v>5.3555349527425706</v>
          </cell>
          <cell r="CV422">
            <v>5.3555349527425706</v>
          </cell>
          <cell r="CW422">
            <v>1.2406747461877408</v>
          </cell>
          <cell r="CX422">
            <v>1.2405589996317383</v>
          </cell>
          <cell r="CY422">
            <v>1.2434784222818631</v>
          </cell>
          <cell r="CZ422">
            <v>1.2417932686200341</v>
          </cell>
          <cell r="DA422">
            <v>1.2578015295799148</v>
          </cell>
          <cell r="DB422">
            <v>1.2717540148489752</v>
          </cell>
          <cell r="DC422">
            <v>1.240923360925078</v>
          </cell>
          <cell r="DD422">
            <v>1.2620742117713779</v>
          </cell>
          <cell r="DE422">
            <v>1.2657475408726222</v>
          </cell>
          <cell r="DF422">
            <v>1.2461347635382689</v>
          </cell>
        </row>
        <row r="423">
          <cell r="BX423">
            <v>2.349695209984247</v>
          </cell>
          <cell r="BY423">
            <v>2.9307087352959988</v>
          </cell>
          <cell r="BZ423">
            <v>2.261442532726599</v>
          </cell>
          <cell r="CA423">
            <v>3.4331587812360915</v>
          </cell>
          <cell r="CB423">
            <v>3.2743015290830395</v>
          </cell>
          <cell r="CC423">
            <v>3.4670635803182339</v>
          </cell>
          <cell r="CD423">
            <v>3.3621161726280686</v>
          </cell>
          <cell r="CE423">
            <v>3.4070979774192955</v>
          </cell>
          <cell r="CF423">
            <v>3.7226787529012104</v>
          </cell>
          <cell r="CG423">
            <v>3.4371545468840528</v>
          </cell>
          <cell r="CH423">
            <v>3.7545272766664493</v>
          </cell>
          <cell r="CI423">
            <v>3.7536734961089535</v>
          </cell>
          <cell r="CJ423">
            <v>4.1269613541559593</v>
          </cell>
          <cell r="CK423">
            <v>3.3714267836976224</v>
          </cell>
          <cell r="CL423">
            <v>4.50552791161003</v>
          </cell>
          <cell r="CM423">
            <v>4.6291076064249692</v>
          </cell>
          <cell r="CN423">
            <v>4.2685062721970839</v>
          </cell>
          <cell r="CO423">
            <v>4.6296532489534075</v>
          </cell>
          <cell r="CP423">
            <v>4.3982869106484666</v>
          </cell>
          <cell r="CQ423">
            <v>4.7375830900012597</v>
          </cell>
          <cell r="CR423">
            <v>4.7616253081240103</v>
          </cell>
          <cell r="CS423">
            <v>4.7395908000478171</v>
          </cell>
          <cell r="CT423">
            <v>5.2148572900932342</v>
          </cell>
          <cell r="CU423">
            <v>5.2148572900932342</v>
          </cell>
          <cell r="CV423">
            <v>5.2148572900932342</v>
          </cell>
          <cell r="CW423">
            <v>1.2387792968734239</v>
          </cell>
          <cell r="CX423">
            <v>1.2596393527376255</v>
          </cell>
          <cell r="CY423">
            <v>1.2614591518066638</v>
          </cell>
          <cell r="CZ423">
            <v>1.2569554446636937</v>
          </cell>
          <cell r="DA423">
            <v>1.2648164399167918</v>
          </cell>
          <cell r="DB423">
            <v>1.2568016520754233</v>
          </cell>
          <cell r="DC423">
            <v>1.2542708490090699</v>
          </cell>
          <cell r="DD423">
            <v>1.2517455103324058</v>
          </cell>
          <cell r="DE423">
            <v>1.2310323335526159</v>
          </cell>
          <cell r="DF423">
            <v>1.2635620993814849</v>
          </cell>
        </row>
        <row r="424">
          <cell r="BX424">
            <v>2.9260280499962508</v>
          </cell>
          <cell r="BY424">
            <v>3.1876422197412038</v>
          </cell>
          <cell r="BZ424">
            <v>2.5418219989005384</v>
          </cell>
          <cell r="CA424">
            <v>3.2837513058780554</v>
          </cell>
          <cell r="CB424">
            <v>3.1092225334884849</v>
          </cell>
          <cell r="CC424">
            <v>2.8453110439378047</v>
          </cell>
          <cell r="CD424">
            <v>3.4049316972550243</v>
          </cell>
          <cell r="CE424">
            <v>2.9252357407096135</v>
          </cell>
          <cell r="CF424">
            <v>3.1958412410571562</v>
          </cell>
          <cell r="CG424">
            <v>3.7644505762868441</v>
          </cell>
          <cell r="CH424">
            <v>3.9861785136419017</v>
          </cell>
          <cell r="CI424">
            <v>3.7019981697422346</v>
          </cell>
          <cell r="CJ424">
            <v>3.9332782698311917</v>
          </cell>
          <cell r="CK424">
            <v>3.986630303983</v>
          </cell>
          <cell r="CL424">
            <v>4.5689492818334019</v>
          </cell>
          <cell r="CM424">
            <v>4.5547907218842889</v>
          </cell>
          <cell r="CN424">
            <v>4.6354836973122957</v>
          </cell>
          <cell r="CO424">
            <v>3.9116458956848046</v>
          </cell>
          <cell r="CP424">
            <v>4.6697190135401634</v>
          </cell>
          <cell r="CQ424">
            <v>4.8371522901135213</v>
          </cell>
          <cell r="CR424">
            <v>5.1655647330596608</v>
          </cell>
          <cell r="CS424">
            <v>5.0524623925559524</v>
          </cell>
          <cell r="CT424">
            <v>4.7795162882405853</v>
          </cell>
          <cell r="CU424">
            <v>4.7795162882405853</v>
          </cell>
          <cell r="CV424">
            <v>4.7795162882405853</v>
          </cell>
          <cell r="CW424">
            <v>1.2587405016370019</v>
          </cell>
          <cell r="CX424">
            <v>1.2516040014119143</v>
          </cell>
          <cell r="CY424">
            <v>1.2657251131937282</v>
          </cell>
          <cell r="CZ424">
            <v>1.2493083681041182</v>
          </cell>
          <cell r="DA424">
            <v>1.2471987034376881</v>
          </cell>
          <cell r="DB424">
            <v>1.2591586335734735</v>
          </cell>
          <cell r="DC424">
            <v>1.2374903343043504</v>
          </cell>
          <cell r="DD424">
            <v>1.247684161276301</v>
          </cell>
          <cell r="DE424">
            <v>1.2668648570611749</v>
          </cell>
          <cell r="DF424">
            <v>1.2548197489878825</v>
          </cell>
        </row>
        <row r="425">
          <cell r="BX425">
            <v>2.2691276705256866</v>
          </cell>
          <cell r="BY425">
            <v>3.0182250909519843</v>
          </cell>
          <cell r="BZ425">
            <v>2.9752088716319878</v>
          </cell>
          <cell r="CA425">
            <v>2.8563455414650591</v>
          </cell>
          <cell r="CB425">
            <v>2.7602517447905837</v>
          </cell>
          <cell r="CC425">
            <v>3.1141625326995777</v>
          </cell>
          <cell r="CD425">
            <v>3.3638011397471375</v>
          </cell>
          <cell r="CE425">
            <v>3.9531128339947634</v>
          </cell>
          <cell r="CF425">
            <v>3.3334183277467786</v>
          </cell>
          <cell r="CG425">
            <v>4.1251276305446378</v>
          </cell>
          <cell r="CH425">
            <v>3.6643727752410058</v>
          </cell>
          <cell r="CI425">
            <v>3.3758673686420866</v>
          </cell>
          <cell r="CJ425">
            <v>4.4288255381191872</v>
          </cell>
          <cell r="CK425">
            <v>3.9899180476646028</v>
          </cell>
          <cell r="CL425">
            <v>3.7002271253386572</v>
          </cell>
          <cell r="CM425">
            <v>4.0305777752743888</v>
          </cell>
          <cell r="CN425">
            <v>4.3888949633508192</v>
          </cell>
          <cell r="CO425">
            <v>4.4721963098996547</v>
          </cell>
          <cell r="CP425">
            <v>4.910590724806843</v>
          </cell>
          <cell r="CQ425">
            <v>4.8765011476442899</v>
          </cell>
          <cell r="CR425">
            <v>4.3517831122686861</v>
          </cell>
          <cell r="CS425">
            <v>5.0143230199511954</v>
          </cell>
          <cell r="CT425">
            <v>5.1256344589111142</v>
          </cell>
          <cell r="CU425">
            <v>5.1256344589111142</v>
          </cell>
          <cell r="CV425">
            <v>5.1256344589111142</v>
          </cell>
          <cell r="CW425">
            <v>1.2330080251616435</v>
          </cell>
          <cell r="CX425">
            <v>1.2569558917996659</v>
          </cell>
          <cell r="CY425">
            <v>1.2407773675257749</v>
          </cell>
          <cell r="CZ425">
            <v>1.2541274558832709</v>
          </cell>
          <cell r="DA425">
            <v>1.2614237804473503</v>
          </cell>
          <cell r="DB425">
            <v>1.2470879934130492</v>
          </cell>
          <cell r="DC425">
            <v>1.2582348451193826</v>
          </cell>
          <cell r="DD425">
            <v>1.2640339462021377</v>
          </cell>
          <cell r="DE425">
            <v>1.2497973649215419</v>
          </cell>
          <cell r="DF425">
            <v>1.254449814732854</v>
          </cell>
        </row>
        <row r="426">
          <cell r="BX426">
            <v>2.329065985627095</v>
          </cell>
          <cell r="BY426">
            <v>2.7113395472064776</v>
          </cell>
          <cell r="BZ426">
            <v>2.5654554784827588</v>
          </cell>
          <cell r="CA426">
            <v>2.5955380482121684</v>
          </cell>
          <cell r="CB426">
            <v>2.6637755355911104</v>
          </cell>
          <cell r="CC426">
            <v>3.0614386077967954</v>
          </cell>
          <cell r="CD426">
            <v>3.4391634737976755</v>
          </cell>
          <cell r="CE426">
            <v>3.2459771647437843</v>
          </cell>
          <cell r="CF426">
            <v>3.7089916397319502</v>
          </cell>
          <cell r="CG426">
            <v>4.1391163800901305</v>
          </cell>
          <cell r="CH426">
            <v>4.2511501519680408</v>
          </cell>
          <cell r="CI426">
            <v>4.1366684937960132</v>
          </cell>
          <cell r="CJ426">
            <v>3.6685781382497065</v>
          </cell>
          <cell r="CK426">
            <v>3.8340993954639564</v>
          </cell>
          <cell r="CL426">
            <v>4.3005751436360793</v>
          </cell>
          <cell r="CM426">
            <v>4.3886804882582595</v>
          </cell>
          <cell r="CN426">
            <v>4.7200334698792572</v>
          </cell>
          <cell r="CO426">
            <v>4.5104302440343913</v>
          </cell>
          <cell r="CP426">
            <v>4.288770958593779</v>
          </cell>
          <cell r="CQ426">
            <v>4.6104981900344306</v>
          </cell>
          <cell r="CR426">
            <v>5.3065938638889989</v>
          </cell>
          <cell r="CS426">
            <v>4.6730696062598165</v>
          </cell>
          <cell r="CT426">
            <v>5.1521887811732947</v>
          </cell>
          <cell r="CU426">
            <v>5.1521887811732947</v>
          </cell>
          <cell r="CV426">
            <v>5.1521887811732947</v>
          </cell>
          <cell r="CW426">
            <v>1.253035309914837</v>
          </cell>
          <cell r="CX426">
            <v>1.2688425954271805</v>
          </cell>
          <cell r="CY426">
            <v>1.2581578910536686</v>
          </cell>
          <cell r="CZ426">
            <v>1.2781964838442483</v>
          </cell>
          <cell r="DA426">
            <v>1.241031743031781</v>
          </cell>
          <cell r="DB426">
            <v>1.2488421702862478</v>
          </cell>
          <cell r="DC426">
            <v>1.2404246049362226</v>
          </cell>
          <cell r="DD426">
            <v>1.2474348672360271</v>
          </cell>
          <cell r="DE426">
            <v>1.2619776880713474</v>
          </cell>
          <cell r="DF426">
            <v>1.2319670337590063</v>
          </cell>
        </row>
        <row r="427">
          <cell r="BX427">
            <v>2.4762404925967965</v>
          </cell>
          <cell r="BY427">
            <v>2.6118602330359759</v>
          </cell>
          <cell r="BZ427">
            <v>2.6223493374753617</v>
          </cell>
          <cell r="CA427">
            <v>2.8720517804576562</v>
          </cell>
          <cell r="CB427">
            <v>2.755704050509749</v>
          </cell>
          <cell r="CC427">
            <v>3.2425244062278868</v>
          </cell>
          <cell r="CD427">
            <v>3.7571510817395328</v>
          </cell>
          <cell r="CE427">
            <v>3.4271620273136669</v>
          </cell>
          <cell r="CF427">
            <v>3.7737526631626124</v>
          </cell>
          <cell r="CG427">
            <v>4.4909230543678769</v>
          </cell>
          <cell r="CH427">
            <v>4.1560736387119208</v>
          </cell>
          <cell r="CI427">
            <v>3.6389186989907247</v>
          </cell>
          <cell r="CJ427">
            <v>4.3549900425010541</v>
          </cell>
          <cell r="CK427">
            <v>4.6483634331967307</v>
          </cell>
          <cell r="CL427">
            <v>4.3748037848734063</v>
          </cell>
          <cell r="CM427">
            <v>4.5669237123867026</v>
          </cell>
          <cell r="CN427">
            <v>4.9319144230109666</v>
          </cell>
          <cell r="CO427">
            <v>4.9729386525702921</v>
          </cell>
          <cell r="CP427">
            <v>4.7237539765811292</v>
          </cell>
          <cell r="CQ427">
            <v>4.4864590256032351</v>
          </cell>
          <cell r="CR427">
            <v>4.7994994223521799</v>
          </cell>
          <cell r="CS427">
            <v>4.7714137415500568</v>
          </cell>
          <cell r="CT427">
            <v>5.9400020438975609</v>
          </cell>
          <cell r="CU427">
            <v>5.9400020438975609</v>
          </cell>
          <cell r="CV427">
            <v>5.9400020438975609</v>
          </cell>
          <cell r="CW427">
            <v>1.2642885863158884</v>
          </cell>
          <cell r="CX427">
            <v>1.2435850917045457</v>
          </cell>
          <cell r="CY427">
            <v>1.2557510981407081</v>
          </cell>
          <cell r="CZ427">
            <v>1.2634040937522513</v>
          </cell>
          <cell r="DA427">
            <v>1.2509005003036127</v>
          </cell>
          <cell r="DB427">
            <v>1.2454109372758462</v>
          </cell>
          <cell r="DC427">
            <v>1.2338383774200523</v>
          </cell>
          <cell r="DD427">
            <v>1.2368330480589982</v>
          </cell>
          <cell r="DE427">
            <v>1.2578044627198195</v>
          </cell>
          <cell r="DF427">
            <v>1.2686402323253436</v>
          </cell>
        </row>
        <row r="428">
          <cell r="BX428">
            <v>2.487746332728622</v>
          </cell>
          <cell r="BY428">
            <v>2.8358669070561091</v>
          </cell>
          <cell r="BZ428">
            <v>3.4817174960231561</v>
          </cell>
          <cell r="CA428">
            <v>3.1334194015344985</v>
          </cell>
          <cell r="CB428">
            <v>3.5924844045821147</v>
          </cell>
          <cell r="CC428">
            <v>3.0376988542580712</v>
          </cell>
          <cell r="CD428">
            <v>3.0683147725972426</v>
          </cell>
          <cell r="CE428">
            <v>3.6833256287925091</v>
          </cell>
          <cell r="CF428">
            <v>3.5203928686520043</v>
          </cell>
          <cell r="CG428">
            <v>3.8852063944484847</v>
          </cell>
          <cell r="CH428">
            <v>3.6007336831640093</v>
          </cell>
          <cell r="CI428">
            <v>3.9098136140950239</v>
          </cell>
          <cell r="CJ428">
            <v>4.8672020987264366</v>
          </cell>
          <cell r="CK428">
            <v>4.8429386604240685</v>
          </cell>
          <cell r="CL428">
            <v>3.8823030180349289</v>
          </cell>
          <cell r="CM428">
            <v>3.810622453226459</v>
          </cell>
          <cell r="CN428">
            <v>4.2497226591649877</v>
          </cell>
          <cell r="CO428">
            <v>4.5577922214208293</v>
          </cell>
          <cell r="CP428">
            <v>4.9026984710750598</v>
          </cell>
          <cell r="CQ428">
            <v>5.451470492933427</v>
          </cell>
          <cell r="CR428">
            <v>4.6839586510593021</v>
          </cell>
          <cell r="CS428">
            <v>4.8618461882559876</v>
          </cell>
          <cell r="CT428">
            <v>5.0247014531901835</v>
          </cell>
          <cell r="CU428">
            <v>5.0247014531901835</v>
          </cell>
          <cell r="CV428">
            <v>5.0247014531901835</v>
          </cell>
          <cell r="CW428">
            <v>1.2546343116803882</v>
          </cell>
          <cell r="CX428">
            <v>1.2725931066641738</v>
          </cell>
          <cell r="CY428">
            <v>1.2674756521758432</v>
          </cell>
          <cell r="CZ428">
            <v>1.2374264706475635</v>
          </cell>
          <cell r="DA428">
            <v>1.2595658757261299</v>
          </cell>
          <cell r="DB428">
            <v>1.2646166928193723</v>
          </cell>
          <cell r="DC428">
            <v>1.2638267477407343</v>
          </cell>
          <cell r="DD428">
            <v>1.2588100504077191</v>
          </cell>
          <cell r="DE428">
            <v>1.250447700118047</v>
          </cell>
          <cell r="DF428">
            <v>1.2657322394078154</v>
          </cell>
        </row>
        <row r="429">
          <cell r="BX429">
            <v>2.3787669614354767</v>
          </cell>
          <cell r="BY429">
            <v>3.4125315620785877</v>
          </cell>
          <cell r="BZ429">
            <v>3.5249728287523827</v>
          </cell>
          <cell r="CA429">
            <v>2.6076199948291348</v>
          </cell>
          <cell r="CB429">
            <v>3.1911619280078689</v>
          </cell>
          <cell r="CC429">
            <v>3.471625818986233</v>
          </cell>
          <cell r="CD429">
            <v>3.7352009586921167</v>
          </cell>
          <cell r="CE429">
            <v>3.6975695290655874</v>
          </cell>
          <cell r="CF429">
            <v>3.7100473512863874</v>
          </cell>
          <cell r="CG429">
            <v>3.4139596578997922</v>
          </cell>
          <cell r="CH429">
            <v>3.7649364858724783</v>
          </cell>
          <cell r="CI429">
            <v>4.1645249840648439</v>
          </cell>
          <cell r="CJ429">
            <v>3.9970134378014635</v>
          </cell>
          <cell r="CK429">
            <v>4.12915877881131</v>
          </cell>
          <cell r="CL429">
            <v>4.4745368588565952</v>
          </cell>
          <cell r="CM429">
            <v>4.3533737080033417</v>
          </cell>
          <cell r="CN429">
            <v>4.2614191179473808</v>
          </cell>
          <cell r="CO429">
            <v>4.7458352871951455</v>
          </cell>
          <cell r="CP429">
            <v>4.5926082178651493</v>
          </cell>
          <cell r="CQ429">
            <v>5.320705883085763</v>
          </cell>
          <cell r="CR429">
            <v>5.1737651387215999</v>
          </cell>
          <cell r="CS429">
            <v>4.1128263141858268</v>
          </cell>
          <cell r="CT429">
            <v>4.382786901547524</v>
          </cell>
          <cell r="CU429">
            <v>4.382786901547524</v>
          </cell>
          <cell r="CV429">
            <v>4.382786901547524</v>
          </cell>
          <cell r="CW429">
            <v>1.263540176153078</v>
          </cell>
          <cell r="CX429">
            <v>1.2507682741681241</v>
          </cell>
          <cell r="CY429">
            <v>1.2468245886549449</v>
          </cell>
          <cell r="CZ429">
            <v>1.266397424304597</v>
          </cell>
          <cell r="DA429">
            <v>1.2625705854503939</v>
          </cell>
          <cell r="DB429">
            <v>1.2441336713457964</v>
          </cell>
          <cell r="DC429">
            <v>1.2658778277773102</v>
          </cell>
          <cell r="DD429">
            <v>1.2496556100572109</v>
          </cell>
          <cell r="DE429">
            <v>1.2547489697834484</v>
          </cell>
          <cell r="DF429">
            <v>1.2573463893573698</v>
          </cell>
        </row>
        <row r="430">
          <cell r="BX430">
            <v>3.0219870492957761</v>
          </cell>
          <cell r="BY430">
            <v>2.9458440643489716</v>
          </cell>
          <cell r="BZ430">
            <v>3.2713920547675941</v>
          </cell>
          <cell r="CA430">
            <v>3.0043940415295363</v>
          </cell>
          <cell r="CB430">
            <v>2.8542053366541627</v>
          </cell>
          <cell r="CC430">
            <v>3.6916437361511041</v>
          </cell>
          <cell r="CD430">
            <v>3.9400488692976676</v>
          </cell>
          <cell r="CE430">
            <v>3.0558536855996512</v>
          </cell>
          <cell r="CF430">
            <v>3.2909864502468782</v>
          </cell>
          <cell r="CG430">
            <v>3.5143153492959356</v>
          </cell>
          <cell r="CH430">
            <v>3.3165220328582454</v>
          </cell>
          <cell r="CI430">
            <v>3.7799288174120473</v>
          </cell>
          <cell r="CJ430">
            <v>4.3816664235367435</v>
          </cell>
          <cell r="CK430">
            <v>4.3165531369439458</v>
          </cell>
          <cell r="CL430">
            <v>4.2123656469447948</v>
          </cell>
          <cell r="CM430">
            <v>4.8267748236354722</v>
          </cell>
          <cell r="CN430">
            <v>4.1440921226661871</v>
          </cell>
          <cell r="CO430">
            <v>5.2191616909654321</v>
          </cell>
          <cell r="CP430">
            <v>4.4107180104201307</v>
          </cell>
          <cell r="CQ430">
            <v>4.7023747820167001</v>
          </cell>
          <cell r="CR430">
            <v>4.3805921574799536</v>
          </cell>
          <cell r="CS430">
            <v>4.5387962202436709</v>
          </cell>
          <cell r="CT430">
            <v>5.1117299006292596</v>
          </cell>
          <cell r="CU430">
            <v>5.1117299006292596</v>
          </cell>
          <cell r="CV430">
            <v>5.1117299006292596</v>
          </cell>
          <cell r="CW430">
            <v>1.2281387978870844</v>
          </cell>
          <cell r="CX430">
            <v>1.2554135515702407</v>
          </cell>
          <cell r="CY430">
            <v>1.2525107224055165</v>
          </cell>
          <cell r="CZ430">
            <v>1.2513025730911349</v>
          </cell>
          <cell r="DA430">
            <v>1.2225612253805427</v>
          </cell>
          <cell r="DB430">
            <v>1.259894049691209</v>
          </cell>
          <cell r="DC430">
            <v>1.2816379558973705</v>
          </cell>
          <cell r="DD430">
            <v>1.2590983475326416</v>
          </cell>
          <cell r="DE430">
            <v>1.268371869115513</v>
          </cell>
          <cell r="DF430">
            <v>1.2549937763935659</v>
          </cell>
        </row>
        <row r="431">
          <cell r="BX431">
            <v>2.8035076204105049</v>
          </cell>
          <cell r="BY431">
            <v>2.9048237553749057</v>
          </cell>
          <cell r="BZ431">
            <v>2.8021163885600608</v>
          </cell>
          <cell r="CA431">
            <v>2.636795778910912</v>
          </cell>
          <cell r="CB431">
            <v>3.1784540954422962</v>
          </cell>
          <cell r="CC431">
            <v>2.9858030666330606</v>
          </cell>
          <cell r="CD431">
            <v>2.9438045996835478</v>
          </cell>
          <cell r="CE431">
            <v>3.6129304719941615</v>
          </cell>
          <cell r="CF431">
            <v>3.672517378576968</v>
          </cell>
          <cell r="CG431">
            <v>3.8557139829489615</v>
          </cell>
          <cell r="CH431">
            <v>3.8900519443973423</v>
          </cell>
          <cell r="CI431">
            <v>3.3668696452471694</v>
          </cell>
          <cell r="CJ431">
            <v>4.0519477433584701</v>
          </cell>
          <cell r="CK431">
            <v>4.0699647817357372</v>
          </cell>
          <cell r="CL431">
            <v>4.2783765607138973</v>
          </cell>
          <cell r="CM431">
            <v>3.7285239197607978</v>
          </cell>
          <cell r="CN431">
            <v>4.5889507353544046</v>
          </cell>
          <cell r="CO431">
            <v>4.483531263499354</v>
          </cell>
          <cell r="CP431">
            <v>4.2456243127588129</v>
          </cell>
          <cell r="CQ431">
            <v>4.7077768036763752</v>
          </cell>
          <cell r="CR431">
            <v>5.1806047930664656</v>
          </cell>
          <cell r="CS431">
            <v>5.0099878586168058</v>
          </cell>
          <cell r="CT431">
            <v>4.4174773951248962</v>
          </cell>
          <cell r="CU431">
            <v>4.4174773951248962</v>
          </cell>
          <cell r="CV431">
            <v>4.4174773951248962</v>
          </cell>
          <cell r="CW431">
            <v>1.2597962734943386</v>
          </cell>
          <cell r="CX431">
            <v>1.2472101316982671</v>
          </cell>
          <cell r="CY431">
            <v>1.2604114900316856</v>
          </cell>
          <cell r="CZ431">
            <v>1.2809677465958558</v>
          </cell>
          <cell r="DA431">
            <v>1.2710107013460687</v>
          </cell>
          <cell r="DB431">
            <v>1.2538542685641294</v>
          </cell>
          <cell r="DC431">
            <v>1.2624280175680833</v>
          </cell>
          <cell r="DD431">
            <v>1.2463905128996409</v>
          </cell>
          <cell r="DE431">
            <v>1.2516795264071165</v>
          </cell>
          <cell r="DF431">
            <v>1.2401097861820278</v>
          </cell>
        </row>
        <row r="432">
          <cell r="BX432">
            <v>2.9070571505417946</v>
          </cell>
          <cell r="BY432">
            <v>2.7545163242742263</v>
          </cell>
          <cell r="BZ432">
            <v>3.3500921584171572</v>
          </cell>
          <cell r="CA432">
            <v>2.7007925411113418</v>
          </cell>
          <cell r="CB432">
            <v>3.5945828356227842</v>
          </cell>
          <cell r="CC432">
            <v>4.1143700063907884</v>
          </cell>
          <cell r="CD432">
            <v>3.6215996528812848</v>
          </cell>
          <cell r="CE432">
            <v>3.5402800174198816</v>
          </cell>
          <cell r="CF432">
            <v>3.7114705898492084</v>
          </cell>
          <cell r="CG432">
            <v>3.4628753966269961</v>
          </cell>
          <cell r="CH432">
            <v>3.9433654930240594</v>
          </cell>
          <cell r="CI432">
            <v>3.987139587253711</v>
          </cell>
          <cell r="CJ432">
            <v>4.2036171238526014</v>
          </cell>
          <cell r="CK432">
            <v>3.9607775643967371</v>
          </cell>
          <cell r="CL432">
            <v>4.4683153895129282</v>
          </cell>
          <cell r="CM432">
            <v>3.6775114987894124</v>
          </cell>
          <cell r="CN432">
            <v>4.3043786126270049</v>
          </cell>
          <cell r="CO432">
            <v>4.7758748582384234</v>
          </cell>
          <cell r="CP432">
            <v>4.7925151188173158</v>
          </cell>
          <cell r="CQ432">
            <v>4.8926566443175918</v>
          </cell>
          <cell r="CR432">
            <v>5.0245283807049033</v>
          </cell>
          <cell r="CS432">
            <v>5.2246242318060583</v>
          </cell>
          <cell r="CT432">
            <v>5.6588462133261919</v>
          </cell>
          <cell r="CU432">
            <v>5.6588462133261919</v>
          </cell>
          <cell r="CV432">
            <v>5.6588462133261919</v>
          </cell>
          <cell r="CW432">
            <v>1.2609993266544992</v>
          </cell>
          <cell r="CX432">
            <v>1.2547957754884327</v>
          </cell>
          <cell r="CY432">
            <v>1.2289137357553195</v>
          </cell>
          <cell r="CZ432">
            <v>1.2534853367359498</v>
          </cell>
          <cell r="DA432">
            <v>1.2358952325547314</v>
          </cell>
          <cell r="DB432">
            <v>1.2466561243958072</v>
          </cell>
          <cell r="DC432">
            <v>1.2685864269921232</v>
          </cell>
          <cell r="DD432">
            <v>1.272012838386229</v>
          </cell>
          <cell r="DE432">
            <v>1.2651351951061911</v>
          </cell>
          <cell r="DF432">
            <v>1.2193160503115383</v>
          </cell>
        </row>
        <row r="433">
          <cell r="BX433">
            <v>3.1686822840468518</v>
          </cell>
          <cell r="BY433">
            <v>2.7134516174454437</v>
          </cell>
          <cell r="BZ433">
            <v>3.1019985673568313</v>
          </cell>
          <cell r="CA433">
            <v>2.9105359874343915</v>
          </cell>
          <cell r="CB433">
            <v>4.2018559891077087</v>
          </cell>
          <cell r="CC433">
            <v>3.4639708986615054</v>
          </cell>
          <cell r="CD433">
            <v>3.2763423419348556</v>
          </cell>
          <cell r="CE433">
            <v>3.4588381746050199</v>
          </cell>
          <cell r="CF433">
            <v>3.4155141264425755</v>
          </cell>
          <cell r="CG433">
            <v>3.8626299651375455</v>
          </cell>
          <cell r="CH433">
            <v>3.9731184966058706</v>
          </cell>
          <cell r="CI433">
            <v>4.3062451117996394</v>
          </cell>
          <cell r="CJ433">
            <v>4.24863865225743</v>
          </cell>
          <cell r="CK433">
            <v>3.69329844300661</v>
          </cell>
          <cell r="CL433">
            <v>4.3784010093781536</v>
          </cell>
          <cell r="CM433">
            <v>4.8706616993901086</v>
          </cell>
          <cell r="CN433">
            <v>4.547784361595979</v>
          </cell>
          <cell r="CO433">
            <v>4.3865858358932739</v>
          </cell>
          <cell r="CP433">
            <v>4.6535994333233228</v>
          </cell>
          <cell r="CQ433">
            <v>4.8474871460343376</v>
          </cell>
          <cell r="CR433">
            <v>4.827394429499928</v>
          </cell>
          <cell r="CS433">
            <v>4.6511865586233956</v>
          </cell>
          <cell r="CT433">
            <v>5.0691755819023996</v>
          </cell>
          <cell r="CU433">
            <v>5.0691755819023996</v>
          </cell>
          <cell r="CV433">
            <v>5.0691755819023996</v>
          </cell>
          <cell r="CW433">
            <v>1.2632260742332913</v>
          </cell>
          <cell r="CX433">
            <v>1.2457623560012343</v>
          </cell>
          <cell r="CY433">
            <v>1.2661363057922916</v>
          </cell>
          <cell r="CZ433">
            <v>1.2440889963430899</v>
          </cell>
          <cell r="DA433">
            <v>1.2681533865512211</v>
          </cell>
          <cell r="DB433">
            <v>1.2535502276242048</v>
          </cell>
          <cell r="DC433">
            <v>1.2460637352814103</v>
          </cell>
          <cell r="DD433">
            <v>1.2662510759805563</v>
          </cell>
          <cell r="DE433">
            <v>1.2622159868851066</v>
          </cell>
          <cell r="DF433">
            <v>1.2595373458390886</v>
          </cell>
        </row>
        <row r="434">
          <cell r="BX434">
            <v>2.8945123666150647</v>
          </cell>
          <cell r="BY434">
            <v>2.9365753030284982</v>
          </cell>
          <cell r="BZ434">
            <v>3.519085385370881</v>
          </cell>
          <cell r="CA434">
            <v>3.006625736708068</v>
          </cell>
          <cell r="CB434">
            <v>3.381504596085867</v>
          </cell>
          <cell r="CC434">
            <v>4.2971310472484161</v>
          </cell>
          <cell r="CD434">
            <v>3.0683785973422939</v>
          </cell>
          <cell r="CE434">
            <v>3.3587798653560181</v>
          </cell>
          <cell r="CF434">
            <v>3.8199052123728348</v>
          </cell>
          <cell r="CG434">
            <v>3.4155607343277778</v>
          </cell>
          <cell r="CH434">
            <v>3.3861072465294968</v>
          </cell>
          <cell r="CI434">
            <v>3.1303381789541302</v>
          </cell>
          <cell r="CJ434">
            <v>4.1443307888603886</v>
          </cell>
          <cell r="CK434">
            <v>4.2714574378540959</v>
          </cell>
          <cell r="CL434">
            <v>3.9881618616107724</v>
          </cell>
          <cell r="CM434">
            <v>4.6545904529919353</v>
          </cell>
          <cell r="CN434">
            <v>4.5953260517318943</v>
          </cell>
          <cell r="CO434">
            <v>4.3135714418201134</v>
          </cell>
          <cell r="CP434">
            <v>4.8402484103172592</v>
          </cell>
          <cell r="CQ434">
            <v>4.9599293580015749</v>
          </cell>
          <cell r="CR434">
            <v>5.3547400397141383</v>
          </cell>
          <cell r="CS434">
            <v>5.4299213303836451</v>
          </cell>
          <cell r="CT434">
            <v>4.5836796678498688</v>
          </cell>
          <cell r="CU434">
            <v>4.5836796678498688</v>
          </cell>
          <cell r="CV434">
            <v>4.5836796678498688</v>
          </cell>
          <cell r="CW434">
            <v>1.2497322915364943</v>
          </cell>
          <cell r="CX434">
            <v>1.2459234957908221</v>
          </cell>
          <cell r="CY434">
            <v>1.2859530680273812</v>
          </cell>
          <cell r="CZ434">
            <v>1.262585732209009</v>
          </cell>
          <cell r="DA434">
            <v>1.2686534748402636</v>
          </cell>
          <cell r="DB434">
            <v>1.2502820342932675</v>
          </cell>
          <cell r="DC434">
            <v>1.2561742718328073</v>
          </cell>
          <cell r="DD434">
            <v>1.2365376976728899</v>
          </cell>
          <cell r="DE434">
            <v>1.2489041780687888</v>
          </cell>
          <cell r="DF434">
            <v>1.2578210606734923</v>
          </cell>
        </row>
        <row r="435">
          <cell r="BX435">
            <v>2.5812054398262241</v>
          </cell>
          <cell r="BY435">
            <v>3.1124988787029948</v>
          </cell>
          <cell r="BZ435">
            <v>3.1353885295466792</v>
          </cell>
          <cell r="CA435">
            <v>2.9894536746367844</v>
          </cell>
          <cell r="CB435">
            <v>3.1504183183825862</v>
          </cell>
          <cell r="CC435">
            <v>3.3904559365992313</v>
          </cell>
          <cell r="CD435">
            <v>3.4213765381875247</v>
          </cell>
          <cell r="CE435">
            <v>3.1117161489907228</v>
          </cell>
          <cell r="CF435">
            <v>3.5515418126159748</v>
          </cell>
          <cell r="CG435">
            <v>3.7019486375834791</v>
          </cell>
          <cell r="CH435">
            <v>3.0149052336452851</v>
          </cell>
          <cell r="CI435">
            <v>3.7635045500688213</v>
          </cell>
          <cell r="CJ435">
            <v>4.2426342190636772</v>
          </cell>
          <cell r="CK435">
            <v>4.3325968284818588</v>
          </cell>
          <cell r="CL435">
            <v>4.508840200581715</v>
          </cell>
          <cell r="CM435">
            <v>4.426966106247348</v>
          </cell>
          <cell r="CN435">
            <v>4.5220832868584129</v>
          </cell>
          <cell r="CO435">
            <v>4.3974022487564719</v>
          </cell>
          <cell r="CP435">
            <v>4.6765141729758506</v>
          </cell>
          <cell r="CQ435">
            <v>4.8121291910477986</v>
          </cell>
          <cell r="CR435">
            <v>4.7560605401541531</v>
          </cell>
          <cell r="CS435">
            <v>5.3721909897277103</v>
          </cell>
          <cell r="CT435">
            <v>4.6249886273227778</v>
          </cell>
          <cell r="CU435">
            <v>4.6249886273227778</v>
          </cell>
          <cell r="CV435">
            <v>4.6249886273227778</v>
          </cell>
          <cell r="CW435">
            <v>1.2599404827510443</v>
          </cell>
          <cell r="CX435">
            <v>1.2605494969496758</v>
          </cell>
          <cell r="CY435">
            <v>1.2666156845124912</v>
          </cell>
          <cell r="CZ435">
            <v>1.2548816780012266</v>
          </cell>
          <cell r="DA435">
            <v>1.2574508335506724</v>
          </cell>
          <cell r="DB435">
            <v>1.2417579412541666</v>
          </cell>
          <cell r="DC435">
            <v>1.2447177448388989</v>
          </cell>
          <cell r="DD435">
            <v>1.2441493759358349</v>
          </cell>
          <cell r="DE435">
            <v>1.259687756196171</v>
          </cell>
          <cell r="DF435">
            <v>1.2423683614968992</v>
          </cell>
        </row>
        <row r="436">
          <cell r="BX436">
            <v>2.5202049231597266</v>
          </cell>
          <cell r="BY436">
            <v>2.5224183956365862</v>
          </cell>
          <cell r="BZ436">
            <v>3.4773224924938408</v>
          </cell>
          <cell r="CA436">
            <v>3.2008175711226143</v>
          </cell>
          <cell r="CB436">
            <v>3.0078197283386374</v>
          </cell>
          <cell r="CC436">
            <v>3.3806029052541997</v>
          </cell>
          <cell r="CD436">
            <v>3.8944051196919354</v>
          </cell>
          <cell r="CE436">
            <v>3.448412564929793</v>
          </cell>
          <cell r="CF436">
            <v>3.1550568502936245</v>
          </cell>
          <cell r="CG436">
            <v>3.4707851068096889</v>
          </cell>
          <cell r="CH436">
            <v>4.0785424788712357</v>
          </cell>
          <cell r="CI436">
            <v>3.3370178024765864</v>
          </cell>
          <cell r="CJ436">
            <v>4.0160181284600887</v>
          </cell>
          <cell r="CK436">
            <v>4.0550567113201827</v>
          </cell>
          <cell r="CL436">
            <v>3.8749515701432511</v>
          </cell>
          <cell r="CM436">
            <v>4.502067244085608</v>
          </cell>
          <cell r="CN436">
            <v>4.3409542270631301</v>
          </cell>
          <cell r="CO436">
            <v>4.0647172350220879</v>
          </cell>
          <cell r="CP436">
            <v>4.6961992126513392</v>
          </cell>
          <cell r="CQ436">
            <v>4.6870241385721494</v>
          </cell>
          <cell r="CR436">
            <v>4.8718570614063426</v>
          </cell>
          <cell r="CS436">
            <v>4.413831131518136</v>
          </cell>
          <cell r="CT436">
            <v>4.9518163893779539</v>
          </cell>
          <cell r="CU436">
            <v>4.9518163893779539</v>
          </cell>
          <cell r="CV436">
            <v>4.9518163893779539</v>
          </cell>
          <cell r="CW436">
            <v>1.2605291592935872</v>
          </cell>
          <cell r="CX436">
            <v>1.2529298814874732</v>
          </cell>
          <cell r="CY436">
            <v>1.2431133411565791</v>
          </cell>
          <cell r="CZ436">
            <v>1.261394184936379</v>
          </cell>
          <cell r="DA436">
            <v>1.240477035573474</v>
          </cell>
          <cell r="DB436">
            <v>1.2712740551363446</v>
          </cell>
          <cell r="DC436">
            <v>1.2374214108004864</v>
          </cell>
          <cell r="DD436">
            <v>1.2806973547929303</v>
          </cell>
          <cell r="DE436">
            <v>1.2606070137791827</v>
          </cell>
          <cell r="DF436">
            <v>1.270089169671679</v>
          </cell>
        </row>
        <row r="437">
          <cell r="BX437">
            <v>2.2120908779607031</v>
          </cell>
          <cell r="BY437">
            <v>2.6845718764978184</v>
          </cell>
          <cell r="BZ437">
            <v>2.471471430702767</v>
          </cell>
          <cell r="CA437">
            <v>2.5505770762517765</v>
          </cell>
          <cell r="CB437">
            <v>2.9970251848548739</v>
          </cell>
          <cell r="CC437">
            <v>3.5022782114595117</v>
          </cell>
          <cell r="CD437">
            <v>2.6620465724940274</v>
          </cell>
          <cell r="CE437">
            <v>3.656548276504386</v>
          </cell>
          <cell r="CF437">
            <v>3.434251153287756</v>
          </cell>
          <cell r="CG437">
            <v>3.5476084860124626</v>
          </cell>
          <cell r="CH437">
            <v>3.8300199100079024</v>
          </cell>
          <cell r="CI437">
            <v>3.7798712364236504</v>
          </cell>
          <cell r="CJ437">
            <v>4.3378992266430743</v>
          </cell>
          <cell r="CK437">
            <v>4.2376357404020846</v>
          </cell>
          <cell r="CL437">
            <v>4.0284473073872773</v>
          </cell>
          <cell r="CM437">
            <v>4.0339444844683081</v>
          </cell>
          <cell r="CN437">
            <v>4.5735638383750192</v>
          </cell>
          <cell r="CO437">
            <v>4.52944588414113</v>
          </cell>
          <cell r="CP437">
            <v>5.0859738107493229</v>
          </cell>
          <cell r="CQ437">
            <v>4.8432244641385847</v>
          </cell>
          <cell r="CR437">
            <v>4.6840801665866527</v>
          </cell>
          <cell r="CS437">
            <v>4.9493634950725394</v>
          </cell>
          <cell r="CT437">
            <v>5.0406978332167274</v>
          </cell>
          <cell r="CU437">
            <v>5.0406978332167274</v>
          </cell>
          <cell r="CV437">
            <v>5.0406978332167274</v>
          </cell>
          <cell r="CW437">
            <v>1.2539388745136963</v>
          </cell>
          <cell r="CX437">
            <v>1.2657240467524531</v>
          </cell>
          <cell r="CY437">
            <v>1.2741037155744768</v>
          </cell>
          <cell r="CZ437">
            <v>1.2406018392205074</v>
          </cell>
          <cell r="DA437">
            <v>1.2685251269198148</v>
          </cell>
          <cell r="DB437">
            <v>1.2638691955309653</v>
          </cell>
          <cell r="DC437">
            <v>1.2589260357681722</v>
          </cell>
          <cell r="DD437">
            <v>1.2515444996700982</v>
          </cell>
          <cell r="DE437">
            <v>1.2528101953197552</v>
          </cell>
          <cell r="DF437">
            <v>1.2551228669121108</v>
          </cell>
        </row>
        <row r="438">
          <cell r="BX438">
            <v>2.9122855081769434</v>
          </cell>
          <cell r="BY438">
            <v>2.655339292786965</v>
          </cell>
          <cell r="BZ438">
            <v>2.7691218916968197</v>
          </cell>
          <cell r="CA438">
            <v>3.0378705865777369</v>
          </cell>
          <cell r="CB438">
            <v>2.8332234582234599</v>
          </cell>
          <cell r="CC438">
            <v>2.9238147872566267</v>
          </cell>
          <cell r="CD438">
            <v>3.3012588702784336</v>
          </cell>
          <cell r="CE438">
            <v>3.9907225439740954</v>
          </cell>
          <cell r="CF438">
            <v>3.6025698794867904</v>
          </cell>
          <cell r="CG438">
            <v>4.0261858036531981</v>
          </cell>
          <cell r="CH438">
            <v>3.003046290647196</v>
          </cell>
          <cell r="CI438">
            <v>4.2085994680267911</v>
          </cell>
          <cell r="CJ438">
            <v>4.578433140970084</v>
          </cell>
          <cell r="CK438">
            <v>4.0064693794580828</v>
          </cell>
          <cell r="CL438">
            <v>4.1487612523082769</v>
          </cell>
          <cell r="CM438">
            <v>5.1733904678600382</v>
          </cell>
          <cell r="CN438">
            <v>4.9226176791906973</v>
          </cell>
          <cell r="CO438">
            <v>4.328416393962728</v>
          </cell>
          <cell r="CP438">
            <v>4.7372025200848293</v>
          </cell>
          <cell r="CQ438">
            <v>5.0776556187931501</v>
          </cell>
          <cell r="CR438">
            <v>4.7823504319973198</v>
          </cell>
          <cell r="CS438">
            <v>5.3820778945757004</v>
          </cell>
          <cell r="CT438">
            <v>5.2235857186727559</v>
          </cell>
          <cell r="CU438">
            <v>5.2235857186727559</v>
          </cell>
          <cell r="CV438">
            <v>5.2235857186727559</v>
          </cell>
          <cell r="CW438">
            <v>1.2315465818377873</v>
          </cell>
          <cell r="CX438">
            <v>1.263058739568544</v>
          </cell>
          <cell r="CY438">
            <v>1.2576210913526307</v>
          </cell>
          <cell r="CZ438">
            <v>1.2395678237264973</v>
          </cell>
          <cell r="DA438">
            <v>1.2542568541795529</v>
          </cell>
          <cell r="DB438">
            <v>1.2677510467438173</v>
          </cell>
          <cell r="DC438">
            <v>1.2251695845734749</v>
          </cell>
          <cell r="DD438">
            <v>1.2604781530745357</v>
          </cell>
          <cell r="DE438">
            <v>1.271021893878896</v>
          </cell>
          <cell r="DF438">
            <v>1.247804800565451</v>
          </cell>
        </row>
        <row r="439">
          <cell r="BX439">
            <v>2.6363443847285706</v>
          </cell>
          <cell r="BY439">
            <v>2.9590282431311774</v>
          </cell>
          <cell r="BZ439">
            <v>2.7775431559261698</v>
          </cell>
          <cell r="CA439">
            <v>3.5256179662487841</v>
          </cell>
          <cell r="CB439">
            <v>2.6163472576614355</v>
          </cell>
          <cell r="CC439">
            <v>3.3111339605009706</v>
          </cell>
          <cell r="CD439">
            <v>3.1334972738915865</v>
          </cell>
          <cell r="CE439">
            <v>3.5428583831997682</v>
          </cell>
          <cell r="CF439">
            <v>3.4680402318206802</v>
          </cell>
          <cell r="CG439">
            <v>4.1938185955925658</v>
          </cell>
          <cell r="CH439">
            <v>3.2593722988023952</v>
          </cell>
          <cell r="CI439">
            <v>4.0890294149491906</v>
          </cell>
          <cell r="CJ439">
            <v>4.5163508303903441</v>
          </cell>
          <cell r="CK439">
            <v>3.9652702467460235</v>
          </cell>
          <cell r="CL439">
            <v>3.7246880452788953</v>
          </cell>
          <cell r="CM439">
            <v>4.1313774986696687</v>
          </cell>
          <cell r="CN439">
            <v>3.7350347919514353</v>
          </cell>
          <cell r="CO439">
            <v>4.5942107621848747</v>
          </cell>
          <cell r="CP439">
            <v>4.9105953189952558</v>
          </cell>
          <cell r="CQ439">
            <v>4.5719336879830612</v>
          </cell>
          <cell r="CR439">
            <v>4.6688658678758825</v>
          </cell>
          <cell r="CS439">
            <v>4.480228423476059</v>
          </cell>
          <cell r="CT439">
            <v>5.4399097031030559</v>
          </cell>
          <cell r="CU439">
            <v>5.4399097031030559</v>
          </cell>
          <cell r="CV439">
            <v>5.4399097031030559</v>
          </cell>
          <cell r="CW439">
            <v>1.2582282087055081</v>
          </cell>
          <cell r="CX439">
            <v>1.2579707732668954</v>
          </cell>
          <cell r="CY439">
            <v>1.2427742120151164</v>
          </cell>
          <cell r="CZ439">
            <v>1.2374717084024647</v>
          </cell>
          <cell r="DA439">
            <v>1.248212997329774</v>
          </cell>
          <cell r="DB439">
            <v>1.2816290499428498</v>
          </cell>
          <cell r="DC439">
            <v>1.2465413765766507</v>
          </cell>
          <cell r="DD439">
            <v>1.2481452580955756</v>
          </cell>
          <cell r="DE439">
            <v>1.2444667907817291</v>
          </cell>
          <cell r="DF439">
            <v>1.2571256584407471</v>
          </cell>
        </row>
        <row r="440">
          <cell r="BX440">
            <v>2.6811201492760302</v>
          </cell>
          <cell r="BY440">
            <v>2.555307001245207</v>
          </cell>
          <cell r="BZ440">
            <v>2.9492017685272356</v>
          </cell>
          <cell r="CA440">
            <v>3.1753574248023226</v>
          </cell>
          <cell r="CB440">
            <v>3.2543422918585918</v>
          </cell>
          <cell r="CC440">
            <v>3.0260137959653739</v>
          </cell>
          <cell r="CD440">
            <v>3.3718053187024264</v>
          </cell>
          <cell r="CE440">
            <v>3.1916601522031729</v>
          </cell>
          <cell r="CF440">
            <v>3.3314101829399241</v>
          </cell>
          <cell r="CG440">
            <v>3.422709989307565</v>
          </cell>
          <cell r="CH440">
            <v>3.209034726522495</v>
          </cell>
          <cell r="CI440">
            <v>3.5084856615289755</v>
          </cell>
          <cell r="CJ440">
            <v>3.7753662545055664</v>
          </cell>
          <cell r="CK440">
            <v>3.7778089085449835</v>
          </cell>
          <cell r="CL440">
            <v>4.1762209615023043</v>
          </cell>
          <cell r="CM440">
            <v>4.6182894776604941</v>
          </cell>
          <cell r="CN440">
            <v>4.3460242150784767</v>
          </cell>
          <cell r="CO440">
            <v>4.1261997605537868</v>
          </cell>
          <cell r="CP440">
            <v>4.5965839630594312</v>
          </cell>
          <cell r="CQ440">
            <v>4.3782190759653528</v>
          </cell>
          <cell r="CR440">
            <v>5.6501976436785313</v>
          </cell>
          <cell r="CS440">
            <v>5.4472257233643555</v>
          </cell>
          <cell r="CT440">
            <v>5.4869278636735972</v>
          </cell>
          <cell r="CU440">
            <v>5.4869278636735972</v>
          </cell>
          <cell r="CV440">
            <v>5.4869278636735972</v>
          </cell>
          <cell r="CW440">
            <v>1.2519220918903404</v>
          </cell>
          <cell r="CX440">
            <v>1.2436031028188137</v>
          </cell>
          <cell r="CY440">
            <v>1.2437317694272756</v>
          </cell>
          <cell r="CZ440">
            <v>1.2517801169352056</v>
          </cell>
          <cell r="DA440">
            <v>1.2443076295629802</v>
          </cell>
          <cell r="DB440">
            <v>1.2524270310610479</v>
          </cell>
          <cell r="DC440">
            <v>1.2524454840805908</v>
          </cell>
          <cell r="DD440">
            <v>1.2631862085546199</v>
          </cell>
          <cell r="DE440">
            <v>1.2602321183186544</v>
          </cell>
          <cell r="DF440">
            <v>1.251528766986798</v>
          </cell>
        </row>
        <row r="441">
          <cell r="BX441">
            <v>2.2098492152318499</v>
          </cell>
          <cell r="BY441">
            <v>2.6627736605744103</v>
          </cell>
          <cell r="BZ441">
            <v>3.0407477131798966</v>
          </cell>
          <cell r="CA441">
            <v>3.342046864614975</v>
          </cell>
          <cell r="CB441">
            <v>3.8414937629915547</v>
          </cell>
          <cell r="CC441">
            <v>3.3559714833763929</v>
          </cell>
          <cell r="CD441">
            <v>3.5898195412361549</v>
          </cell>
          <cell r="CE441">
            <v>3.4891087944655808</v>
          </cell>
          <cell r="CF441">
            <v>3.9153022314788655</v>
          </cell>
          <cell r="CG441">
            <v>4.1761068152974534</v>
          </cell>
          <cell r="CH441">
            <v>4.4403310041488391</v>
          </cell>
          <cell r="CI441">
            <v>4.038838338289497</v>
          </cell>
          <cell r="CJ441">
            <v>3.4932453583130267</v>
          </cell>
          <cell r="CK441">
            <v>4.0417808637045374</v>
          </cell>
          <cell r="CL441">
            <v>4.515277172408191</v>
          </cell>
          <cell r="CM441">
            <v>4.2967288090575702</v>
          </cell>
          <cell r="CN441">
            <v>4.407014199063366</v>
          </cell>
          <cell r="CO441">
            <v>4.6719891700179934</v>
          </cell>
          <cell r="CP441">
            <v>4.7768586925305971</v>
          </cell>
          <cell r="CQ441">
            <v>4.6299610065644927</v>
          </cell>
          <cell r="CR441">
            <v>4.9678185316218961</v>
          </cell>
          <cell r="CS441">
            <v>5.2395986709962843</v>
          </cell>
          <cell r="CT441">
            <v>5.1393711953699839</v>
          </cell>
          <cell r="CU441">
            <v>5.1393711953699839</v>
          </cell>
          <cell r="CV441">
            <v>5.1393711953699839</v>
          </cell>
          <cell r="CW441">
            <v>1.242406678454322</v>
          </cell>
          <cell r="CX441">
            <v>1.2439299945801594</v>
          </cell>
          <cell r="CY441">
            <v>1.2660403248378158</v>
          </cell>
          <cell r="CZ441">
            <v>1.2528637179180437</v>
          </cell>
          <cell r="DA441">
            <v>1.2318827896331017</v>
          </cell>
          <cell r="DB441">
            <v>1.2606752754907149</v>
          </cell>
          <cell r="DC441">
            <v>1.2390849306641092</v>
          </cell>
          <cell r="DD441">
            <v>1.2370702544814154</v>
          </cell>
          <cell r="DE441">
            <v>1.2775181359384025</v>
          </cell>
          <cell r="DF441">
            <v>1.260108977009919</v>
          </cell>
        </row>
        <row r="442">
          <cell r="BX442">
            <v>2.7226990081770572</v>
          </cell>
          <cell r="BY442">
            <v>3.0318499993510621</v>
          </cell>
          <cell r="BZ442">
            <v>3.2009689399715326</v>
          </cell>
          <cell r="CA442">
            <v>2.9097808401071479</v>
          </cell>
          <cell r="CB442">
            <v>3.1506614369936443</v>
          </cell>
          <cell r="CC442">
            <v>3.5707997052040406</v>
          </cell>
          <cell r="CD442">
            <v>3.2544529139355878</v>
          </cell>
          <cell r="CE442">
            <v>3.2461999259338352</v>
          </cell>
          <cell r="CF442">
            <v>3.6102229267629897</v>
          </cell>
          <cell r="CG442">
            <v>3.9270610466768847</v>
          </cell>
          <cell r="CH442">
            <v>3.4992458803330124</v>
          </cell>
          <cell r="CI442">
            <v>3.8011248938385243</v>
          </cell>
          <cell r="CJ442">
            <v>4.0588341984708078</v>
          </cell>
          <cell r="CK442">
            <v>4.1554760185217186</v>
          </cell>
          <cell r="CL442">
            <v>4.2056036652041717</v>
          </cell>
          <cell r="CM442">
            <v>4.6029061106138345</v>
          </cell>
          <cell r="CN442">
            <v>4.7263975290087545</v>
          </cell>
          <cell r="CO442">
            <v>4.7771895652413914</v>
          </cell>
          <cell r="CP442">
            <v>4.9960019814124692</v>
          </cell>
          <cell r="CQ442">
            <v>5.2019794190132975</v>
          </cell>
          <cell r="CR442">
            <v>5.3472241735918997</v>
          </cell>
          <cell r="CS442">
            <v>5.2624830438171708</v>
          </cell>
          <cell r="CT442">
            <v>4.5586113424514974</v>
          </cell>
          <cell r="CU442">
            <v>4.5586113424514974</v>
          </cell>
          <cell r="CV442">
            <v>4.5586113424514974</v>
          </cell>
          <cell r="CW442">
            <v>1.2398054343567637</v>
          </cell>
          <cell r="CX442">
            <v>1.2659659499365388</v>
          </cell>
          <cell r="CY442">
            <v>1.2761979445616267</v>
          </cell>
          <cell r="CZ442">
            <v>1.2461487973157144</v>
          </cell>
          <cell r="DA442">
            <v>1.2640555549859849</v>
          </cell>
          <cell r="DB442">
            <v>1.2400584361023346</v>
          </cell>
          <cell r="DC442">
            <v>1.2542897310567196</v>
          </cell>
          <cell r="DD442">
            <v>1.2409911674663046</v>
          </cell>
          <cell r="DE442">
            <v>1.2588072728820148</v>
          </cell>
          <cell r="DF442">
            <v>1.2502733385412697</v>
          </cell>
        </row>
        <row r="443">
          <cell r="BX443">
            <v>2.32952771119685</v>
          </cell>
          <cell r="BY443">
            <v>2.787664240662636</v>
          </cell>
          <cell r="BZ443">
            <v>3.1885676219980841</v>
          </cell>
          <cell r="CA443">
            <v>2.9898640546942157</v>
          </cell>
          <cell r="CB443">
            <v>3.4061313197560144</v>
          </cell>
          <cell r="CC443">
            <v>2.9861351671088827</v>
          </cell>
          <cell r="CD443">
            <v>3.2733194968998398</v>
          </cell>
          <cell r="CE443">
            <v>3.5327465824112587</v>
          </cell>
          <cell r="CF443">
            <v>3.2671244683308651</v>
          </cell>
          <cell r="CG443">
            <v>3.6657027059310345</v>
          </cell>
          <cell r="CH443">
            <v>3.6831221754838293</v>
          </cell>
          <cell r="CI443">
            <v>3.2470496053477849</v>
          </cell>
          <cell r="CJ443">
            <v>3.5864737770510309</v>
          </cell>
          <cell r="CK443">
            <v>3.9952232475248857</v>
          </cell>
          <cell r="CL443">
            <v>4.6487917913645527</v>
          </cell>
          <cell r="CM443">
            <v>3.9430444016932427</v>
          </cell>
          <cell r="CN443">
            <v>3.8174428462244312</v>
          </cell>
          <cell r="CO443">
            <v>4.2213731172287225</v>
          </cell>
          <cell r="CP443">
            <v>5.1971452856903149</v>
          </cell>
          <cell r="CQ443">
            <v>4.4904096278370575</v>
          </cell>
          <cell r="CR443">
            <v>4.5872379066972382</v>
          </cell>
          <cell r="CS443">
            <v>5.1298487798674657</v>
          </cell>
          <cell r="CT443">
            <v>5.3191629069417301</v>
          </cell>
          <cell r="CU443">
            <v>5.3191629069417301</v>
          </cell>
          <cell r="CV443">
            <v>5.3191629069417301</v>
          </cell>
          <cell r="CW443">
            <v>1.2441173516217761</v>
          </cell>
          <cell r="CX443">
            <v>1.2406945857091249</v>
          </cell>
          <cell r="CY443">
            <v>1.2407315323215962</v>
          </cell>
          <cell r="CZ443">
            <v>1.2518321122360012</v>
          </cell>
          <cell r="DA443">
            <v>1.2584506079112194</v>
          </cell>
          <cell r="DB443">
            <v>1.2573880795833263</v>
          </cell>
          <cell r="DC443">
            <v>1.2581103489219188</v>
          </cell>
          <cell r="DD443">
            <v>1.2653426344318153</v>
          </cell>
          <cell r="DE443">
            <v>1.251458271782615</v>
          </cell>
          <cell r="DF443">
            <v>1.2469102126044453</v>
          </cell>
        </row>
        <row r="444">
          <cell r="BX444">
            <v>2.6830854346431718</v>
          </cell>
          <cell r="BY444">
            <v>2.974336450949886</v>
          </cell>
          <cell r="BZ444">
            <v>2.5433455809315144</v>
          </cell>
          <cell r="CA444">
            <v>2.9254229149633173</v>
          </cell>
          <cell r="CB444">
            <v>3.2851686014587558</v>
          </cell>
          <cell r="CC444">
            <v>3.0739714813677033</v>
          </cell>
          <cell r="CD444">
            <v>2.7778797188239714</v>
          </cell>
          <cell r="CE444">
            <v>3.7591045156588181</v>
          </cell>
          <cell r="CF444">
            <v>3.404908848617819</v>
          </cell>
          <cell r="CG444">
            <v>3.4773582419240063</v>
          </cell>
          <cell r="CH444">
            <v>3.7549260179811199</v>
          </cell>
          <cell r="CI444">
            <v>4.1771611584147808</v>
          </cell>
          <cell r="CJ444">
            <v>3.3885835745936901</v>
          </cell>
          <cell r="CK444">
            <v>4.2039360915491946</v>
          </cell>
          <cell r="CL444">
            <v>4.2592685823540686</v>
          </cell>
          <cell r="CM444">
            <v>5.0118667511498307</v>
          </cell>
          <cell r="CN444">
            <v>4.631690284365539</v>
          </cell>
          <cell r="CO444">
            <v>4.7438841553081188</v>
          </cell>
          <cell r="CP444">
            <v>4.4887521581253935</v>
          </cell>
          <cell r="CQ444">
            <v>4.6480679729709218</v>
          </cell>
          <cell r="CR444">
            <v>5.1428130895014297</v>
          </cell>
          <cell r="CS444">
            <v>5.3299576281485841</v>
          </cell>
          <cell r="CT444">
            <v>5.1307561821299918</v>
          </cell>
          <cell r="CU444">
            <v>5.1307561821299918</v>
          </cell>
          <cell r="CV444">
            <v>5.1307561821299918</v>
          </cell>
          <cell r="CW444">
            <v>1.2474531319910678</v>
          </cell>
          <cell r="CX444">
            <v>1.2697625043432739</v>
          </cell>
          <cell r="CY444">
            <v>1.2376216235979456</v>
          </cell>
          <cell r="CZ444">
            <v>1.2647299594040193</v>
          </cell>
          <cell r="DA444">
            <v>1.2391207051578796</v>
          </cell>
          <cell r="DB444">
            <v>1.2630395801033254</v>
          </cell>
          <cell r="DC444">
            <v>1.279328758792905</v>
          </cell>
          <cell r="DD444">
            <v>1.2610551657574989</v>
          </cell>
          <cell r="DE444">
            <v>1.2472025788430849</v>
          </cell>
          <cell r="DF444">
            <v>1.245236246807542</v>
          </cell>
        </row>
        <row r="445">
          <cell r="BX445">
            <v>2.6478361848148411</v>
          </cell>
          <cell r="BY445">
            <v>3.0713875112698896</v>
          </cell>
          <cell r="BZ445">
            <v>3.0258023039554374</v>
          </cell>
          <cell r="CA445">
            <v>3.2768618104389007</v>
          </cell>
          <cell r="CB445">
            <v>3.3967102894272334</v>
          </cell>
          <cell r="CC445">
            <v>3.2295766058608422</v>
          </cell>
          <cell r="CD445">
            <v>3.4451053320368921</v>
          </cell>
          <cell r="CE445">
            <v>3.8320075767459358</v>
          </cell>
          <cell r="CF445">
            <v>3.6310528677073832</v>
          </cell>
          <cell r="CG445">
            <v>3.5547126529327184</v>
          </cell>
          <cell r="CH445">
            <v>3.7096907983530332</v>
          </cell>
          <cell r="CI445">
            <v>3.5787499183784721</v>
          </cell>
          <cell r="CJ445">
            <v>3.8300453150526934</v>
          </cell>
          <cell r="CK445">
            <v>4.3084672044428762</v>
          </cell>
          <cell r="CL445">
            <v>4.4539329189453021</v>
          </cell>
          <cell r="CM445">
            <v>4.2641772069701087</v>
          </cell>
          <cell r="CN445">
            <v>4.9039378824464785</v>
          </cell>
          <cell r="CO445">
            <v>4.4863667993750296</v>
          </cell>
          <cell r="CP445">
            <v>4.865478832896807</v>
          </cell>
          <cell r="CQ445">
            <v>5.1805957357686374</v>
          </cell>
          <cell r="CR445">
            <v>4.8083147437082685</v>
          </cell>
          <cell r="CS445">
            <v>5.0202573561961552</v>
          </cell>
          <cell r="CT445">
            <v>4.9288043949619738</v>
          </cell>
          <cell r="CU445">
            <v>4.9288043949619738</v>
          </cell>
          <cell r="CV445">
            <v>4.9288043949619738</v>
          </cell>
          <cell r="CW445">
            <v>1.2528594250965079</v>
          </cell>
          <cell r="CX445">
            <v>1.2512759111155816</v>
          </cell>
          <cell r="CY445">
            <v>1.2556800912406929</v>
          </cell>
          <cell r="CZ445">
            <v>1.2313121683308779</v>
          </cell>
          <cell r="DA445">
            <v>1.2418508267689352</v>
          </cell>
          <cell r="DB445">
            <v>1.2631476804613853</v>
          </cell>
          <cell r="DC445">
            <v>1.2672342703306136</v>
          </cell>
          <cell r="DD445">
            <v>1.2463968424969918</v>
          </cell>
          <cell r="DE445">
            <v>1.2362501006908655</v>
          </cell>
          <cell r="DF445">
            <v>1.2449888992628668</v>
          </cell>
        </row>
        <row r="446">
          <cell r="BX446">
            <v>1.9501291646050662</v>
          </cell>
          <cell r="BY446">
            <v>2.7414132097206347</v>
          </cell>
          <cell r="BZ446">
            <v>3.1109181435745303</v>
          </cell>
          <cell r="CA446">
            <v>3.1074339015291099</v>
          </cell>
          <cell r="CB446">
            <v>3.3525167700640215</v>
          </cell>
          <cell r="CC446">
            <v>3.3261011054739993</v>
          </cell>
          <cell r="CD446">
            <v>3.4584256346292381</v>
          </cell>
          <cell r="CE446">
            <v>3.4120448809639559</v>
          </cell>
          <cell r="CF446">
            <v>3.3442741722367795</v>
          </cell>
          <cell r="CG446">
            <v>4.12805939356591</v>
          </cell>
          <cell r="CH446">
            <v>3.6292857943610262</v>
          </cell>
          <cell r="CI446">
            <v>3.7592994632487944</v>
          </cell>
          <cell r="CJ446">
            <v>3.8488474681043319</v>
          </cell>
          <cell r="CK446">
            <v>3.6055724425953599</v>
          </cell>
          <cell r="CL446">
            <v>4.3750050020562954</v>
          </cell>
          <cell r="CM446">
            <v>4.859432190218766</v>
          </cell>
          <cell r="CN446">
            <v>4.6321913886992467</v>
          </cell>
          <cell r="CO446">
            <v>4.499262111708922</v>
          </cell>
          <cell r="CP446">
            <v>5.2410363730996314</v>
          </cell>
          <cell r="CQ446">
            <v>5.1883911504370035</v>
          </cell>
          <cell r="CR446">
            <v>4.7567857541877645</v>
          </cell>
          <cell r="CS446">
            <v>5.2713056931215174</v>
          </cell>
          <cell r="CT446">
            <v>5.6970376237970823</v>
          </cell>
          <cell r="CU446">
            <v>5.6970376237970823</v>
          </cell>
          <cell r="CV446">
            <v>5.6970376237970823</v>
          </cell>
          <cell r="CW446">
            <v>1.2502065558009119</v>
          </cell>
          <cell r="CX446">
            <v>1.2532207879921544</v>
          </cell>
          <cell r="CY446">
            <v>1.2381367843067652</v>
          </cell>
          <cell r="CZ446">
            <v>1.2544197348632617</v>
          </cell>
          <cell r="DA446">
            <v>1.2446102488491395</v>
          </cell>
          <cell r="DB446">
            <v>1.2812266859610411</v>
          </cell>
          <cell r="DC446">
            <v>1.2730787654747278</v>
          </cell>
          <cell r="DD446">
            <v>1.2327432226355828</v>
          </cell>
          <cell r="DE446">
            <v>1.2649153523647856</v>
          </cell>
          <cell r="DF446">
            <v>1.2506681841108229</v>
          </cell>
        </row>
        <row r="447">
          <cell r="BX447">
            <v>2.0241394741463679</v>
          </cell>
          <cell r="BY447">
            <v>2.4431467208553945</v>
          </cell>
          <cell r="BZ447">
            <v>3.4104408144534601</v>
          </cell>
          <cell r="CA447">
            <v>3.1275824816329281</v>
          </cell>
          <cell r="CB447">
            <v>3.1097384425057517</v>
          </cell>
          <cell r="CC447">
            <v>3.5651833491112757</v>
          </cell>
          <cell r="CD447">
            <v>3.5558308194830421</v>
          </cell>
          <cell r="CE447">
            <v>3.4368640684818925</v>
          </cell>
          <cell r="CF447">
            <v>3.3204968185934596</v>
          </cell>
          <cell r="CG447">
            <v>4.0019528985628945</v>
          </cell>
          <cell r="CH447">
            <v>3.8370956243272167</v>
          </cell>
          <cell r="CI447">
            <v>3.8563698710799108</v>
          </cell>
          <cell r="CJ447">
            <v>3.7694636107361563</v>
          </cell>
          <cell r="CK447">
            <v>4.0337343952851734</v>
          </cell>
          <cell r="CL447">
            <v>3.8109853710833606</v>
          </cell>
          <cell r="CM447">
            <v>3.954959874325342</v>
          </cell>
          <cell r="CN447">
            <v>4.4326167288788154</v>
          </cell>
          <cell r="CO447">
            <v>4.313172267545422</v>
          </cell>
          <cell r="CP447">
            <v>3.9363258979697893</v>
          </cell>
          <cell r="CQ447">
            <v>4.8057432511958407</v>
          </cell>
          <cell r="CR447">
            <v>4.5827963498929005</v>
          </cell>
          <cell r="CS447">
            <v>4.9933188231281607</v>
          </cell>
          <cell r="CT447">
            <v>4.7231501272661855</v>
          </cell>
          <cell r="CU447">
            <v>4.7231501272661855</v>
          </cell>
          <cell r="CV447">
            <v>4.7231501272661855</v>
          </cell>
          <cell r="CW447">
            <v>1.2768259746850517</v>
          </cell>
          <cell r="CX447">
            <v>1.2701384393687509</v>
          </cell>
          <cell r="CY447">
            <v>1.2708143021848353</v>
          </cell>
          <cell r="CZ447">
            <v>1.2261623614174371</v>
          </cell>
          <cell r="DA447">
            <v>1.2666022569800788</v>
          </cell>
          <cell r="DB447">
            <v>1.2452413773149829</v>
          </cell>
          <cell r="DC447">
            <v>1.2654957874224155</v>
          </cell>
          <cell r="DD447">
            <v>1.2370683815931183</v>
          </cell>
          <cell r="DE447">
            <v>1.2673941185543336</v>
          </cell>
          <cell r="DF447">
            <v>1.2287173223230092</v>
          </cell>
        </row>
        <row r="448">
          <cell r="BX448">
            <v>2.6052670700012639</v>
          </cell>
          <cell r="BY448">
            <v>3.0183935241941939</v>
          </cell>
          <cell r="BZ448">
            <v>2.962550301071539</v>
          </cell>
          <cell r="CA448">
            <v>3.0809783489101688</v>
          </cell>
          <cell r="CB448">
            <v>3.4147922444236514</v>
          </cell>
          <cell r="CC448">
            <v>3.0268905357956428</v>
          </cell>
          <cell r="CD448">
            <v>3.412840508201517</v>
          </cell>
          <cell r="CE448">
            <v>3.4504018402149055</v>
          </cell>
          <cell r="CF448">
            <v>3.6437392031489977</v>
          </cell>
          <cell r="CG448">
            <v>3.6207188855299122</v>
          </cell>
          <cell r="CH448">
            <v>4.000908550089652</v>
          </cell>
          <cell r="CI448">
            <v>3.6912846001909796</v>
          </cell>
          <cell r="CJ448">
            <v>3.3055505029657257</v>
          </cell>
          <cell r="CK448">
            <v>3.8452206585593331</v>
          </cell>
          <cell r="CL448">
            <v>3.8169222196454293</v>
          </cell>
          <cell r="CM448">
            <v>4.6101636522218223</v>
          </cell>
          <cell r="CN448">
            <v>4.4201545997735581</v>
          </cell>
          <cell r="CO448">
            <v>4.5901796131257049</v>
          </cell>
          <cell r="CP448">
            <v>4.5865078244545598</v>
          </cell>
          <cell r="CQ448">
            <v>5.1985732495011456</v>
          </cell>
          <cell r="CR448">
            <v>4.712907537724929</v>
          </cell>
          <cell r="CS448">
            <v>4.7131795351858017</v>
          </cell>
          <cell r="CT448">
            <v>4.8249531513871213</v>
          </cell>
          <cell r="CU448">
            <v>4.8249531513871213</v>
          </cell>
          <cell r="CV448">
            <v>4.8249531513871213</v>
          </cell>
          <cell r="CW448">
            <v>1.2535054105165948</v>
          </cell>
          <cell r="CX448">
            <v>1.2534714373376881</v>
          </cell>
          <cell r="CY448">
            <v>1.2461197655835845</v>
          </cell>
          <cell r="CZ448">
            <v>1.2581489221450544</v>
          </cell>
          <cell r="DA448">
            <v>1.2396396050257916</v>
          </cell>
          <cell r="DB448">
            <v>1.2554859592107943</v>
          </cell>
          <cell r="DC448">
            <v>1.2670926490074848</v>
          </cell>
          <cell r="DD448">
            <v>1.2568517604381937</v>
          </cell>
          <cell r="DE448">
            <v>1.2473334168528756</v>
          </cell>
          <cell r="DF448">
            <v>1.2339098147382306</v>
          </cell>
        </row>
        <row r="449">
          <cell r="BX449">
            <v>3.13491161353295</v>
          </cell>
          <cell r="BY449">
            <v>2.9178353823429419</v>
          </cell>
          <cell r="BZ449">
            <v>3.2550518651701617</v>
          </cell>
          <cell r="CA449">
            <v>3.6041908260864042</v>
          </cell>
          <cell r="CB449">
            <v>3.0418853638266703</v>
          </cell>
          <cell r="CC449">
            <v>3.0263001677400658</v>
          </cell>
          <cell r="CD449">
            <v>2.8971643599964545</v>
          </cell>
          <cell r="CE449">
            <v>3.4042127554153221</v>
          </cell>
          <cell r="CF449">
            <v>3.1540445831402604</v>
          </cell>
          <cell r="CG449">
            <v>4.3706393158459553</v>
          </cell>
          <cell r="CH449">
            <v>4.1101012102815799</v>
          </cell>
          <cell r="CI449">
            <v>3.8593124063434643</v>
          </cell>
          <cell r="CJ449">
            <v>3.850437884090038</v>
          </cell>
          <cell r="CK449">
            <v>4.2003929588730315</v>
          </cell>
          <cell r="CL449">
            <v>3.6890004842925976</v>
          </cell>
          <cell r="CM449">
            <v>4.5441726138164711</v>
          </cell>
          <cell r="CN449">
            <v>4.9123755468910693</v>
          </cell>
          <cell r="CO449">
            <v>4.3022938266122237</v>
          </cell>
          <cell r="CP449">
            <v>4.5220408867434294</v>
          </cell>
          <cell r="CQ449">
            <v>4.4981596333213236</v>
          </cell>
          <cell r="CR449">
            <v>4.9351944159859942</v>
          </cell>
          <cell r="CS449">
            <v>5.1409146814807105</v>
          </cell>
          <cell r="CT449">
            <v>4.5393643202495921</v>
          </cell>
          <cell r="CU449">
            <v>4.5393643202495921</v>
          </cell>
          <cell r="CV449">
            <v>4.5393643202495921</v>
          </cell>
          <cell r="CW449">
            <v>1.2526949893518415</v>
          </cell>
          <cell r="CX449">
            <v>1.2565628470381625</v>
          </cell>
          <cell r="CY449">
            <v>1.2412976848489001</v>
          </cell>
          <cell r="CZ449">
            <v>1.258371331159327</v>
          </cell>
          <cell r="DA449">
            <v>1.2354452183081128</v>
          </cell>
          <cell r="DB449">
            <v>1.2697159660198161</v>
          </cell>
          <cell r="DC449">
            <v>1.2560044885381201</v>
          </cell>
          <cell r="DD449">
            <v>1.2587856227271146</v>
          </cell>
          <cell r="DE449">
            <v>1.2446684262380192</v>
          </cell>
          <cell r="DF449">
            <v>1.2800203967916979</v>
          </cell>
        </row>
        <row r="450">
          <cell r="BX450">
            <v>2.2923318877256418</v>
          </cell>
          <cell r="BY450">
            <v>3.0931988372067671</v>
          </cell>
          <cell r="BZ450">
            <v>2.8244190710258166</v>
          </cell>
          <cell r="CA450">
            <v>3.3287059268706485</v>
          </cell>
          <cell r="CB450">
            <v>3.0384165370073215</v>
          </cell>
          <cell r="CC450">
            <v>3.3983429287749356</v>
          </cell>
          <cell r="CD450">
            <v>3.3534577513387407</v>
          </cell>
          <cell r="CE450">
            <v>3.1026718051452384</v>
          </cell>
          <cell r="CF450">
            <v>3.5534189633995292</v>
          </cell>
          <cell r="CG450">
            <v>3.6092048409787751</v>
          </cell>
          <cell r="CH450">
            <v>4.0653356184304714</v>
          </cell>
          <cell r="CI450">
            <v>3.5986646899480994</v>
          </cell>
          <cell r="CJ450">
            <v>4.1576210597094958</v>
          </cell>
          <cell r="CK450">
            <v>3.4632025529787636</v>
          </cell>
          <cell r="CL450">
            <v>4.1024503648566109</v>
          </cell>
          <cell r="CM450">
            <v>4.1364095053100032</v>
          </cell>
          <cell r="CN450">
            <v>4.8479280561796809</v>
          </cell>
          <cell r="CO450">
            <v>4.7111770704580751</v>
          </cell>
          <cell r="CP450">
            <v>5.1877703875612156</v>
          </cell>
          <cell r="CQ450">
            <v>5.1581165254688273</v>
          </cell>
          <cell r="CR450">
            <v>5.0278553595241346</v>
          </cell>
          <cell r="CS450">
            <v>4.9601716061056687</v>
          </cell>
          <cell r="CT450">
            <v>5.5752102941533543</v>
          </cell>
          <cell r="CU450">
            <v>5.5752102941533543</v>
          </cell>
          <cell r="CV450">
            <v>5.5752102941533543</v>
          </cell>
          <cell r="CW450">
            <v>1.2776839236006958</v>
          </cell>
          <cell r="CX450">
            <v>1.2609985682849314</v>
          </cell>
          <cell r="CY450">
            <v>1.2603921837744669</v>
          </cell>
          <cell r="CZ450">
            <v>1.2723445590254807</v>
          </cell>
          <cell r="DA450">
            <v>1.2605115684910431</v>
          </cell>
          <cell r="DB450">
            <v>1.257307247352166</v>
          </cell>
          <cell r="DC450">
            <v>1.2394847491055254</v>
          </cell>
          <cell r="DD450">
            <v>1.2629656547764838</v>
          </cell>
          <cell r="DE450">
            <v>1.2535197024635614</v>
          </cell>
          <cell r="DF450">
            <v>1.26039336008962</v>
          </cell>
        </row>
        <row r="451">
          <cell r="BX451">
            <v>2.6302906356140086</v>
          </cell>
          <cell r="BY451">
            <v>3.2445817075292314</v>
          </cell>
          <cell r="BZ451">
            <v>2.7851761298421196</v>
          </cell>
          <cell r="CA451">
            <v>3.2220936490747474</v>
          </cell>
          <cell r="CB451">
            <v>3.0269783845224558</v>
          </cell>
          <cell r="CC451">
            <v>3.0707242847670706</v>
          </cell>
          <cell r="CD451">
            <v>2.9850035015921659</v>
          </cell>
          <cell r="CE451">
            <v>3.5486624403373699</v>
          </cell>
          <cell r="CF451">
            <v>4.070124925027975</v>
          </cell>
          <cell r="CG451">
            <v>4.2436266011218127</v>
          </cell>
          <cell r="CH451">
            <v>3.6510208100824655</v>
          </cell>
          <cell r="CI451">
            <v>3.9829417129045606</v>
          </cell>
          <cell r="CJ451">
            <v>3.6571223529587251</v>
          </cell>
          <cell r="CK451">
            <v>3.9729824312401316</v>
          </cell>
          <cell r="CL451">
            <v>4.578428301933088</v>
          </cell>
          <cell r="CM451">
            <v>4.6506782149411379</v>
          </cell>
          <cell r="CN451">
            <v>4.706618039697978</v>
          </cell>
          <cell r="CO451">
            <v>4.7484060373778529</v>
          </cell>
          <cell r="CP451">
            <v>4.9895307352593132</v>
          </cell>
          <cell r="CQ451">
            <v>5.4868184194992962</v>
          </cell>
          <cell r="CR451">
            <v>5.5524071055271085</v>
          </cell>
          <cell r="CS451">
            <v>4.7766319786286431</v>
          </cell>
          <cell r="CT451">
            <v>5.4684225481655266</v>
          </cell>
          <cell r="CU451">
            <v>5.4684225481655266</v>
          </cell>
          <cell r="CV451">
            <v>5.4684225481655266</v>
          </cell>
          <cell r="CW451">
            <v>1.2595723839116493</v>
          </cell>
          <cell r="CX451">
            <v>1.2723773570313439</v>
          </cell>
          <cell r="CY451">
            <v>1.252382208484961</v>
          </cell>
          <cell r="CZ451">
            <v>1.2568840207984426</v>
          </cell>
          <cell r="DA451">
            <v>1.2437255629129422</v>
          </cell>
          <cell r="DB451">
            <v>1.2523280875360747</v>
          </cell>
          <cell r="DC451">
            <v>1.244898426595205</v>
          </cell>
          <cell r="DD451">
            <v>1.2618624031973145</v>
          </cell>
          <cell r="DE451">
            <v>1.2434358415768658</v>
          </cell>
          <cell r="DF451">
            <v>1.2635086048279607</v>
          </cell>
        </row>
        <row r="452">
          <cell r="BX452">
            <v>2.7564082685103402</v>
          </cell>
          <cell r="BY452">
            <v>3.1766497240069129</v>
          </cell>
          <cell r="BZ452">
            <v>3.691606363029392</v>
          </cell>
          <cell r="CA452">
            <v>3.1565737353704599</v>
          </cell>
          <cell r="CB452">
            <v>3.0696721204279775</v>
          </cell>
          <cell r="CC452">
            <v>3.2323783915464861</v>
          </cell>
          <cell r="CD452">
            <v>3.4513252562209842</v>
          </cell>
          <cell r="CE452">
            <v>3.4205276853715749</v>
          </cell>
          <cell r="CF452">
            <v>3.7354009012438874</v>
          </cell>
          <cell r="CG452">
            <v>3.1669677243840617</v>
          </cell>
          <cell r="CH452">
            <v>3.4898418212874796</v>
          </cell>
          <cell r="CI452">
            <v>4.0135405100699435</v>
          </cell>
          <cell r="CJ452">
            <v>3.9801619743370829</v>
          </cell>
          <cell r="CK452">
            <v>4.3364246175232912</v>
          </cell>
          <cell r="CL452">
            <v>4.5938819164042748</v>
          </cell>
          <cell r="CM452">
            <v>4.7007056466050976</v>
          </cell>
          <cell r="CN452">
            <v>4.6599139741742102</v>
          </cell>
          <cell r="CO452">
            <v>4.3861034848547753</v>
          </cell>
          <cell r="CP452">
            <v>5.0505398596802165</v>
          </cell>
          <cell r="CQ452">
            <v>4.5390996711438811</v>
          </cell>
          <cell r="CR452">
            <v>5.0506024404763279</v>
          </cell>
          <cell r="CS452">
            <v>5.0703389279966684</v>
          </cell>
          <cell r="CT452">
            <v>5.7888810649042393</v>
          </cell>
          <cell r="CU452">
            <v>5.7888810649042393</v>
          </cell>
          <cell r="CV452">
            <v>5.7888810649042393</v>
          </cell>
          <cell r="CW452">
            <v>1.2751839737201325</v>
          </cell>
          <cell r="CX452">
            <v>1.2477089934316064</v>
          </cell>
          <cell r="CY452">
            <v>1.2476838361086899</v>
          </cell>
          <cell r="CZ452">
            <v>1.2497448861201836</v>
          </cell>
          <cell r="DA452">
            <v>1.2580454432991661</v>
          </cell>
          <cell r="DB452">
            <v>1.2681437511925102</v>
          </cell>
          <cell r="DC452">
            <v>1.2442637880331797</v>
          </cell>
          <cell r="DD452">
            <v>1.2402013694326746</v>
          </cell>
          <cell r="DE452">
            <v>1.2408414404445682</v>
          </cell>
          <cell r="DF452">
            <v>1.2501057597044347</v>
          </cell>
        </row>
        <row r="453">
          <cell r="BX453">
            <v>2.544771744756507</v>
          </cell>
          <cell r="BY453">
            <v>3.0554402596938979</v>
          </cell>
          <cell r="BZ453">
            <v>2.5886337082984086</v>
          </cell>
          <cell r="CA453">
            <v>3.0374450613901924</v>
          </cell>
          <cell r="CB453">
            <v>3.3253268624994803</v>
          </cell>
          <cell r="CC453">
            <v>3.3866063816982326</v>
          </cell>
          <cell r="CD453">
            <v>3.4817713057561703</v>
          </cell>
          <cell r="CE453">
            <v>3.8050436973377089</v>
          </cell>
          <cell r="CF453">
            <v>3.8785487579747397</v>
          </cell>
          <cell r="CG453">
            <v>3.6439032739420409</v>
          </cell>
          <cell r="CH453">
            <v>3.8315200000159972</v>
          </cell>
          <cell r="CI453">
            <v>3.2264767919760455</v>
          </cell>
          <cell r="CJ453">
            <v>3.3739027878596377</v>
          </cell>
          <cell r="CK453">
            <v>4.3782514088817761</v>
          </cell>
          <cell r="CL453">
            <v>4.4713739196949298</v>
          </cell>
          <cell r="CM453">
            <v>4.3011557708011701</v>
          </cell>
          <cell r="CN453">
            <v>4.0843936470456148</v>
          </cell>
          <cell r="CO453">
            <v>4.914371720384521</v>
          </cell>
          <cell r="CP453">
            <v>4.8037321032896196</v>
          </cell>
          <cell r="CQ453">
            <v>4.9459919814232878</v>
          </cell>
          <cell r="CR453">
            <v>5.1498057469777629</v>
          </cell>
          <cell r="CS453">
            <v>4.7269417908393825</v>
          </cell>
          <cell r="CT453">
            <v>5.8476183116396063</v>
          </cell>
          <cell r="CU453">
            <v>5.8476183116396063</v>
          </cell>
          <cell r="CV453">
            <v>5.8476183116396063</v>
          </cell>
          <cell r="CW453">
            <v>1.2651149725669291</v>
          </cell>
          <cell r="CX453">
            <v>1.2512657864293053</v>
          </cell>
          <cell r="CY453">
            <v>1.2479555502861412</v>
          </cell>
          <cell r="CZ453">
            <v>1.2590931330536499</v>
          </cell>
          <cell r="DA453">
            <v>1.2705119215779856</v>
          </cell>
          <cell r="DB453">
            <v>1.2455021082151201</v>
          </cell>
          <cell r="DC453">
            <v>1.2555837846328268</v>
          </cell>
          <cell r="DD453">
            <v>1.2518860689800368</v>
          </cell>
          <cell r="DE453">
            <v>1.2650542091348975</v>
          </cell>
          <cell r="DF453">
            <v>1.2568305385252196</v>
          </cell>
        </row>
        <row r="454">
          <cell r="BX454">
            <v>2.2677958323272946</v>
          </cell>
          <cell r="BY454">
            <v>2.6419349242685182</v>
          </cell>
          <cell r="BZ454">
            <v>2.6437321717783524</v>
          </cell>
          <cell r="CA454">
            <v>3.3484039562413801</v>
          </cell>
          <cell r="CB454">
            <v>2.8545086727065567</v>
          </cell>
          <cell r="CC454">
            <v>3.3306225497284476</v>
          </cell>
          <cell r="CD454">
            <v>3.1272839838620627</v>
          </cell>
          <cell r="CE454">
            <v>3.3235359021505033</v>
          </cell>
          <cell r="CF454">
            <v>3.5292194047185048</v>
          </cell>
          <cell r="CG454">
            <v>3.0929153294659231</v>
          </cell>
          <cell r="CH454">
            <v>3.6671021996412922</v>
          </cell>
          <cell r="CI454">
            <v>3.5228579519220435</v>
          </cell>
          <cell r="CJ454">
            <v>3.7697167680540158</v>
          </cell>
          <cell r="CK454">
            <v>4.2701274266677238</v>
          </cell>
          <cell r="CL454">
            <v>4.39402602055132</v>
          </cell>
          <cell r="CM454">
            <v>4.5896608834904384</v>
          </cell>
          <cell r="CN454">
            <v>4.8086241556459504</v>
          </cell>
          <cell r="CO454">
            <v>5.1190393124859872</v>
          </cell>
          <cell r="CP454">
            <v>4.9181014772878555</v>
          </cell>
          <cell r="CQ454">
            <v>4.7051460434934524</v>
          </cell>
          <cell r="CR454">
            <v>5.5634331504480059</v>
          </cell>
          <cell r="CS454">
            <v>5.4491934199301211</v>
          </cell>
          <cell r="CT454">
            <v>4.7310278936954262</v>
          </cell>
          <cell r="CU454">
            <v>4.7310278936954262</v>
          </cell>
          <cell r="CV454">
            <v>4.7310278936954262</v>
          </cell>
          <cell r="CW454">
            <v>1.2304735555692869</v>
          </cell>
          <cell r="CX454">
            <v>1.2468153387971188</v>
          </cell>
          <cell r="CY454">
            <v>1.2383764976039076</v>
          </cell>
          <cell r="CZ454">
            <v>1.2602297828821891</v>
          </cell>
          <cell r="DA454">
            <v>1.260531418479089</v>
          </cell>
          <cell r="DB454">
            <v>1.2596313995326032</v>
          </cell>
          <cell r="DC454">
            <v>1.2617893759328687</v>
          </cell>
          <cell r="DD454">
            <v>1.2332457799361127</v>
          </cell>
          <cell r="DE454">
            <v>1.2552374252130529</v>
          </cell>
          <cell r="DF454">
            <v>1.241921638120574</v>
          </cell>
        </row>
        <row r="455">
          <cell r="BX455">
            <v>2.6214190897399781</v>
          </cell>
          <cell r="BY455">
            <v>2.9483194422603547</v>
          </cell>
          <cell r="BZ455">
            <v>2.8840816680571884</v>
          </cell>
          <cell r="CA455">
            <v>2.8998676658737321</v>
          </cell>
          <cell r="CB455">
            <v>3.0066168141583742</v>
          </cell>
          <cell r="CC455">
            <v>3.1852256056962589</v>
          </cell>
          <cell r="CD455">
            <v>3.6614992305311098</v>
          </cell>
          <cell r="CE455">
            <v>3.6921834981088608</v>
          </cell>
          <cell r="CF455">
            <v>3.9149873255754568</v>
          </cell>
          <cell r="CG455">
            <v>3.7455493524310097</v>
          </cell>
          <cell r="CH455">
            <v>4.594421922683547</v>
          </cell>
          <cell r="CI455">
            <v>3.4505631668244163</v>
          </cell>
          <cell r="CJ455">
            <v>4.3290596047573651</v>
          </cell>
          <cell r="CK455">
            <v>4.9389396481624877</v>
          </cell>
          <cell r="CL455">
            <v>4.3544987281534961</v>
          </cell>
          <cell r="CM455">
            <v>4.0774052466317245</v>
          </cell>
          <cell r="CN455">
            <v>3.8795138158455145</v>
          </cell>
          <cell r="CO455">
            <v>4.7289396878992482</v>
          </cell>
          <cell r="CP455">
            <v>4.6179024642530209</v>
          </cell>
          <cell r="CQ455">
            <v>5.0961203197514378</v>
          </cell>
          <cell r="CR455">
            <v>5.1154097437421155</v>
          </cell>
          <cell r="CS455">
            <v>5.1153855629959981</v>
          </cell>
          <cell r="CT455">
            <v>4.5880576004259224</v>
          </cell>
          <cell r="CU455">
            <v>4.5880576004259224</v>
          </cell>
          <cell r="CV455">
            <v>4.5880576004259224</v>
          </cell>
          <cell r="CW455">
            <v>1.2770891209095836</v>
          </cell>
          <cell r="CX455">
            <v>1.2608806161603106</v>
          </cell>
          <cell r="CY455">
            <v>1.2294513089299242</v>
          </cell>
          <cell r="CZ455">
            <v>1.259832883928512</v>
          </cell>
          <cell r="DA455">
            <v>1.2489051245700087</v>
          </cell>
          <cell r="DB455">
            <v>1.2590317008823411</v>
          </cell>
          <cell r="DC455">
            <v>1.2597966693955227</v>
          </cell>
          <cell r="DD455">
            <v>1.2389867723297419</v>
          </cell>
          <cell r="DE455">
            <v>1.2487125007769682</v>
          </cell>
          <cell r="DF455">
            <v>1.2737454847183891</v>
          </cell>
        </row>
        <row r="456">
          <cell r="BX456">
            <v>2.4394008899808632</v>
          </cell>
          <cell r="BY456">
            <v>2.9314179371365792</v>
          </cell>
          <cell r="BZ456">
            <v>2.4895855677931915</v>
          </cell>
          <cell r="CA456">
            <v>2.7526023778193367</v>
          </cell>
          <cell r="CB456">
            <v>3.2609154233297502</v>
          </cell>
          <cell r="CC456">
            <v>2.9744146760497361</v>
          </cell>
          <cell r="CD456">
            <v>3.785720469093683</v>
          </cell>
          <cell r="CE456">
            <v>3.8126441880586697</v>
          </cell>
          <cell r="CF456">
            <v>3.4800288012293064</v>
          </cell>
          <cell r="CG456">
            <v>4.2796316546427837</v>
          </cell>
          <cell r="CH456">
            <v>3.6611285441985335</v>
          </cell>
          <cell r="CI456">
            <v>3.9064387260421793</v>
          </cell>
          <cell r="CJ456">
            <v>4.1510179248669461</v>
          </cell>
          <cell r="CK456">
            <v>4.331974089264869</v>
          </cell>
          <cell r="CL456">
            <v>4.4691202834684001</v>
          </cell>
          <cell r="CM456">
            <v>4.582924924218891</v>
          </cell>
          <cell r="CN456">
            <v>4.2062187856547633</v>
          </cell>
          <cell r="CO456">
            <v>4.6622640257279944</v>
          </cell>
          <cell r="CP456">
            <v>5.2916462247182077</v>
          </cell>
          <cell r="CQ456">
            <v>5.3028831549590159</v>
          </cell>
          <cell r="CR456">
            <v>5.1027679715298158</v>
          </cell>
          <cell r="CS456">
            <v>5.5764149134297591</v>
          </cell>
          <cell r="CT456">
            <v>5.0428246050330783</v>
          </cell>
          <cell r="CU456">
            <v>5.0428246050330783</v>
          </cell>
          <cell r="CV456">
            <v>5.0428246050330783</v>
          </cell>
          <cell r="CW456">
            <v>1.2434006625705141</v>
          </cell>
          <cell r="CX456">
            <v>1.2644263306856527</v>
          </cell>
          <cell r="CY456">
            <v>1.246042008699644</v>
          </cell>
          <cell r="CZ456">
            <v>1.2635524017424893</v>
          </cell>
          <cell r="DA456">
            <v>1.2745516176404372</v>
          </cell>
          <cell r="DB456">
            <v>1.2569947600012472</v>
          </cell>
          <cell r="DC456">
            <v>1.2346049298095878</v>
          </cell>
          <cell r="DD456">
            <v>1.237970435847751</v>
          </cell>
          <cell r="DE456">
            <v>1.236718581092384</v>
          </cell>
          <cell r="DF456">
            <v>1.2656650591673018</v>
          </cell>
        </row>
        <row r="457">
          <cell r="BX457">
            <v>2.8470747136193104</v>
          </cell>
          <cell r="BY457">
            <v>3.2092681896236681</v>
          </cell>
          <cell r="BZ457">
            <v>2.8021656111186548</v>
          </cell>
          <cell r="CA457">
            <v>3.2102738832145339</v>
          </cell>
          <cell r="CB457">
            <v>3.5038946061466589</v>
          </cell>
          <cell r="CC457">
            <v>3.2736237523619693</v>
          </cell>
          <cell r="CD457">
            <v>3.4492064161653051</v>
          </cell>
          <cell r="CE457">
            <v>3.5834072184232997</v>
          </cell>
          <cell r="CF457">
            <v>3.5496763110007592</v>
          </cell>
          <cell r="CG457">
            <v>4.1829205996086385</v>
          </cell>
          <cell r="CH457">
            <v>3.7788600105220058</v>
          </cell>
          <cell r="CI457">
            <v>4.8340070667249417</v>
          </cell>
          <cell r="CJ457">
            <v>4.0592333414236981</v>
          </cell>
          <cell r="CK457">
            <v>4.6320033766468143</v>
          </cell>
          <cell r="CL457">
            <v>3.9535606151315967</v>
          </cell>
          <cell r="CM457">
            <v>4.0393930670479046</v>
          </cell>
          <cell r="CN457">
            <v>3.7803317229014435</v>
          </cell>
          <cell r="CO457">
            <v>4.2136092445441022</v>
          </cell>
          <cell r="CP457">
            <v>4.3489806177843002</v>
          </cell>
          <cell r="CQ457">
            <v>5.0417153037967912</v>
          </cell>
          <cell r="CR457">
            <v>4.3313631295524306</v>
          </cell>
          <cell r="CS457">
            <v>4.9305691517491015</v>
          </cell>
          <cell r="CT457">
            <v>5.3297053446143252</v>
          </cell>
          <cell r="CU457">
            <v>5.3297053446143252</v>
          </cell>
          <cell r="CV457">
            <v>5.3297053446143252</v>
          </cell>
          <cell r="CW457">
            <v>1.2489409070811592</v>
          </cell>
          <cell r="CX457">
            <v>1.2496794182083342</v>
          </cell>
          <cell r="CY457">
            <v>1.265448537437093</v>
          </cell>
          <cell r="CZ457">
            <v>1.2684829433811549</v>
          </cell>
          <cell r="DA457">
            <v>1.276738378931737</v>
          </cell>
          <cell r="DB457">
            <v>1.2592959923740816</v>
          </cell>
          <cell r="DC457">
            <v>1.2491679977263459</v>
          </cell>
          <cell r="DD457">
            <v>1.2347831055232505</v>
          </cell>
          <cell r="DE457">
            <v>1.2579038873967352</v>
          </cell>
          <cell r="DF457">
            <v>1.2638331214989693</v>
          </cell>
        </row>
        <row r="458">
          <cell r="BX458">
            <v>2.3624501826333542</v>
          </cell>
          <cell r="BY458">
            <v>3.0974008464370146</v>
          </cell>
          <cell r="BZ458">
            <v>2.9129951593859365</v>
          </cell>
          <cell r="CA458">
            <v>3.126993680519591</v>
          </cell>
          <cell r="CB458">
            <v>2.9033904113703426</v>
          </cell>
          <cell r="CC458">
            <v>3.2861079088949237</v>
          </cell>
          <cell r="CD458">
            <v>3.1768789209064945</v>
          </cell>
          <cell r="CE458">
            <v>2.8845184188450013</v>
          </cell>
          <cell r="CF458">
            <v>2.9054929718428704</v>
          </cell>
          <cell r="CG458">
            <v>3.0052229691111374</v>
          </cell>
          <cell r="CH458">
            <v>3.8185891278771957</v>
          </cell>
          <cell r="CI458">
            <v>4.0297723323229819</v>
          </cell>
          <cell r="CJ458">
            <v>3.6762904188031809</v>
          </cell>
          <cell r="CK458">
            <v>4.1677222945214458</v>
          </cell>
          <cell r="CL458">
            <v>4.0230235220759374</v>
          </cell>
          <cell r="CM458">
            <v>4.5523770974340634</v>
          </cell>
          <cell r="CN458">
            <v>4.3841541828746697</v>
          </cell>
          <cell r="CO458">
            <v>4.3618380318049548</v>
          </cell>
          <cell r="CP458">
            <v>4.2955698574801797</v>
          </cell>
          <cell r="CQ458">
            <v>4.5266019768028007</v>
          </cell>
          <cell r="CR458">
            <v>4.8254579798469601</v>
          </cell>
          <cell r="CS458">
            <v>4.2101496664891123</v>
          </cell>
          <cell r="CT458">
            <v>5.1574814799648152</v>
          </cell>
          <cell r="CU458">
            <v>5.1574814799648152</v>
          </cell>
          <cell r="CV458">
            <v>5.1574814799648152</v>
          </cell>
          <cell r="CW458">
            <v>1.2557487643229355</v>
          </cell>
          <cell r="CX458">
            <v>1.2484772166846725</v>
          </cell>
          <cell r="CY458">
            <v>1.2405731416032972</v>
          </cell>
          <cell r="CZ458">
            <v>1.2679340661708671</v>
          </cell>
          <cell r="DA458">
            <v>1.249785828138497</v>
          </cell>
          <cell r="DB458">
            <v>1.2614046957956808</v>
          </cell>
          <cell r="DC458">
            <v>1.251795565259449</v>
          </cell>
          <cell r="DD458">
            <v>1.240144223132883</v>
          </cell>
          <cell r="DE458">
            <v>1.2685667870837518</v>
          </cell>
          <cell r="DF458">
            <v>1.2800167087295609</v>
          </cell>
        </row>
        <row r="459">
          <cell r="BX459">
            <v>2.7392968248801779</v>
          </cell>
          <cell r="BY459">
            <v>3.1185127718438852</v>
          </cell>
          <cell r="BZ459">
            <v>3.121816324244588</v>
          </cell>
          <cell r="CA459">
            <v>3.6556544280194108</v>
          </cell>
          <cell r="CB459">
            <v>3.3625034907931082</v>
          </cell>
          <cell r="CC459">
            <v>3.4291322445826111</v>
          </cell>
          <cell r="CD459">
            <v>3.4274720703445447</v>
          </cell>
          <cell r="CE459">
            <v>3.5766402064317862</v>
          </cell>
          <cell r="CF459">
            <v>3.2454908656198094</v>
          </cell>
          <cell r="CG459">
            <v>3.1727637389886811</v>
          </cell>
          <cell r="CH459">
            <v>3.4036405860763659</v>
          </cell>
          <cell r="CI459">
            <v>4.4165707253394837</v>
          </cell>
          <cell r="CJ459">
            <v>4.2937496461933566</v>
          </cell>
          <cell r="CK459">
            <v>3.8184520009173646</v>
          </cell>
          <cell r="CL459">
            <v>4.2221092932622932</v>
          </cell>
          <cell r="CM459">
            <v>4.2996619448286211</v>
          </cell>
          <cell r="CN459">
            <v>4.4908492380523226</v>
          </cell>
          <cell r="CO459">
            <v>4.3436027530992787</v>
          </cell>
          <cell r="CP459">
            <v>4.8033501558923941</v>
          </cell>
          <cell r="CQ459">
            <v>4.196883297069828</v>
          </cell>
          <cell r="CR459">
            <v>4.9199417092550455</v>
          </cell>
          <cell r="CS459">
            <v>5.3882631933804648</v>
          </cell>
          <cell r="CT459">
            <v>5.3229199831931275</v>
          </cell>
          <cell r="CU459">
            <v>5.3229199831931275</v>
          </cell>
          <cell r="CV459">
            <v>5.3229199831931275</v>
          </cell>
          <cell r="CW459">
            <v>1.2588468357509219</v>
          </cell>
          <cell r="CX459">
            <v>1.2527410425987104</v>
          </cell>
          <cell r="CY459">
            <v>1.2418350601282624</v>
          </cell>
          <cell r="CZ459">
            <v>1.2375919033716969</v>
          </cell>
          <cell r="DA459">
            <v>1.235264631405979</v>
          </cell>
          <cell r="DB459">
            <v>1.2895628343178733</v>
          </cell>
          <cell r="DC459">
            <v>1.2484563334410235</v>
          </cell>
          <cell r="DD459">
            <v>1.267643110630813</v>
          </cell>
          <cell r="DE459">
            <v>1.2538287267470793</v>
          </cell>
          <cell r="DF459">
            <v>1.2508322509641276</v>
          </cell>
        </row>
        <row r="460">
          <cell r="BX460">
            <v>2.56643444978423</v>
          </cell>
          <cell r="BY460">
            <v>3.0822034003137317</v>
          </cell>
          <cell r="BZ460">
            <v>3.0784154806001971</v>
          </cell>
          <cell r="CA460">
            <v>3.3065065700714684</v>
          </cell>
          <cell r="CB460">
            <v>3.1023177476150603</v>
          </cell>
          <cell r="CC460">
            <v>3.5635203590977329</v>
          </cell>
          <cell r="CD460">
            <v>3.1382414323992704</v>
          </cell>
          <cell r="CE460">
            <v>3.7783936322613907</v>
          </cell>
          <cell r="CF460">
            <v>3.6434408035104009</v>
          </cell>
          <cell r="CG460">
            <v>3.4345850225565489</v>
          </cell>
          <cell r="CH460">
            <v>3.891193908389837</v>
          </cell>
          <cell r="CI460">
            <v>3.6027687051365707</v>
          </cell>
          <cell r="CJ460">
            <v>4.0249500799485887</v>
          </cell>
          <cell r="CK460">
            <v>4.2805246805672663</v>
          </cell>
          <cell r="CL460">
            <v>3.7536961674319862</v>
          </cell>
          <cell r="CM460">
            <v>4.2364281042467367</v>
          </cell>
          <cell r="CN460">
            <v>4.4209727373324368</v>
          </cell>
          <cell r="CO460">
            <v>4.5919928232637046</v>
          </cell>
          <cell r="CP460">
            <v>4.8809036584616257</v>
          </cell>
          <cell r="CQ460">
            <v>4.2379767822766725</v>
          </cell>
          <cell r="CR460">
            <v>4.2981347566763661</v>
          </cell>
          <cell r="CS460">
            <v>4.8345218444704123</v>
          </cell>
          <cell r="CT460">
            <v>5.6789848927760049</v>
          </cell>
          <cell r="CU460">
            <v>5.6789848927760049</v>
          </cell>
          <cell r="CV460">
            <v>5.6789848927760049</v>
          </cell>
          <cell r="CW460">
            <v>1.2440157381858068</v>
          </cell>
          <cell r="CX460">
            <v>1.2569028269708429</v>
          </cell>
          <cell r="CY460">
            <v>1.2668553827468605</v>
          </cell>
          <cell r="CZ460">
            <v>1.259676042609998</v>
          </cell>
          <cell r="DA460">
            <v>1.2561034344431736</v>
          </cell>
          <cell r="DB460">
            <v>1.25153672290846</v>
          </cell>
          <cell r="DC460">
            <v>1.2452676834362044</v>
          </cell>
          <cell r="DD460">
            <v>1.2609812717099018</v>
          </cell>
          <cell r="DE460">
            <v>1.2655415306475661</v>
          </cell>
          <cell r="DF460">
            <v>1.2484195086738947</v>
          </cell>
        </row>
        <row r="461">
          <cell r="BX461">
            <v>2.6775477629526772</v>
          </cell>
          <cell r="BY461">
            <v>2.7500453428867266</v>
          </cell>
          <cell r="BZ461">
            <v>3.2775634744851749</v>
          </cell>
          <cell r="CA461">
            <v>3.1050638067220482</v>
          </cell>
          <cell r="CB461">
            <v>3.3903719300634783</v>
          </cell>
          <cell r="CC461">
            <v>2.7542685911261295</v>
          </cell>
          <cell r="CD461">
            <v>2.9840188375755967</v>
          </cell>
          <cell r="CE461">
            <v>3.2570881199579467</v>
          </cell>
          <cell r="CF461">
            <v>3.6180282574045157</v>
          </cell>
          <cell r="CG461">
            <v>3.4978753908653282</v>
          </cell>
          <cell r="CH461">
            <v>3.5364555195907701</v>
          </cell>
          <cell r="CI461">
            <v>3.8369130118748376</v>
          </cell>
          <cell r="CJ461">
            <v>3.5391143446499793</v>
          </cell>
          <cell r="CK461">
            <v>4.7984425966056747</v>
          </cell>
          <cell r="CL461">
            <v>4.0179410434297118</v>
          </cell>
          <cell r="CM461">
            <v>4.1595874712785141</v>
          </cell>
          <cell r="CN461">
            <v>4.6341582435631592</v>
          </cell>
          <cell r="CO461">
            <v>4.4067948663689043</v>
          </cell>
          <cell r="CP461">
            <v>5.3351408673642879</v>
          </cell>
          <cell r="CQ461">
            <v>4.1712193657377652</v>
          </cell>
          <cell r="CR461">
            <v>4.4612527329483784</v>
          </cell>
          <cell r="CS461">
            <v>4.4943924905922135</v>
          </cell>
          <cell r="CT461">
            <v>5.349280082738809</v>
          </cell>
          <cell r="CU461">
            <v>5.349280082738809</v>
          </cell>
          <cell r="CV461">
            <v>5.349280082738809</v>
          </cell>
          <cell r="CW461">
            <v>1.2514340790817577</v>
          </cell>
          <cell r="CX461">
            <v>1.2648632384812803</v>
          </cell>
          <cell r="CY461">
            <v>1.2431329291960298</v>
          </cell>
          <cell r="CZ461">
            <v>1.2483766370836693</v>
          </cell>
          <cell r="DA461">
            <v>1.2518106038891958</v>
          </cell>
          <cell r="DB461">
            <v>1.2694711687782987</v>
          </cell>
          <cell r="DC461">
            <v>1.2582131388618611</v>
          </cell>
          <cell r="DD461">
            <v>1.2565469428782521</v>
          </cell>
          <cell r="DE461">
            <v>1.2449222968468932</v>
          </cell>
          <cell r="DF461">
            <v>1.2524320017865485</v>
          </cell>
        </row>
        <row r="462">
          <cell r="BX462">
            <v>2.3265437158735702</v>
          </cell>
          <cell r="BY462">
            <v>2.5673922276229959</v>
          </cell>
          <cell r="BZ462">
            <v>2.5944419910464247</v>
          </cell>
          <cell r="CA462">
            <v>3.3920795773125789</v>
          </cell>
          <cell r="CB462">
            <v>3.1673773272508128</v>
          </cell>
          <cell r="CC462">
            <v>3.0885447400966473</v>
          </cell>
          <cell r="CD462">
            <v>3.1905360035828814</v>
          </cell>
          <cell r="CE462">
            <v>3.8609836072712791</v>
          </cell>
          <cell r="CF462">
            <v>3.0527980019330898</v>
          </cell>
          <cell r="CG462">
            <v>3.6590312788564066</v>
          </cell>
          <cell r="CH462">
            <v>3.8598689061941864</v>
          </cell>
          <cell r="CI462">
            <v>4.1514601651718879</v>
          </cell>
          <cell r="CJ462">
            <v>4.4010953925912704</v>
          </cell>
          <cell r="CK462">
            <v>5.2303470083218979</v>
          </cell>
          <cell r="CL462">
            <v>4.4843246881318057</v>
          </cell>
          <cell r="CM462">
            <v>3.9882778554965674</v>
          </cell>
          <cell r="CN462">
            <v>4.4739894480056961</v>
          </cell>
          <cell r="CO462">
            <v>4.3991890552490975</v>
          </cell>
          <cell r="CP462">
            <v>4.5602012166051802</v>
          </cell>
          <cell r="CQ462">
            <v>4.0049684787255799</v>
          </cell>
          <cell r="CR462">
            <v>4.7617553313615568</v>
          </cell>
          <cell r="CS462">
            <v>4.939899346072937</v>
          </cell>
          <cell r="CT462">
            <v>5.281188463158049</v>
          </cell>
          <cell r="CU462">
            <v>5.281188463158049</v>
          </cell>
          <cell r="CV462">
            <v>5.281188463158049</v>
          </cell>
          <cell r="CW462">
            <v>1.2637015077277263</v>
          </cell>
          <cell r="CX462">
            <v>1.2615642727796579</v>
          </cell>
          <cell r="CY462">
            <v>1.2796406648450933</v>
          </cell>
          <cell r="CZ462">
            <v>1.2628770375900717</v>
          </cell>
          <cell r="DA462">
            <v>1.2642892705960169</v>
          </cell>
          <cell r="DB462">
            <v>1.2503578445378629</v>
          </cell>
          <cell r="DC462">
            <v>1.264937417364925</v>
          </cell>
          <cell r="DD462">
            <v>1.2659804520850386</v>
          </cell>
          <cell r="DE462">
            <v>1.277710212070954</v>
          </cell>
          <cell r="DF462">
            <v>1.2509386375905354</v>
          </cell>
        </row>
        <row r="463">
          <cell r="BX463">
            <v>2.6622879241987061</v>
          </cell>
          <cell r="BY463">
            <v>2.5886586568852841</v>
          </cell>
          <cell r="BZ463">
            <v>3.1453499284644537</v>
          </cell>
          <cell r="CA463">
            <v>2.8482568036336211</v>
          </cell>
          <cell r="CB463">
            <v>3.0344799394976696</v>
          </cell>
          <cell r="CC463">
            <v>3.2494126102795797</v>
          </cell>
          <cell r="CD463">
            <v>3.4470581837080339</v>
          </cell>
          <cell r="CE463">
            <v>3.134077471113681</v>
          </cell>
          <cell r="CF463">
            <v>3.8593889928825686</v>
          </cell>
          <cell r="CG463">
            <v>3.9534457529930829</v>
          </cell>
          <cell r="CH463">
            <v>3.577589978750765</v>
          </cell>
          <cell r="CI463">
            <v>3.8444004879030218</v>
          </cell>
          <cell r="CJ463">
            <v>3.8570683943196991</v>
          </cell>
          <cell r="CK463">
            <v>4.1832610357790792</v>
          </cell>
          <cell r="CL463">
            <v>4.1225281590434006</v>
          </cell>
          <cell r="CM463">
            <v>4.31605194146778</v>
          </cell>
          <cell r="CN463">
            <v>4.4676745266960198</v>
          </cell>
          <cell r="CO463">
            <v>4.9716086817744385</v>
          </cell>
          <cell r="CP463">
            <v>4.1566010110066474</v>
          </cell>
          <cell r="CQ463">
            <v>4.7462136603042619</v>
          </cell>
          <cell r="CR463">
            <v>5.3626410879088917</v>
          </cell>
          <cell r="CS463">
            <v>4.9139810911898723</v>
          </cell>
          <cell r="CT463">
            <v>4.6596504663228417</v>
          </cell>
          <cell r="CU463">
            <v>4.6596504663228417</v>
          </cell>
          <cell r="CV463">
            <v>4.6596504663228417</v>
          </cell>
          <cell r="CW463">
            <v>1.2838514937468333</v>
          </cell>
          <cell r="CX463">
            <v>1.2649079402143741</v>
          </cell>
          <cell r="CY463">
            <v>1.2408190243317883</v>
          </cell>
          <cell r="CZ463">
            <v>1.2513214439334026</v>
          </cell>
          <cell r="DA463">
            <v>1.2545920365546752</v>
          </cell>
          <cell r="DB463">
            <v>1.266031937030456</v>
          </cell>
          <cell r="DC463">
            <v>1.2686956850003659</v>
          </cell>
          <cell r="DD463">
            <v>1.269069002218322</v>
          </cell>
          <cell r="DE463">
            <v>1.2563551651634972</v>
          </cell>
          <cell r="DF463">
            <v>1.244377235206491</v>
          </cell>
        </row>
        <row r="464">
          <cell r="BX464">
            <v>2.2658224708271133</v>
          </cell>
          <cell r="BY464">
            <v>2.959907535166252</v>
          </cell>
          <cell r="BZ464">
            <v>3.1918551722553996</v>
          </cell>
          <cell r="CA464">
            <v>3.2048476807345345</v>
          </cell>
          <cell r="CB464">
            <v>3.1003131683405609</v>
          </cell>
          <cell r="CC464">
            <v>2.9418664605630931</v>
          </cell>
          <cell r="CD464">
            <v>3.6760737259146801</v>
          </cell>
          <cell r="CE464">
            <v>3.6013914967679557</v>
          </cell>
          <cell r="CF464">
            <v>3.6042471499224136</v>
          </cell>
          <cell r="CG464">
            <v>3.8076289664934744</v>
          </cell>
          <cell r="CH464">
            <v>3.5090567427418957</v>
          </cell>
          <cell r="CI464">
            <v>3.6692763382106608</v>
          </cell>
          <cell r="CJ464">
            <v>3.8090319259850762</v>
          </cell>
          <cell r="CK464">
            <v>4.4795412360989948</v>
          </cell>
          <cell r="CL464">
            <v>4.2384247209050452</v>
          </cell>
          <cell r="CM464">
            <v>4.5428839083606496</v>
          </cell>
          <cell r="CN464">
            <v>4.0959698950414882</v>
          </cell>
          <cell r="CO464">
            <v>4.4163087809934307</v>
          </cell>
          <cell r="CP464">
            <v>4.6947603653420513</v>
          </cell>
          <cell r="CQ464">
            <v>4.0296996869473105</v>
          </cell>
          <cell r="CR464">
            <v>4.8696717636663633</v>
          </cell>
          <cell r="CS464">
            <v>4.9981234199547186</v>
          </cell>
          <cell r="CT464">
            <v>5.3701092395748917</v>
          </cell>
          <cell r="CU464">
            <v>5.3701092395748917</v>
          </cell>
          <cell r="CV464">
            <v>5.3701092395748917</v>
          </cell>
          <cell r="CW464">
            <v>1.2442576786174344</v>
          </cell>
          <cell r="CX464">
            <v>1.253454573154172</v>
          </cell>
          <cell r="CY464">
            <v>1.2520872514925416</v>
          </cell>
          <cell r="CZ464">
            <v>1.2658810129152411</v>
          </cell>
          <cell r="DA464">
            <v>1.2457559534971481</v>
          </cell>
          <cell r="DB464">
            <v>1.2535697250520079</v>
          </cell>
          <cell r="DC464">
            <v>1.2645149505097841</v>
          </cell>
          <cell r="DD464">
            <v>1.2432687062789152</v>
          </cell>
          <cell r="DE464">
            <v>1.2710565767407882</v>
          </cell>
          <cell r="DF464">
            <v>1.2533253686592298</v>
          </cell>
        </row>
        <row r="465">
          <cell r="BX465">
            <v>3.0000213611992348</v>
          </cell>
          <cell r="BY465">
            <v>2.3574341833969532</v>
          </cell>
          <cell r="BZ465">
            <v>3.3404352873513532</v>
          </cell>
          <cell r="CA465">
            <v>3.3296342791860813</v>
          </cell>
          <cell r="CB465">
            <v>3.42990834072166</v>
          </cell>
          <cell r="CC465">
            <v>3.2171251191615364</v>
          </cell>
          <cell r="CD465">
            <v>3.4235286193669707</v>
          </cell>
          <cell r="CE465">
            <v>3.6619353063791729</v>
          </cell>
          <cell r="CF465">
            <v>3.6071047880462537</v>
          </cell>
          <cell r="CG465">
            <v>3.4014763540200441</v>
          </cell>
          <cell r="CH465">
            <v>3.6269060195381484</v>
          </cell>
          <cell r="CI465">
            <v>3.7874752078227822</v>
          </cell>
          <cell r="CJ465">
            <v>3.5648869722158314</v>
          </cell>
          <cell r="CK465">
            <v>4.0455538260353743</v>
          </cell>
          <cell r="CL465">
            <v>4.5593770805783338</v>
          </cell>
          <cell r="CM465">
            <v>4.106296380344256</v>
          </cell>
          <cell r="CN465">
            <v>3.9229624231655129</v>
          </cell>
          <cell r="CO465">
            <v>4.0842713520165947</v>
          </cell>
          <cell r="CP465">
            <v>5.1210617286284412</v>
          </cell>
          <cell r="CQ465">
            <v>4.8436515897136108</v>
          </cell>
          <cell r="CR465">
            <v>4.6390068362896573</v>
          </cell>
          <cell r="CS465">
            <v>5.2002051727219554</v>
          </cell>
          <cell r="CT465">
            <v>5.2949403746458801</v>
          </cell>
          <cell r="CU465">
            <v>5.2949403746458801</v>
          </cell>
          <cell r="CV465">
            <v>5.2949403746458801</v>
          </cell>
          <cell r="CW465">
            <v>1.2353196177523955</v>
          </cell>
          <cell r="CX465">
            <v>1.2611088378146154</v>
          </cell>
          <cell r="CY465">
            <v>1.247624921890528</v>
          </cell>
          <cell r="CZ465">
            <v>1.2660480228190856</v>
          </cell>
          <cell r="DA465">
            <v>1.2571647520338924</v>
          </cell>
          <cell r="DB465">
            <v>1.2580184842145763</v>
          </cell>
          <cell r="DC465">
            <v>1.2368095247013238</v>
          </cell>
          <cell r="DD465">
            <v>1.2641238057725859</v>
          </cell>
          <cell r="DE465">
            <v>1.2504481132129186</v>
          </cell>
          <cell r="DF465">
            <v>1.2643818452338582</v>
          </cell>
        </row>
        <row r="466">
          <cell r="BX466">
            <v>2.7074259974962565</v>
          </cell>
          <cell r="BY466">
            <v>2.5553387171151267</v>
          </cell>
          <cell r="BZ466">
            <v>3.2441079251706086</v>
          </cell>
          <cell r="CA466">
            <v>3.1658549891829195</v>
          </cell>
          <cell r="CB466">
            <v>2.84212551054339</v>
          </cell>
          <cell r="CC466">
            <v>3.6044409990442805</v>
          </cell>
          <cell r="CD466">
            <v>3.5841812786056209</v>
          </cell>
          <cell r="CE466">
            <v>3.6819162764743152</v>
          </cell>
          <cell r="CF466">
            <v>3.4139678725411855</v>
          </cell>
          <cell r="CG466">
            <v>3.10674484365363</v>
          </cell>
          <cell r="CH466">
            <v>4.0243985133966182</v>
          </cell>
          <cell r="CI466">
            <v>4.1100604567740433</v>
          </cell>
          <cell r="CJ466">
            <v>4.3123292889056666</v>
          </cell>
          <cell r="CK466">
            <v>4.4165798836091295</v>
          </cell>
          <cell r="CL466">
            <v>4.4982876581540578</v>
          </cell>
          <cell r="CM466">
            <v>4.1076062238994036</v>
          </cell>
          <cell r="CN466">
            <v>4.3734089085235981</v>
          </cell>
          <cell r="CO466">
            <v>5.0480851704493999</v>
          </cell>
          <cell r="CP466">
            <v>4.9037632924444425</v>
          </cell>
          <cell r="CQ466">
            <v>4.4839427123117588</v>
          </cell>
          <cell r="CR466">
            <v>4.7112314333428555</v>
          </cell>
          <cell r="CS466">
            <v>5.1814374308867146</v>
          </cell>
          <cell r="CT466">
            <v>5.1338184784558338</v>
          </cell>
          <cell r="CU466">
            <v>5.1338184784558338</v>
          </cell>
          <cell r="CV466">
            <v>5.1338184784558338</v>
          </cell>
          <cell r="CW466">
            <v>1.275998249945179</v>
          </cell>
          <cell r="CX466">
            <v>1.2499700200873671</v>
          </cell>
          <cell r="CY466">
            <v>1.240925706410436</v>
          </cell>
          <cell r="CZ466">
            <v>1.2582690708100464</v>
          </cell>
          <cell r="DA466">
            <v>1.2583277427242849</v>
          </cell>
          <cell r="DB466">
            <v>1.2595583355548372</v>
          </cell>
          <cell r="DC466">
            <v>1.2445836367263454</v>
          </cell>
          <cell r="DD466">
            <v>1.2624966699126667</v>
          </cell>
          <cell r="DE466">
            <v>1.261714952459444</v>
          </cell>
          <cell r="DF466">
            <v>1.2590076325698436</v>
          </cell>
        </row>
        <row r="467">
          <cell r="BX467">
            <v>2.6813247369518378</v>
          </cell>
          <cell r="BY467">
            <v>2.6503536609785772</v>
          </cell>
          <cell r="BZ467">
            <v>2.6256701786597971</v>
          </cell>
          <cell r="CA467">
            <v>2.9605359009808851</v>
          </cell>
          <cell r="CB467">
            <v>3.5018419626785993</v>
          </cell>
          <cell r="CC467">
            <v>3.3411388814778467</v>
          </cell>
          <cell r="CD467">
            <v>3.8785849299335102</v>
          </cell>
          <cell r="CE467">
            <v>4.1008782662169887</v>
          </cell>
          <cell r="CF467">
            <v>3.51483181354484</v>
          </cell>
          <cell r="CG467">
            <v>3.6844237087032208</v>
          </cell>
          <cell r="CH467">
            <v>4.1386152209134837</v>
          </cell>
          <cell r="CI467">
            <v>4.1090159307241834</v>
          </cell>
          <cell r="CJ467">
            <v>3.7962536453890756</v>
          </cell>
          <cell r="CK467">
            <v>4.5006357757513191</v>
          </cell>
          <cell r="CL467">
            <v>5.0435279486113833</v>
          </cell>
          <cell r="CM467">
            <v>4.7735703235286824</v>
          </cell>
          <cell r="CN467">
            <v>4.7329146810577312</v>
          </cell>
          <cell r="CO467">
            <v>4.5549470885431909</v>
          </cell>
          <cell r="CP467">
            <v>3.9856696033811581</v>
          </cell>
          <cell r="CQ467">
            <v>4.6831259510123857</v>
          </cell>
          <cell r="CR467">
            <v>4.2509883747014605</v>
          </cell>
          <cell r="CS467">
            <v>4.5171387236782357</v>
          </cell>
          <cell r="CT467">
            <v>4.7035285265354974</v>
          </cell>
          <cell r="CU467">
            <v>4.7035285265354974</v>
          </cell>
          <cell r="CV467">
            <v>4.7035285265354974</v>
          </cell>
          <cell r="CW467">
            <v>1.2516807334552271</v>
          </cell>
          <cell r="CX467">
            <v>1.2537416796989975</v>
          </cell>
          <cell r="CY467">
            <v>1.2526891846939867</v>
          </cell>
          <cell r="CZ467">
            <v>1.2415431860562451</v>
          </cell>
          <cell r="DA467">
            <v>1.2433588744844768</v>
          </cell>
          <cell r="DB467">
            <v>1.256670743172049</v>
          </cell>
          <cell r="DC467">
            <v>1.2730943829406378</v>
          </cell>
          <cell r="DD467">
            <v>1.2656450457767705</v>
          </cell>
          <cell r="DE467">
            <v>1.2521082989890817</v>
          </cell>
          <cell r="DF467">
            <v>1.258585966920265</v>
          </cell>
        </row>
        <row r="468">
          <cell r="BX468">
            <v>2.3922587576013683</v>
          </cell>
          <cell r="BY468">
            <v>2.9965802240936479</v>
          </cell>
          <cell r="BZ468">
            <v>2.7470564444450143</v>
          </cell>
          <cell r="CA468">
            <v>2.9635026704606138</v>
          </cell>
          <cell r="CB468">
            <v>3.2025099293210002</v>
          </cell>
          <cell r="CC468">
            <v>3.1439876911884324</v>
          </cell>
          <cell r="CD468">
            <v>3.0836917667812735</v>
          </cell>
          <cell r="CE468">
            <v>3.6914927621974716</v>
          </cell>
          <cell r="CF468">
            <v>3.985822515134537</v>
          </cell>
          <cell r="CG468">
            <v>3.4777929659971174</v>
          </cell>
          <cell r="CH468">
            <v>3.8387002682611224</v>
          </cell>
          <cell r="CI468">
            <v>3.7051004994357477</v>
          </cell>
          <cell r="CJ468">
            <v>4.0147951466406786</v>
          </cell>
          <cell r="CK468">
            <v>4.4474118067433448</v>
          </cell>
          <cell r="CL468">
            <v>4.4890821457703778</v>
          </cell>
          <cell r="CM468">
            <v>4.1418670482454951</v>
          </cell>
          <cell r="CN468">
            <v>4.3447525835689023</v>
          </cell>
          <cell r="CO468">
            <v>4.8180841974730626</v>
          </cell>
          <cell r="CP468">
            <v>4.5413933415442544</v>
          </cell>
          <cell r="CQ468">
            <v>4.561479728461781</v>
          </cell>
          <cell r="CR468">
            <v>5.0270020398897985</v>
          </cell>
          <cell r="CS468">
            <v>5.373558367451639</v>
          </cell>
          <cell r="CT468">
            <v>5.133183942009393</v>
          </cell>
          <cell r="CU468">
            <v>5.133183942009393</v>
          </cell>
          <cell r="CV468">
            <v>5.133183942009393</v>
          </cell>
          <cell r="CW468">
            <v>1.2540478827343682</v>
          </cell>
          <cell r="CX468">
            <v>1.2483159873102585</v>
          </cell>
          <cell r="CY468">
            <v>1.2562553929208655</v>
          </cell>
          <cell r="CZ468">
            <v>1.2499898577374198</v>
          </cell>
          <cell r="DA468">
            <v>1.2624236684377297</v>
          </cell>
          <cell r="DB468">
            <v>1.2493223489514775</v>
          </cell>
          <cell r="DC468">
            <v>1.2204671823990332</v>
          </cell>
          <cell r="DD468">
            <v>1.2606331146435741</v>
          </cell>
          <cell r="DE468">
            <v>1.2622668076827714</v>
          </cell>
          <cell r="DF468">
            <v>1.2805834086522552</v>
          </cell>
        </row>
        <row r="469">
          <cell r="BX469">
            <v>2.6097401985476139</v>
          </cell>
          <cell r="BY469">
            <v>2.6693998687301748</v>
          </cell>
          <cell r="BZ469">
            <v>3.3960041495632822</v>
          </cell>
          <cell r="CA469">
            <v>3.0014331997557542</v>
          </cell>
          <cell r="CB469">
            <v>3.2201186380209994</v>
          </cell>
          <cell r="CC469">
            <v>3.279855598890586</v>
          </cell>
          <cell r="CD469">
            <v>3.1892634550122594</v>
          </cell>
          <cell r="CE469">
            <v>3.3918869391942077</v>
          </cell>
          <cell r="CF469">
            <v>3.5318936720284477</v>
          </cell>
          <cell r="CG469">
            <v>3.6569462216698345</v>
          </cell>
          <cell r="CH469">
            <v>3.7709321596249592</v>
          </cell>
          <cell r="CI469">
            <v>3.174610835130141</v>
          </cell>
          <cell r="CJ469">
            <v>3.2956198805002095</v>
          </cell>
          <cell r="CK469">
            <v>3.7722270204053139</v>
          </cell>
          <cell r="CL469">
            <v>4.1824184294062006</v>
          </cell>
          <cell r="CM469">
            <v>4.4046526412676279</v>
          </cell>
          <cell r="CN469">
            <v>4.5720428770585384</v>
          </cell>
          <cell r="CO469">
            <v>4.7664303827470675</v>
          </cell>
          <cell r="CP469">
            <v>4.3914835676349746</v>
          </cell>
          <cell r="CQ469">
            <v>4.6063830651029578</v>
          </cell>
          <cell r="CR469">
            <v>4.7155082573014928</v>
          </cell>
          <cell r="CS469">
            <v>5.5415346183765193</v>
          </cell>
          <cell r="CT469">
            <v>4.8783875311411267</v>
          </cell>
          <cell r="CU469">
            <v>4.8783875311411267</v>
          </cell>
          <cell r="CV469">
            <v>4.8783875311411267</v>
          </cell>
          <cell r="CW469">
            <v>1.2520783141379987</v>
          </cell>
          <cell r="CX469">
            <v>1.2526136106258456</v>
          </cell>
          <cell r="CY469">
            <v>1.2616347189925219</v>
          </cell>
          <cell r="CZ469">
            <v>1.2509491236334729</v>
          </cell>
          <cell r="DA469">
            <v>1.2407073116182292</v>
          </cell>
          <cell r="DB469">
            <v>1.2639133453425955</v>
          </cell>
          <cell r="DC469">
            <v>1.266318016824505</v>
          </cell>
          <cell r="DD469">
            <v>1.2438519400503139</v>
          </cell>
          <cell r="DE469">
            <v>1.2565704550636672</v>
          </cell>
          <cell r="DF469">
            <v>1.2560454357269863</v>
          </cell>
        </row>
        <row r="470">
          <cell r="BX470">
            <v>2.7038264589943783</v>
          </cell>
          <cell r="BY470">
            <v>3.2665846479119538</v>
          </cell>
          <cell r="BZ470">
            <v>2.9268028495185376</v>
          </cell>
          <cell r="CA470">
            <v>2.8580562495571793</v>
          </cell>
          <cell r="CB470">
            <v>3.2768711239195523</v>
          </cell>
          <cell r="CC470">
            <v>3.3324223200553411</v>
          </cell>
          <cell r="CD470">
            <v>3.7881158250169449</v>
          </cell>
          <cell r="CE470">
            <v>3.348979998247712</v>
          </cell>
          <cell r="CF470">
            <v>3.6389947833403831</v>
          </cell>
          <cell r="CG470">
            <v>3.3994271964845186</v>
          </cell>
          <cell r="CH470">
            <v>3.6666137379976522</v>
          </cell>
          <cell r="CI470">
            <v>3.4777491154438009</v>
          </cell>
          <cell r="CJ470">
            <v>3.7978330193696141</v>
          </cell>
          <cell r="CK470">
            <v>3.9268710568148886</v>
          </cell>
          <cell r="CL470">
            <v>4.471673628592165</v>
          </cell>
          <cell r="CM470">
            <v>4.029712035941337</v>
          </cell>
          <cell r="CN470">
            <v>4.6132184610679552</v>
          </cell>
          <cell r="CO470">
            <v>4.5283485264330521</v>
          </cell>
          <cell r="CP470">
            <v>4.8082075438876002</v>
          </cell>
          <cell r="CQ470">
            <v>4.0567606239943563</v>
          </cell>
          <cell r="CR470">
            <v>4.7703976901411904</v>
          </cell>
          <cell r="CS470">
            <v>5.2269505699678973</v>
          </cell>
          <cell r="CT470">
            <v>5.4298048944966384</v>
          </cell>
          <cell r="CU470">
            <v>5.4298048944966384</v>
          </cell>
          <cell r="CV470">
            <v>5.4298048944966384</v>
          </cell>
          <cell r="CW470">
            <v>1.2767154616642029</v>
          </cell>
          <cell r="CX470">
            <v>1.2450471175286471</v>
          </cell>
          <cell r="CY470">
            <v>1.2553150958182224</v>
          </cell>
          <cell r="CZ470">
            <v>1.2559438371789158</v>
          </cell>
          <cell r="DA470">
            <v>1.2403027971831442</v>
          </cell>
          <cell r="DB470">
            <v>1.2627985635176637</v>
          </cell>
          <cell r="DC470">
            <v>1.2343248825119564</v>
          </cell>
          <cell r="DD470">
            <v>1.2538320995218373</v>
          </cell>
          <cell r="DE470">
            <v>1.2555585958328828</v>
          </cell>
          <cell r="DF470">
            <v>1.2489257117193739</v>
          </cell>
        </row>
        <row r="471">
          <cell r="BX471">
            <v>2.5918583003578832</v>
          </cell>
          <cell r="BY471">
            <v>2.689327233023922</v>
          </cell>
          <cell r="BZ471">
            <v>2.986107631684495</v>
          </cell>
          <cell r="CA471">
            <v>2.8762579995113184</v>
          </cell>
          <cell r="CB471">
            <v>2.6123734167818911</v>
          </cell>
          <cell r="CC471">
            <v>3.3361830415691553</v>
          </cell>
          <cell r="CD471">
            <v>3.6023365248328978</v>
          </cell>
          <cell r="CE471">
            <v>3.219084827777587</v>
          </cell>
          <cell r="CF471">
            <v>3.2706968651826944</v>
          </cell>
          <cell r="CG471">
            <v>3.6648139403622948</v>
          </cell>
          <cell r="CH471">
            <v>3.9576828997402926</v>
          </cell>
          <cell r="CI471">
            <v>4.3014205168843338</v>
          </cell>
          <cell r="CJ471">
            <v>4.1487039873676315</v>
          </cell>
          <cell r="CK471">
            <v>3.8517459068520048</v>
          </cell>
          <cell r="CL471">
            <v>4.0963064345579197</v>
          </cell>
          <cell r="CM471">
            <v>4.5064222972305492</v>
          </cell>
          <cell r="CN471">
            <v>4.2667006825259026</v>
          </cell>
          <cell r="CO471">
            <v>4.5940365307667959</v>
          </cell>
          <cell r="CP471">
            <v>4.7985434170941668</v>
          </cell>
          <cell r="CQ471">
            <v>4.8398204996485772</v>
          </cell>
          <cell r="CR471">
            <v>4.8180560264673611</v>
          </cell>
          <cell r="CS471">
            <v>4.9935186022445608</v>
          </cell>
          <cell r="CT471">
            <v>5.1117639835919029</v>
          </cell>
          <cell r="CU471">
            <v>5.1117639835919029</v>
          </cell>
          <cell r="CV471">
            <v>5.1117639835919029</v>
          </cell>
          <cell r="CW471">
            <v>1.2774650983784834</v>
          </cell>
          <cell r="CX471">
            <v>1.2768520964423522</v>
          </cell>
          <cell r="CY471">
            <v>1.2762904305634404</v>
          </cell>
          <cell r="CZ471">
            <v>1.2485255807479398</v>
          </cell>
          <cell r="DA471">
            <v>1.2579385919485153</v>
          </cell>
          <cell r="DB471">
            <v>1.2738416469284568</v>
          </cell>
          <cell r="DC471">
            <v>1.2431352537524361</v>
          </cell>
          <cell r="DD471">
            <v>1.2504817826239598</v>
          </cell>
          <cell r="DE471">
            <v>1.2517200150188172</v>
          </cell>
          <cell r="DF471">
            <v>1.2509513770175629</v>
          </cell>
        </row>
        <row r="472">
          <cell r="BX472">
            <v>2.3222879900111075</v>
          </cell>
          <cell r="BY472">
            <v>2.7772597167130413</v>
          </cell>
          <cell r="BZ472">
            <v>3.2213488621187802</v>
          </cell>
          <cell r="CA472">
            <v>3.1239390321239124</v>
          </cell>
          <cell r="CB472">
            <v>3.415915472487431</v>
          </cell>
          <cell r="CC472">
            <v>3.4810907500013744</v>
          </cell>
          <cell r="CD472">
            <v>3.28636704668601</v>
          </cell>
          <cell r="CE472">
            <v>3.5435390033970031</v>
          </cell>
          <cell r="CF472">
            <v>3.5603663719847525</v>
          </cell>
          <cell r="CG472">
            <v>3.5830902557168751</v>
          </cell>
          <cell r="CH472">
            <v>4.0706453028778107</v>
          </cell>
          <cell r="CI472">
            <v>3.8668734910945859</v>
          </cell>
          <cell r="CJ472">
            <v>3.734145032078994</v>
          </cell>
          <cell r="CK472">
            <v>4.0562752251593563</v>
          </cell>
          <cell r="CL472">
            <v>4.0181413933436883</v>
          </cell>
          <cell r="CM472">
            <v>4.0829529448239157</v>
          </cell>
          <cell r="CN472">
            <v>4.9950742462124005</v>
          </cell>
          <cell r="CO472">
            <v>4.2127223873570996</v>
          </cell>
          <cell r="CP472">
            <v>4.7760425745712611</v>
          </cell>
          <cell r="CQ472">
            <v>4.3421971980932712</v>
          </cell>
          <cell r="CR472">
            <v>4.7677768874047963</v>
          </cell>
          <cell r="CS472">
            <v>4.9379228143842226</v>
          </cell>
          <cell r="CT472">
            <v>4.937959040041469</v>
          </cell>
          <cell r="CU472">
            <v>4.937959040041469</v>
          </cell>
          <cell r="CV472">
            <v>4.937959040041469</v>
          </cell>
          <cell r="CW472">
            <v>1.2291903372009296</v>
          </cell>
          <cell r="CX472">
            <v>1.2376244545042587</v>
          </cell>
          <cell r="CY472">
            <v>1.2641726664224404</v>
          </cell>
          <cell r="CZ472">
            <v>1.2626635128077472</v>
          </cell>
          <cell r="DA472">
            <v>1.2573588422936322</v>
          </cell>
          <cell r="DB472">
            <v>1.2741012856245879</v>
          </cell>
          <cell r="DC472">
            <v>1.2529832177153553</v>
          </cell>
          <cell r="DD472">
            <v>1.2727790193985842</v>
          </cell>
          <cell r="DE472">
            <v>1.2794127686062156</v>
          </cell>
          <cell r="DF472">
            <v>1.255777606950327</v>
          </cell>
        </row>
        <row r="473">
          <cell r="BX473">
            <v>2.4204044342804614</v>
          </cell>
          <cell r="BY473">
            <v>3.1394840983191812</v>
          </cell>
          <cell r="BZ473">
            <v>3.1623517970916795</v>
          </cell>
          <cell r="CA473">
            <v>2.8129872119615027</v>
          </cell>
          <cell r="CB473">
            <v>2.7741332888839971</v>
          </cell>
          <cell r="CC473">
            <v>3.0521661005855774</v>
          </cell>
          <cell r="CD473">
            <v>3.1487769938234074</v>
          </cell>
          <cell r="CE473">
            <v>3.4883435260010693</v>
          </cell>
          <cell r="CF473">
            <v>3.646810038100424</v>
          </cell>
          <cell r="CG473">
            <v>4.1808875944762383</v>
          </cell>
          <cell r="CH473">
            <v>3.2571848232685467</v>
          </cell>
          <cell r="CI473">
            <v>4.1942015778205546</v>
          </cell>
          <cell r="CJ473">
            <v>4.2586171251093452</v>
          </cell>
          <cell r="CK473">
            <v>3.9347293478948475</v>
          </cell>
          <cell r="CL473">
            <v>4.3605603810165521</v>
          </cell>
          <cell r="CM473">
            <v>4.5671419226853027</v>
          </cell>
          <cell r="CN473">
            <v>4.1155942376505452</v>
          </cell>
          <cell r="CO473">
            <v>4.3192017453373301</v>
          </cell>
          <cell r="CP473">
            <v>4.5237693069131142</v>
          </cell>
          <cell r="CQ473">
            <v>4.9527084741131828</v>
          </cell>
          <cell r="CR473">
            <v>4.9579512842542917</v>
          </cell>
          <cell r="CS473">
            <v>5.4829346258280696</v>
          </cell>
          <cell r="CT473">
            <v>5.3520376444779707</v>
          </cell>
          <cell r="CU473">
            <v>5.3520376444779707</v>
          </cell>
          <cell r="CV473">
            <v>5.3520376444779707</v>
          </cell>
          <cell r="CW473">
            <v>1.2425209251681164</v>
          </cell>
          <cell r="CX473">
            <v>1.2496293384651254</v>
          </cell>
          <cell r="CY473">
            <v>1.2596965446369892</v>
          </cell>
          <cell r="CZ473">
            <v>1.2869385711956685</v>
          </cell>
          <cell r="DA473">
            <v>1.2519608403819025</v>
          </cell>
          <cell r="DB473">
            <v>1.2582034182645694</v>
          </cell>
          <cell r="DC473">
            <v>1.2595159640529634</v>
          </cell>
          <cell r="DD473">
            <v>1.2590241194528355</v>
          </cell>
          <cell r="DE473">
            <v>1.2452196289786153</v>
          </cell>
          <cell r="DF473">
            <v>1.251530757386313</v>
          </cell>
        </row>
        <row r="474">
          <cell r="BX474">
            <v>2.9434664066242422</v>
          </cell>
          <cell r="BY474">
            <v>3.2361359047682452</v>
          </cell>
          <cell r="BZ474">
            <v>2.7893462772992348</v>
          </cell>
          <cell r="CA474">
            <v>3.3239706875333401</v>
          </cell>
          <cell r="CB474">
            <v>3.4188440019816269</v>
          </cell>
          <cell r="CC474">
            <v>3.5895935387254987</v>
          </cell>
          <cell r="CD474">
            <v>3.2437721849517338</v>
          </cell>
          <cell r="CE474">
            <v>3.2527168274567289</v>
          </cell>
          <cell r="CF474">
            <v>3.0505904071759833</v>
          </cell>
          <cell r="CG474">
            <v>4.0093874889493506</v>
          </cell>
          <cell r="CH474">
            <v>4.3614039554590347</v>
          </cell>
          <cell r="CI474">
            <v>3.3708704575615172</v>
          </cell>
          <cell r="CJ474">
            <v>4.0370887034313787</v>
          </cell>
          <cell r="CK474">
            <v>4.01246166540394</v>
          </cell>
          <cell r="CL474">
            <v>4.4742478094124349</v>
          </cell>
          <cell r="CM474">
            <v>4.6148717639297354</v>
          </cell>
          <cell r="CN474">
            <v>4.269470304568368</v>
          </cell>
          <cell r="CO474">
            <v>4.7216812094735241</v>
          </cell>
          <cell r="CP474">
            <v>4.7065818052871178</v>
          </cell>
          <cell r="CQ474">
            <v>4.6684299067422002</v>
          </cell>
          <cell r="CR474">
            <v>5.0176839604809942</v>
          </cell>
          <cell r="CS474">
            <v>5.8894914823961217</v>
          </cell>
          <cell r="CT474">
            <v>5.768580341354224</v>
          </cell>
          <cell r="CU474">
            <v>5.768580341354224</v>
          </cell>
          <cell r="CV474">
            <v>5.768580341354224</v>
          </cell>
          <cell r="CW474">
            <v>1.2410762827726847</v>
          </cell>
          <cell r="CX474">
            <v>1.2590605094318015</v>
          </cell>
          <cell r="CY474">
            <v>1.2615091104100054</v>
          </cell>
          <cell r="CZ474">
            <v>1.2683263369824909</v>
          </cell>
          <cell r="DA474">
            <v>1.260632731577598</v>
          </cell>
          <cell r="DB474">
            <v>1.2636553900540746</v>
          </cell>
          <cell r="DC474">
            <v>1.2459109142634874</v>
          </cell>
          <cell r="DD474">
            <v>1.2520059417567224</v>
          </cell>
          <cell r="DE474">
            <v>1.2228807597056606</v>
          </cell>
          <cell r="DF474">
            <v>1.2545849863894667</v>
          </cell>
        </row>
        <row r="475">
          <cell r="BX475">
            <v>2.9733677573283255</v>
          </cell>
          <cell r="BY475">
            <v>3.1298832000927828</v>
          </cell>
          <cell r="BZ475">
            <v>3.0593030580846232</v>
          </cell>
          <cell r="CA475">
            <v>2.9087570941764906</v>
          </cell>
          <cell r="CB475">
            <v>3.4189982698184718</v>
          </cell>
          <cell r="CC475">
            <v>3.278492420107245</v>
          </cell>
          <cell r="CD475">
            <v>3.2346079628694846</v>
          </cell>
          <cell r="CE475">
            <v>3.4494596416335503</v>
          </cell>
          <cell r="CF475">
            <v>3.9155740011417923</v>
          </cell>
          <cell r="CG475">
            <v>3.6113383704255813</v>
          </cell>
          <cell r="CH475">
            <v>3.454691251147421</v>
          </cell>
          <cell r="CI475">
            <v>4.1708543436707277</v>
          </cell>
          <cell r="CJ475">
            <v>4.173170196024599</v>
          </cell>
          <cell r="CK475">
            <v>3.9796334208881525</v>
          </cell>
          <cell r="CL475">
            <v>3.8915224248107427</v>
          </cell>
          <cell r="CM475">
            <v>4.4286617237277168</v>
          </cell>
          <cell r="CN475">
            <v>4.3520664189326208</v>
          </cell>
          <cell r="CO475">
            <v>5.1186979585859609</v>
          </cell>
          <cell r="CP475">
            <v>4.3692038803680751</v>
          </cell>
          <cell r="CQ475">
            <v>5.1572838456607846</v>
          </cell>
          <cell r="CR475">
            <v>4.8996124718077887</v>
          </cell>
          <cell r="CS475">
            <v>4.453101187511618</v>
          </cell>
          <cell r="CT475">
            <v>4.9359485966277443</v>
          </cell>
          <cell r="CU475">
            <v>4.9359485966277443</v>
          </cell>
          <cell r="CV475">
            <v>4.9359485966277443</v>
          </cell>
          <cell r="CW475">
            <v>1.2543710140047621</v>
          </cell>
          <cell r="CX475">
            <v>1.2422601203792978</v>
          </cell>
          <cell r="CY475">
            <v>1.264769482249209</v>
          </cell>
          <cell r="CZ475">
            <v>1.2459867799802451</v>
          </cell>
          <cell r="DA475">
            <v>1.2608973369198244</v>
          </cell>
          <cell r="DB475">
            <v>1.2412977674939485</v>
          </cell>
          <cell r="DC475">
            <v>1.2623400992098919</v>
          </cell>
          <cell r="DD475">
            <v>1.2455928263078262</v>
          </cell>
          <cell r="DE475">
            <v>1.2570458320553812</v>
          </cell>
          <cell r="DF475">
            <v>1.2489621411924225</v>
          </cell>
        </row>
        <row r="476">
          <cell r="BX476">
            <v>2.4085355211970931</v>
          </cell>
          <cell r="BY476">
            <v>2.7589197761660862</v>
          </cell>
          <cell r="BZ476">
            <v>3.4169397273441962</v>
          </cell>
          <cell r="CA476">
            <v>3.0423692935979525</v>
          </cell>
          <cell r="CB476">
            <v>3.4167301194610666</v>
          </cell>
          <cell r="CC476">
            <v>3.2124997456364182</v>
          </cell>
          <cell r="CD476">
            <v>3.9601009388073156</v>
          </cell>
          <cell r="CE476">
            <v>3.9297839134932708</v>
          </cell>
          <cell r="CF476">
            <v>4.0921385655127382</v>
          </cell>
          <cell r="CG476">
            <v>3.4021856736492637</v>
          </cell>
          <cell r="CH476">
            <v>3.9481400137714604</v>
          </cell>
          <cell r="CI476">
            <v>3.6376234634169786</v>
          </cell>
          <cell r="CJ476">
            <v>4.0250554583350899</v>
          </cell>
          <cell r="CK476">
            <v>4.4760104102124325</v>
          </cell>
          <cell r="CL476">
            <v>4.3894565870884206</v>
          </cell>
          <cell r="CM476">
            <v>4.4209077541518758</v>
          </cell>
          <cell r="CN476">
            <v>4.1120439824443347</v>
          </cell>
          <cell r="CO476">
            <v>4.6410027412288395</v>
          </cell>
          <cell r="CP476">
            <v>5.0790427152267297</v>
          </cell>
          <cell r="CQ476">
            <v>5.3493398363729554</v>
          </cell>
          <cell r="CR476">
            <v>4.9683094824966396</v>
          </cell>
          <cell r="CS476">
            <v>4.5705135434750028</v>
          </cell>
          <cell r="CT476">
            <v>4.8652223131330929</v>
          </cell>
          <cell r="CU476">
            <v>4.8652223131330929</v>
          </cell>
          <cell r="CV476">
            <v>4.8652223131330929</v>
          </cell>
          <cell r="CW476">
            <v>1.2543140879906607</v>
          </cell>
          <cell r="CX476">
            <v>1.2743696425151396</v>
          </cell>
          <cell r="CY476">
            <v>1.2571892971080156</v>
          </cell>
          <cell r="CZ476">
            <v>1.2271772528757616</v>
          </cell>
          <cell r="DA476">
            <v>1.2678518791640059</v>
          </cell>
          <cell r="DB476">
            <v>1.2714045220521226</v>
          </cell>
          <cell r="DC476">
            <v>1.2575677989896537</v>
          </cell>
          <cell r="DD476">
            <v>1.2641142256071936</v>
          </cell>
          <cell r="DE476">
            <v>1.2355980144513283</v>
          </cell>
          <cell r="DF476">
            <v>1.2405190965796031</v>
          </cell>
        </row>
        <row r="477">
          <cell r="BX477">
            <v>2.5429939738281018</v>
          </cell>
          <cell r="BY477">
            <v>2.5902992552152417</v>
          </cell>
          <cell r="BZ477">
            <v>3.0589650060874525</v>
          </cell>
          <cell r="CA477">
            <v>3.5703518605323903</v>
          </cell>
          <cell r="CB477">
            <v>2.874220406699532</v>
          </cell>
          <cell r="CC477">
            <v>3.3472299076329013</v>
          </cell>
          <cell r="CD477">
            <v>3.1996313742267506</v>
          </cell>
          <cell r="CE477">
            <v>3.4088457907844583</v>
          </cell>
          <cell r="CF477">
            <v>3.4951073314373571</v>
          </cell>
          <cell r="CG477">
            <v>3.4465231685190401</v>
          </cell>
          <cell r="CH477">
            <v>3.9164182288745644</v>
          </cell>
          <cell r="CI477">
            <v>3.6956926644192829</v>
          </cell>
          <cell r="CJ477">
            <v>3.6014735692967537</v>
          </cell>
          <cell r="CK477">
            <v>4.6034242646879422</v>
          </cell>
          <cell r="CL477">
            <v>4.2759166149466816</v>
          </cell>
          <cell r="CM477">
            <v>3.9513042034593329</v>
          </cell>
          <cell r="CN477">
            <v>4.3517497541125953</v>
          </cell>
          <cell r="CO477">
            <v>4.3512632650785674</v>
          </cell>
          <cell r="CP477">
            <v>4.9298000330710741</v>
          </cell>
          <cell r="CQ477">
            <v>4.7319093329241353</v>
          </cell>
          <cell r="CR477">
            <v>5.1871167354804202</v>
          </cell>
          <cell r="CS477">
            <v>5.0593754811558425</v>
          </cell>
          <cell r="CT477">
            <v>5.2777678393993135</v>
          </cell>
          <cell r="CU477">
            <v>5.2777678393993135</v>
          </cell>
          <cell r="CV477">
            <v>5.2777678393993135</v>
          </cell>
          <cell r="CW477">
            <v>1.2415380269676271</v>
          </cell>
          <cell r="CX477">
            <v>1.2457964927921554</v>
          </cell>
          <cell r="CY477">
            <v>1.2603190323529934</v>
          </cell>
          <cell r="CZ477">
            <v>1.2608401471616026</v>
          </cell>
          <cell r="DA477">
            <v>1.2671520647413064</v>
          </cell>
          <cell r="DB477">
            <v>1.2561940741272295</v>
          </cell>
          <cell r="DC477">
            <v>1.2762580496869094</v>
          </cell>
          <cell r="DD477">
            <v>1.2627981366289243</v>
          </cell>
          <cell r="DE477">
            <v>1.2498747307697016</v>
          </cell>
          <cell r="DF477">
            <v>1.2454622453486079</v>
          </cell>
        </row>
        <row r="478">
          <cell r="BX478">
            <v>2.6983219327526164</v>
          </cell>
          <cell r="BY478">
            <v>2.9725555473197751</v>
          </cell>
          <cell r="BZ478">
            <v>3.1360345981360265</v>
          </cell>
          <cell r="CA478">
            <v>3.3908412233613938</v>
          </cell>
          <cell r="CB478">
            <v>2.884356218975229</v>
          </cell>
          <cell r="CC478">
            <v>3.648944379208602</v>
          </cell>
          <cell r="CD478">
            <v>3.4190122791088542</v>
          </cell>
          <cell r="CE478">
            <v>3.5124125873671788</v>
          </cell>
          <cell r="CF478">
            <v>3.5776456965994021</v>
          </cell>
          <cell r="CG478">
            <v>3.9585293535642734</v>
          </cell>
          <cell r="CH478">
            <v>4.0442190387195813</v>
          </cell>
          <cell r="CI478">
            <v>4.3424527920337246</v>
          </cell>
          <cell r="CJ478">
            <v>4.1919102948095324</v>
          </cell>
          <cell r="CK478">
            <v>4.5756799228194378</v>
          </cell>
          <cell r="CL478">
            <v>3.7221095527935382</v>
          </cell>
          <cell r="CM478">
            <v>3.869972068842285</v>
          </cell>
          <cell r="CN478">
            <v>4.216904699696884</v>
          </cell>
          <cell r="CO478">
            <v>4.2969204537923522</v>
          </cell>
          <cell r="CP478">
            <v>4.4024370530147756</v>
          </cell>
          <cell r="CQ478">
            <v>4.312574681161256</v>
          </cell>
          <cell r="CR478">
            <v>4.8846449355283061</v>
          </cell>
          <cell r="CS478">
            <v>5.3807579497457994</v>
          </cell>
          <cell r="CT478">
            <v>5.5609701282627162</v>
          </cell>
          <cell r="CU478">
            <v>5.5609701282627162</v>
          </cell>
          <cell r="CV478">
            <v>5.5609701282627162</v>
          </cell>
          <cell r="CW478">
            <v>1.2768657828420429</v>
          </cell>
          <cell r="CX478">
            <v>1.2352247380629138</v>
          </cell>
          <cell r="CY478">
            <v>1.2738136436972238</v>
          </cell>
          <cell r="CZ478">
            <v>1.2736000069449323</v>
          </cell>
          <cell r="DA478">
            <v>1.2509668488858185</v>
          </cell>
          <cell r="DB478">
            <v>1.2569942849578224</v>
          </cell>
          <cell r="DC478">
            <v>1.2547563592937936</v>
          </cell>
          <cell r="DD478">
            <v>1.2519141834184657</v>
          </cell>
          <cell r="DE478">
            <v>1.2573183693822303</v>
          </cell>
          <cell r="DF478">
            <v>1.2541720726951751</v>
          </cell>
        </row>
        <row r="479">
          <cell r="BX479">
            <v>2.6424489110775613</v>
          </cell>
          <cell r="BY479">
            <v>3.4290535160787292</v>
          </cell>
          <cell r="BZ479">
            <v>3.4663903156450693</v>
          </cell>
          <cell r="CA479">
            <v>2.739436031434126</v>
          </cell>
          <cell r="CB479">
            <v>2.8347072061176402</v>
          </cell>
          <cell r="CC479">
            <v>3.5908388071842556</v>
          </cell>
          <cell r="CD479">
            <v>3.529795000768948</v>
          </cell>
          <cell r="CE479">
            <v>3.5907331603748074</v>
          </cell>
          <cell r="CF479">
            <v>3.7284725483175318</v>
          </cell>
          <cell r="CG479">
            <v>3.9969631642123589</v>
          </cell>
          <cell r="CH479">
            <v>3.1577516077193137</v>
          </cell>
          <cell r="CI479">
            <v>3.7375305063817597</v>
          </cell>
          <cell r="CJ479">
            <v>3.5080939671092661</v>
          </cell>
          <cell r="CK479">
            <v>4.3151854914217953</v>
          </cell>
          <cell r="CL479">
            <v>4.6188899989118646</v>
          </cell>
          <cell r="CM479">
            <v>4.5966287853432473</v>
          </cell>
          <cell r="CN479">
            <v>4.26847051932124</v>
          </cell>
          <cell r="CO479">
            <v>5.2579875877016526</v>
          </cell>
          <cell r="CP479">
            <v>4.9523518350280442</v>
          </cell>
          <cell r="CQ479">
            <v>4.5835583268099578</v>
          </cell>
          <cell r="CR479">
            <v>4.7850310391885147</v>
          </cell>
          <cell r="CS479">
            <v>5.6568926519835943</v>
          </cell>
          <cell r="CT479">
            <v>5.1963891481164799</v>
          </cell>
          <cell r="CU479">
            <v>5.1963891481164799</v>
          </cell>
          <cell r="CV479">
            <v>5.1963891481164799</v>
          </cell>
          <cell r="CW479">
            <v>1.2807124093526179</v>
          </cell>
          <cell r="CX479">
            <v>1.260959110955546</v>
          </cell>
          <cell r="CY479">
            <v>1.2508656140197112</v>
          </cell>
          <cell r="CZ479">
            <v>1.2563539404300201</v>
          </cell>
          <cell r="DA479">
            <v>1.2690798269957464</v>
          </cell>
          <cell r="DB479">
            <v>1.2596160204703291</v>
          </cell>
          <cell r="DC479">
            <v>1.2504171371512671</v>
          </cell>
          <cell r="DD479">
            <v>1.2592344973906533</v>
          </cell>
          <cell r="DE479">
            <v>1.2510344879044173</v>
          </cell>
          <cell r="DF479">
            <v>1.2332842128213524</v>
          </cell>
        </row>
        <row r="480">
          <cell r="BX480">
            <v>2.6561319842462021</v>
          </cell>
          <cell r="BY480">
            <v>3.027712599517105</v>
          </cell>
          <cell r="BZ480">
            <v>3.2576803124451548</v>
          </cell>
          <cell r="CA480">
            <v>2.9038098960425507</v>
          </cell>
          <cell r="CB480">
            <v>3.3135938803835363</v>
          </cell>
          <cell r="CC480">
            <v>3.2549869692277595</v>
          </cell>
          <cell r="CD480">
            <v>3.6924987869065391</v>
          </cell>
          <cell r="CE480">
            <v>3.7856778797484076</v>
          </cell>
          <cell r="CF480">
            <v>3.7588624210855568</v>
          </cell>
          <cell r="CG480">
            <v>3.1714306290278516</v>
          </cell>
          <cell r="CH480">
            <v>4.0052961592180987</v>
          </cell>
          <cell r="CI480">
            <v>3.8662393499973615</v>
          </cell>
          <cell r="CJ480">
            <v>4.2621555629035788</v>
          </cell>
          <cell r="CK480">
            <v>4.0731470352899679</v>
          </cell>
          <cell r="CL480">
            <v>3.7897897226346426</v>
          </cell>
          <cell r="CM480">
            <v>3.9392430274644981</v>
          </cell>
          <cell r="CN480">
            <v>4.4574347497093685</v>
          </cell>
          <cell r="CO480">
            <v>5.0896270829490371</v>
          </cell>
          <cell r="CP480">
            <v>5.1149825933935658</v>
          </cell>
          <cell r="CQ480">
            <v>5.3561501624854344</v>
          </cell>
          <cell r="CR480">
            <v>5.0698215080468723</v>
          </cell>
          <cell r="CS480">
            <v>5.761904791281566</v>
          </cell>
          <cell r="CT480">
            <v>5.7909245043484674</v>
          </cell>
          <cell r="CU480">
            <v>5.7909245043484674</v>
          </cell>
          <cell r="CV480">
            <v>5.7909245043484674</v>
          </cell>
          <cell r="CW480">
            <v>1.2652843218128387</v>
          </cell>
          <cell r="CX480">
            <v>1.2541685996129508</v>
          </cell>
          <cell r="CY480">
            <v>1.2655748376516924</v>
          </cell>
          <cell r="CZ480">
            <v>1.2412681764484643</v>
          </cell>
          <cell r="DA480">
            <v>1.2528322534906011</v>
          </cell>
          <cell r="DB480">
            <v>1.2536680871019386</v>
          </cell>
          <cell r="DC480">
            <v>1.2545557439854738</v>
          </cell>
          <cell r="DD480">
            <v>1.2716872033294335</v>
          </cell>
          <cell r="DE480">
            <v>1.2360844363813079</v>
          </cell>
          <cell r="DF480">
            <v>1.2677894550726256</v>
          </cell>
        </row>
        <row r="481">
          <cell r="BX481">
            <v>2.9737692769500126</v>
          </cell>
          <cell r="BY481">
            <v>2.5757972046595889</v>
          </cell>
          <cell r="BZ481">
            <v>2.9739406713807619</v>
          </cell>
          <cell r="CA481">
            <v>2.6525062718147994</v>
          </cell>
          <cell r="CB481">
            <v>3.3443757602710211</v>
          </cell>
          <cell r="CC481">
            <v>3.5056967650062414</v>
          </cell>
          <cell r="CD481">
            <v>3.1893597580077713</v>
          </cell>
          <cell r="CE481">
            <v>3.6949635720759146</v>
          </cell>
          <cell r="CF481">
            <v>3.6235690087501715</v>
          </cell>
          <cell r="CG481">
            <v>3.8096124488995073</v>
          </cell>
          <cell r="CH481">
            <v>3.931695889819057</v>
          </cell>
          <cell r="CI481">
            <v>4.1081215251339467</v>
          </cell>
          <cell r="CJ481">
            <v>4.0702186727433709</v>
          </cell>
          <cell r="CK481">
            <v>3.5116279315056023</v>
          </cell>
          <cell r="CL481">
            <v>3.8667369756327954</v>
          </cell>
          <cell r="CM481">
            <v>4.029203398357132</v>
          </cell>
          <cell r="CN481">
            <v>4.3741754027411934</v>
          </cell>
          <cell r="CO481">
            <v>4.5554190633605582</v>
          </cell>
          <cell r="CP481">
            <v>4.4839359409979034</v>
          </cell>
          <cell r="CQ481">
            <v>4.3654978551608083</v>
          </cell>
          <cell r="CR481">
            <v>4.7330554480635021</v>
          </cell>
          <cell r="CS481">
            <v>4.650791541502854</v>
          </cell>
          <cell r="CT481">
            <v>5.0723002218601438</v>
          </cell>
          <cell r="CU481">
            <v>5.0723002218601438</v>
          </cell>
          <cell r="CV481">
            <v>5.0723002218601438</v>
          </cell>
          <cell r="CW481">
            <v>1.2361554371288479</v>
          </cell>
          <cell r="CX481">
            <v>1.2504361848790457</v>
          </cell>
          <cell r="CY481">
            <v>1.2502782627734488</v>
          </cell>
          <cell r="CZ481">
            <v>1.2672631269919739</v>
          </cell>
          <cell r="DA481">
            <v>1.2696291778212945</v>
          </cell>
          <cell r="DB481">
            <v>1.2632722477085889</v>
          </cell>
          <cell r="DC481">
            <v>1.2512298145106551</v>
          </cell>
          <cell r="DD481">
            <v>1.2569092339430421</v>
          </cell>
          <cell r="DE481">
            <v>1.2557770799516166</v>
          </cell>
          <cell r="DF481">
            <v>1.2399373918443173</v>
          </cell>
        </row>
        <row r="482">
          <cell r="BX482">
            <v>2.7330690471249883</v>
          </cell>
          <cell r="BY482">
            <v>3.0602157545363138</v>
          </cell>
          <cell r="BZ482">
            <v>3.3560000322302455</v>
          </cell>
          <cell r="CA482">
            <v>3.51495220761911</v>
          </cell>
          <cell r="CB482">
            <v>2.9413276520806124</v>
          </cell>
          <cell r="CC482">
            <v>3.2276656604367417</v>
          </cell>
          <cell r="CD482">
            <v>3.326364274233411</v>
          </cell>
          <cell r="CE482">
            <v>3.5695307545015353</v>
          </cell>
          <cell r="CF482">
            <v>3.4539554787538638</v>
          </cell>
          <cell r="CG482">
            <v>3.8051605320749169</v>
          </cell>
          <cell r="CH482">
            <v>4.1461663549324674</v>
          </cell>
          <cell r="CI482">
            <v>4.4009332589875072</v>
          </cell>
          <cell r="CJ482">
            <v>4.3873057931940309</v>
          </cell>
          <cell r="CK482">
            <v>4.2434462015172389</v>
          </cell>
          <cell r="CL482">
            <v>4.0246043194598284</v>
          </cell>
          <cell r="CM482">
            <v>3.8256735253193477</v>
          </cell>
          <cell r="CN482">
            <v>3.9450795478681875</v>
          </cell>
          <cell r="CO482">
            <v>4.3658333353648393</v>
          </cell>
          <cell r="CP482">
            <v>4.8122807662473299</v>
          </cell>
          <cell r="CQ482">
            <v>4.9179064475318119</v>
          </cell>
          <cell r="CR482">
            <v>4.7583687178727017</v>
          </cell>
          <cell r="CS482">
            <v>5.1051188237697946</v>
          </cell>
          <cell r="CT482">
            <v>5.1729484733938405</v>
          </cell>
          <cell r="CU482">
            <v>5.1729484733938405</v>
          </cell>
          <cell r="CV482">
            <v>5.1729484733938405</v>
          </cell>
          <cell r="CW482">
            <v>1.2517151450154171</v>
          </cell>
          <cell r="CX482">
            <v>1.2588255233991539</v>
          </cell>
          <cell r="CY482">
            <v>1.2495574170432386</v>
          </cell>
          <cell r="CZ482">
            <v>1.2427501213400454</v>
          </cell>
          <cell r="DA482">
            <v>1.263505412009728</v>
          </cell>
          <cell r="DB482">
            <v>1.2596058086291315</v>
          </cell>
          <cell r="DC482">
            <v>1.2450487635022662</v>
          </cell>
          <cell r="DD482">
            <v>1.2498966623483658</v>
          </cell>
          <cell r="DE482">
            <v>1.2576815610625938</v>
          </cell>
          <cell r="DF482">
            <v>1.2456849638021374</v>
          </cell>
        </row>
        <row r="483">
          <cell r="BX483">
            <v>2.6793277173569625</v>
          </cell>
          <cell r="BY483">
            <v>2.9196832339907974</v>
          </cell>
          <cell r="BZ483">
            <v>2.753857665559948</v>
          </cell>
          <cell r="CA483">
            <v>3.2928239832714929</v>
          </cell>
          <cell r="CB483">
            <v>3.0193591141173601</v>
          </cell>
          <cell r="CC483">
            <v>3.1747732788369394</v>
          </cell>
          <cell r="CD483">
            <v>3.5821136753429528</v>
          </cell>
          <cell r="CE483">
            <v>2.9390726492429065</v>
          </cell>
          <cell r="CF483">
            <v>4.4035316054300218</v>
          </cell>
          <cell r="CG483">
            <v>3.9018010936276881</v>
          </cell>
          <cell r="CH483">
            <v>3.5243187961994296</v>
          </cell>
          <cell r="CI483">
            <v>3.8510479688720678</v>
          </cell>
          <cell r="CJ483">
            <v>3.5127015430773647</v>
          </cell>
          <cell r="CK483">
            <v>4.3415059148436272</v>
          </cell>
          <cell r="CL483">
            <v>4.0234045756860999</v>
          </cell>
          <cell r="CM483">
            <v>3.6875800489960322</v>
          </cell>
          <cell r="CN483">
            <v>4.2285161035384542</v>
          </cell>
          <cell r="CO483">
            <v>4.8785462891149942</v>
          </cell>
          <cell r="CP483">
            <v>4.8129148999730136</v>
          </cell>
          <cell r="CQ483">
            <v>5.239722442935153</v>
          </cell>
          <cell r="CR483">
            <v>5.2079317534149707</v>
          </cell>
          <cell r="CS483">
            <v>5.1555646294382269</v>
          </cell>
          <cell r="CT483">
            <v>5.1750855693510216</v>
          </cell>
          <cell r="CU483">
            <v>5.1750855693510216</v>
          </cell>
          <cell r="CV483">
            <v>5.1750855693510216</v>
          </cell>
          <cell r="CW483">
            <v>1.2661870070943497</v>
          </cell>
          <cell r="CX483">
            <v>1.2425328574257788</v>
          </cell>
          <cell r="CY483">
            <v>1.2827462297267322</v>
          </cell>
          <cell r="CZ483">
            <v>1.2406615977869697</v>
          </cell>
          <cell r="DA483">
            <v>1.2800988272848597</v>
          </cell>
          <cell r="DB483">
            <v>1.259602716624489</v>
          </cell>
          <cell r="DC483">
            <v>1.2721579580211106</v>
          </cell>
          <cell r="DD483">
            <v>1.2585851170093263</v>
          </cell>
          <cell r="DE483">
            <v>1.2716214901799945</v>
          </cell>
          <cell r="DF483">
            <v>1.254707137937715</v>
          </cell>
        </row>
        <row r="484">
          <cell r="BX484">
            <v>2.2724307325227899</v>
          </cell>
          <cell r="BY484">
            <v>2.7130276665090149</v>
          </cell>
          <cell r="BZ484">
            <v>3.0567201791519913</v>
          </cell>
          <cell r="CA484">
            <v>3.0994065435083265</v>
          </cell>
          <cell r="CB484">
            <v>2.5492915170713131</v>
          </cell>
          <cell r="CC484">
            <v>2.9263242366669142</v>
          </cell>
          <cell r="CD484">
            <v>3.7983751481304147</v>
          </cell>
          <cell r="CE484">
            <v>3.6491726165879803</v>
          </cell>
          <cell r="CF484">
            <v>3.7204001695309468</v>
          </cell>
          <cell r="CG484">
            <v>3.6800849544041281</v>
          </cell>
          <cell r="CH484">
            <v>3.2880260161922266</v>
          </cell>
          <cell r="CI484">
            <v>3.595431114547162</v>
          </cell>
          <cell r="CJ484">
            <v>3.5975760727363117</v>
          </cell>
          <cell r="CK484">
            <v>3.8583050041701097</v>
          </cell>
          <cell r="CL484">
            <v>4.8558287311569632</v>
          </cell>
          <cell r="CM484">
            <v>4.4100813094374338</v>
          </cell>
          <cell r="CN484">
            <v>4.1176789411773678</v>
          </cell>
          <cell r="CO484">
            <v>4.0822144457861009</v>
          </cell>
          <cell r="CP484">
            <v>4.9760075604047556</v>
          </cell>
          <cell r="CQ484">
            <v>4.4168952673284183</v>
          </cell>
          <cell r="CR484">
            <v>5.4035848012917755</v>
          </cell>
          <cell r="CS484">
            <v>5.3181743716801853</v>
          </cell>
          <cell r="CT484">
            <v>5.1635735693596834</v>
          </cell>
          <cell r="CU484">
            <v>5.1635735693596834</v>
          </cell>
          <cell r="CV484">
            <v>5.1635735693596834</v>
          </cell>
          <cell r="CW484">
            <v>1.2513593297285588</v>
          </cell>
          <cell r="CX484">
            <v>1.2520278757239425</v>
          </cell>
          <cell r="CY484">
            <v>1.2791851841967778</v>
          </cell>
          <cell r="CZ484">
            <v>1.2616635929349267</v>
          </cell>
          <cell r="DA484">
            <v>1.2664068366354626</v>
          </cell>
          <cell r="DB484">
            <v>1.2538002552900396</v>
          </cell>
          <cell r="DC484">
            <v>1.2643732751136074</v>
          </cell>
          <cell r="DD484">
            <v>1.248930469458815</v>
          </cell>
          <cell r="DE484">
            <v>1.2579736612470283</v>
          </cell>
          <cell r="DF484">
            <v>1.2378591440063482</v>
          </cell>
        </row>
        <row r="485">
          <cell r="BX485">
            <v>2.8066554664043646</v>
          </cell>
          <cell r="BY485">
            <v>3.2789347147327845</v>
          </cell>
          <cell r="BZ485">
            <v>3.2550612502505465</v>
          </cell>
          <cell r="CA485">
            <v>2.8730507904029934</v>
          </cell>
          <cell r="CB485">
            <v>3.5209536881935826</v>
          </cell>
          <cell r="CC485">
            <v>3.1635679377209538</v>
          </cell>
          <cell r="CD485">
            <v>3.3833360837856232</v>
          </cell>
          <cell r="CE485">
            <v>3.8453117078621619</v>
          </cell>
          <cell r="CF485">
            <v>3.7671216067024251</v>
          </cell>
          <cell r="CG485">
            <v>3.7777547368439048</v>
          </cell>
          <cell r="CH485">
            <v>3.7634414350819103</v>
          </cell>
          <cell r="CI485">
            <v>4.3991329386819897</v>
          </cell>
          <cell r="CJ485">
            <v>4.1580771852221483</v>
          </cell>
          <cell r="CK485">
            <v>3.7325705500391302</v>
          </cell>
          <cell r="CL485">
            <v>4.269017934931111</v>
          </cell>
          <cell r="CM485">
            <v>4.4568747069961576</v>
          </cell>
          <cell r="CN485">
            <v>4.6866872498601353</v>
          </cell>
          <cell r="CO485">
            <v>4.2565321904875466</v>
          </cell>
          <cell r="CP485">
            <v>4.5512273611500422</v>
          </cell>
          <cell r="CQ485">
            <v>4.9052593462798866</v>
          </cell>
          <cell r="CR485">
            <v>4.9828478961247775</v>
          </cell>
          <cell r="CS485">
            <v>5.1229108658004092</v>
          </cell>
          <cell r="CT485">
            <v>4.8548694655577114</v>
          </cell>
          <cell r="CU485">
            <v>4.8548694655577114</v>
          </cell>
          <cell r="CV485">
            <v>4.8548694655577114</v>
          </cell>
          <cell r="CW485">
            <v>1.2506889452060668</v>
          </cell>
          <cell r="CX485">
            <v>1.260888425575142</v>
          </cell>
          <cell r="CY485">
            <v>1.2645170304644462</v>
          </cell>
          <cell r="CZ485">
            <v>1.2425974037091878</v>
          </cell>
          <cell r="DA485">
            <v>1.2780179864682508</v>
          </cell>
          <cell r="DB485">
            <v>1.274245566122884</v>
          </cell>
          <cell r="DC485">
            <v>1.2521082478726613</v>
          </cell>
          <cell r="DD485">
            <v>1.2510482378645202</v>
          </cell>
          <cell r="DE485">
            <v>1.274343636036809</v>
          </cell>
          <cell r="DF485">
            <v>1.2571185162937641</v>
          </cell>
        </row>
        <row r="486">
          <cell r="BX486">
            <v>2.5190899240332008</v>
          </cell>
          <cell r="BY486">
            <v>2.82705400399569</v>
          </cell>
          <cell r="BZ486">
            <v>3.0258468385368005</v>
          </cell>
          <cell r="CA486">
            <v>3.5061597899917021</v>
          </cell>
          <cell r="CB486">
            <v>3.1922988278295104</v>
          </cell>
          <cell r="CC486">
            <v>3.9233741259156396</v>
          </cell>
          <cell r="CD486">
            <v>3.6130468490305838</v>
          </cell>
          <cell r="CE486">
            <v>3.7231143512152709</v>
          </cell>
          <cell r="CF486">
            <v>3.4685903717212612</v>
          </cell>
          <cell r="CG486">
            <v>3.524893515214417</v>
          </cell>
          <cell r="CH486">
            <v>3.2956775958243507</v>
          </cell>
          <cell r="CI486">
            <v>3.7703366332379775</v>
          </cell>
          <cell r="CJ486">
            <v>3.7737595658757552</v>
          </cell>
          <cell r="CK486">
            <v>3.847185132412259</v>
          </cell>
          <cell r="CL486">
            <v>4.150886673698321</v>
          </cell>
          <cell r="CM486">
            <v>4.0655183426784385</v>
          </cell>
          <cell r="CN486">
            <v>4.4497010489867241</v>
          </cell>
          <cell r="CO486">
            <v>5.121973030886573</v>
          </cell>
          <cell r="CP486">
            <v>4.2204449359987759</v>
          </cell>
          <cell r="CQ486">
            <v>4.5196219151117356</v>
          </cell>
          <cell r="CR486">
            <v>4.4502558798625786</v>
          </cell>
          <cell r="CS486">
            <v>5.5510172488018128</v>
          </cell>
          <cell r="CT486">
            <v>4.7205959558150186</v>
          </cell>
          <cell r="CU486">
            <v>4.7205959558150186</v>
          </cell>
          <cell r="CV486">
            <v>4.7205959558150186</v>
          </cell>
          <cell r="CW486">
            <v>1.257887736621343</v>
          </cell>
          <cell r="CX486">
            <v>1.2465325886101613</v>
          </cell>
          <cell r="CY486">
            <v>1.2603639037259837</v>
          </cell>
          <cell r="CZ486">
            <v>1.2558650256653154</v>
          </cell>
          <cell r="DA486">
            <v>1.2745310623273269</v>
          </cell>
          <cell r="DB486">
            <v>1.2414457018426031</v>
          </cell>
          <cell r="DC486">
            <v>1.2461744546180262</v>
          </cell>
          <cell r="DD486">
            <v>1.2705626433291242</v>
          </cell>
          <cell r="DE486">
            <v>1.2436197261597051</v>
          </cell>
          <cell r="DF486">
            <v>1.2562532161647435</v>
          </cell>
        </row>
        <row r="487">
          <cell r="BX487">
            <v>2.8331985718898296</v>
          </cell>
          <cell r="BY487">
            <v>3.3714792051478715</v>
          </cell>
          <cell r="BZ487">
            <v>2.7735050983354288</v>
          </cell>
          <cell r="CA487">
            <v>2.4594388252335126</v>
          </cell>
          <cell r="CB487">
            <v>2.8178806157420513</v>
          </cell>
          <cell r="CC487">
            <v>3.3575983837628782</v>
          </cell>
          <cell r="CD487">
            <v>3.5770349603309755</v>
          </cell>
          <cell r="CE487">
            <v>3.6731409406551574</v>
          </cell>
          <cell r="CF487">
            <v>4.2113160008595578</v>
          </cell>
          <cell r="CG487">
            <v>3.8239411464181234</v>
          </cell>
          <cell r="CH487">
            <v>4.310765585800139</v>
          </cell>
          <cell r="CI487">
            <v>3.6407898975037143</v>
          </cell>
          <cell r="CJ487">
            <v>4.1711408007647801</v>
          </cell>
          <cell r="CK487">
            <v>3.3538303909480138</v>
          </cell>
          <cell r="CL487">
            <v>4.1083215277718299</v>
          </cell>
          <cell r="CM487">
            <v>4.593568414158578</v>
          </cell>
          <cell r="CN487">
            <v>4.9423830555820976</v>
          </cell>
          <cell r="CO487">
            <v>4.3371287724475511</v>
          </cell>
          <cell r="CP487">
            <v>5.2380963950849537</v>
          </cell>
          <cell r="CQ487">
            <v>5.3466643354933483</v>
          </cell>
          <cell r="CR487">
            <v>4.957265327303106</v>
          </cell>
          <cell r="CS487">
            <v>4.4860475828198227</v>
          </cell>
          <cell r="CT487">
            <v>4.6929751957722239</v>
          </cell>
          <cell r="CU487">
            <v>4.6929751957722239</v>
          </cell>
          <cell r="CV487">
            <v>4.6929751957722239</v>
          </cell>
          <cell r="CW487">
            <v>1.2396997258472937</v>
          </cell>
          <cell r="CX487">
            <v>1.2416513377042293</v>
          </cell>
          <cell r="CY487">
            <v>1.2646223448974605</v>
          </cell>
          <cell r="CZ487">
            <v>1.2623721581102385</v>
          </cell>
          <cell r="DA487">
            <v>1.2556713627486236</v>
          </cell>
          <cell r="DB487">
            <v>1.2344814694412536</v>
          </cell>
          <cell r="DC487">
            <v>1.2490218914440672</v>
          </cell>
          <cell r="DD487">
            <v>1.2518480542948378</v>
          </cell>
          <cell r="DE487">
            <v>1.2507677135094963</v>
          </cell>
          <cell r="DF487">
            <v>1.2761097058407256</v>
          </cell>
        </row>
        <row r="488">
          <cell r="BX488">
            <v>2.5461044089783083</v>
          </cell>
          <cell r="BY488">
            <v>2.6012636912762233</v>
          </cell>
          <cell r="BZ488">
            <v>3.4497336796802429</v>
          </cell>
          <cell r="CA488">
            <v>3.4443921653817635</v>
          </cell>
          <cell r="CB488">
            <v>3.5963081710827622</v>
          </cell>
          <cell r="CC488">
            <v>3.8964355342409878</v>
          </cell>
          <cell r="CD488">
            <v>3.2329212552988125</v>
          </cell>
          <cell r="CE488">
            <v>3.1794921028430352</v>
          </cell>
          <cell r="CF488">
            <v>3.7830439575506474</v>
          </cell>
          <cell r="CG488">
            <v>3.986605208999991</v>
          </cell>
          <cell r="CH488">
            <v>3.8796087037207134</v>
          </cell>
          <cell r="CI488">
            <v>3.7035490506015361</v>
          </cell>
          <cell r="CJ488">
            <v>4.3341238057167235</v>
          </cell>
          <cell r="CK488">
            <v>4.462170855249771</v>
          </cell>
          <cell r="CL488">
            <v>4.6319282389403531</v>
          </cell>
          <cell r="CM488">
            <v>4.985580280635121</v>
          </cell>
          <cell r="CN488">
            <v>4.2351462486535647</v>
          </cell>
          <cell r="CO488">
            <v>3.8281109279298566</v>
          </cell>
          <cell r="CP488">
            <v>4.2514242810500669</v>
          </cell>
          <cell r="CQ488">
            <v>4.382519527163832</v>
          </cell>
          <cell r="CR488">
            <v>4.5090880804806632</v>
          </cell>
          <cell r="CS488">
            <v>5.5917244824164234</v>
          </cell>
          <cell r="CT488">
            <v>5.2253835415823779</v>
          </cell>
          <cell r="CU488">
            <v>5.2253835415823779</v>
          </cell>
          <cell r="CV488">
            <v>5.2253835415823779</v>
          </cell>
          <cell r="CW488">
            <v>1.2432336129333361</v>
          </cell>
          <cell r="CX488">
            <v>1.2425979938784839</v>
          </cell>
          <cell r="CY488">
            <v>1.2593525650806918</v>
          </cell>
          <cell r="CZ488">
            <v>1.2594065170027644</v>
          </cell>
          <cell r="DA488">
            <v>1.250272726193679</v>
          </cell>
          <cell r="DB488">
            <v>1.2648106427025974</v>
          </cell>
          <cell r="DC488">
            <v>1.2640119040247044</v>
          </cell>
          <cell r="DD488">
            <v>1.2546891774093791</v>
          </cell>
          <cell r="DE488">
            <v>1.2526661711039961</v>
          </cell>
          <cell r="DF488">
            <v>1.2327292833547203</v>
          </cell>
        </row>
        <row r="489">
          <cell r="BX489">
            <v>2.5331765030328737</v>
          </cell>
          <cell r="BY489">
            <v>3.8426269502225292</v>
          </cell>
          <cell r="BZ489">
            <v>2.6393572212388219</v>
          </cell>
          <cell r="CA489">
            <v>3.4608069163846644</v>
          </cell>
          <cell r="CB489">
            <v>2.8124653008449836</v>
          </cell>
          <cell r="CC489">
            <v>3.0761302282484415</v>
          </cell>
          <cell r="CD489">
            <v>3.3606144849786492</v>
          </cell>
          <cell r="CE489">
            <v>3.6233840692317716</v>
          </cell>
          <cell r="CF489">
            <v>3.5688866467216296</v>
          </cell>
          <cell r="CG489">
            <v>3.7938898101291141</v>
          </cell>
          <cell r="CH489">
            <v>3.4113554713217336</v>
          </cell>
          <cell r="CI489">
            <v>4.2566598768223907</v>
          </cell>
          <cell r="CJ489">
            <v>3.3906670382356894</v>
          </cell>
          <cell r="CK489">
            <v>4.0246143697480452</v>
          </cell>
          <cell r="CL489">
            <v>5.1451080648588396</v>
          </cell>
          <cell r="CM489">
            <v>4.200476025959694</v>
          </cell>
          <cell r="CN489">
            <v>3.7406369902417054</v>
          </cell>
          <cell r="CO489">
            <v>4.125981984218317</v>
          </cell>
          <cell r="CP489">
            <v>4.2623660900357754</v>
          </cell>
          <cell r="CQ489">
            <v>4.9380462311766591</v>
          </cell>
          <cell r="CR489">
            <v>4.790564810105332</v>
          </cell>
          <cell r="CS489">
            <v>4.6055458812302339</v>
          </cell>
          <cell r="CT489">
            <v>4.9233430817677304</v>
          </cell>
          <cell r="CU489">
            <v>4.9233430817677304</v>
          </cell>
          <cell r="CV489">
            <v>4.9233430817677304</v>
          </cell>
          <cell r="CW489">
            <v>1.2603804961780187</v>
          </cell>
          <cell r="CX489">
            <v>1.2462586054831222</v>
          </cell>
          <cell r="CY489">
            <v>1.2788297113081384</v>
          </cell>
          <cell r="CZ489">
            <v>1.2526673769345982</v>
          </cell>
          <cell r="DA489">
            <v>1.2610902029181554</v>
          </cell>
          <cell r="DB489">
            <v>1.253363402757784</v>
          </cell>
          <cell r="DC489">
            <v>1.2448825560993277</v>
          </cell>
          <cell r="DD489">
            <v>1.2639479312696225</v>
          </cell>
          <cell r="DE489">
            <v>1.2569011255098312</v>
          </cell>
          <cell r="DF489">
            <v>1.2667927033515722</v>
          </cell>
        </row>
        <row r="490">
          <cell r="BX490">
            <v>2.2647963366618695</v>
          </cell>
          <cell r="BY490">
            <v>3.0225288993970101</v>
          </cell>
          <cell r="BZ490">
            <v>2.9584309659492671</v>
          </cell>
          <cell r="CA490">
            <v>3.6419127744516362</v>
          </cell>
          <cell r="CB490">
            <v>3.1299306077104094</v>
          </cell>
          <cell r="CC490">
            <v>3.4528202444355132</v>
          </cell>
          <cell r="CD490">
            <v>3.6508019806385206</v>
          </cell>
          <cell r="CE490">
            <v>3.7489985005385189</v>
          </cell>
          <cell r="CF490">
            <v>3.5398820710676646</v>
          </cell>
          <cell r="CG490">
            <v>3.8569157923719253</v>
          </cell>
          <cell r="CH490">
            <v>4.2084491128040016</v>
          </cell>
          <cell r="CI490">
            <v>3.5017607676555351</v>
          </cell>
          <cell r="CJ490">
            <v>3.5852699601821083</v>
          </cell>
          <cell r="CK490">
            <v>4.2830577477048744</v>
          </cell>
          <cell r="CL490">
            <v>4.7909723819457684</v>
          </cell>
          <cell r="CM490">
            <v>4.5926962288698485</v>
          </cell>
          <cell r="CN490">
            <v>4.5127816184796563</v>
          </cell>
          <cell r="CO490">
            <v>4.5458176400059891</v>
          </cell>
          <cell r="CP490">
            <v>4.2491444520024677</v>
          </cell>
          <cell r="CQ490">
            <v>4.5629466416366178</v>
          </cell>
          <cell r="CR490">
            <v>4.1749209809279071</v>
          </cell>
          <cell r="CS490">
            <v>4.9015919859681052</v>
          </cell>
          <cell r="CT490">
            <v>5.9721420189065775</v>
          </cell>
          <cell r="CU490">
            <v>5.9721420189065775</v>
          </cell>
          <cell r="CV490">
            <v>5.9721420189065775</v>
          </cell>
          <cell r="CW490">
            <v>1.2338384618553948</v>
          </cell>
          <cell r="CX490">
            <v>1.2527741899938569</v>
          </cell>
          <cell r="CY490">
            <v>1.2404182019418906</v>
          </cell>
          <cell r="CZ490">
            <v>1.2525045257254062</v>
          </cell>
          <cell r="DA490">
            <v>1.2380700683331511</v>
          </cell>
          <cell r="DB490">
            <v>1.286333007432189</v>
          </cell>
          <cell r="DC490">
            <v>1.2654490302549124</v>
          </cell>
          <cell r="DD490">
            <v>1.2670410080879158</v>
          </cell>
          <cell r="DE490">
            <v>1.2390663809310014</v>
          </cell>
          <cell r="DF490">
            <v>1.2662176172525443</v>
          </cell>
        </row>
        <row r="491">
          <cell r="BX491">
            <v>2.7967518817238393</v>
          </cell>
          <cell r="BY491">
            <v>3.2554705349479209</v>
          </cell>
          <cell r="BZ491">
            <v>3.6169774290317434</v>
          </cell>
          <cell r="CA491">
            <v>2.9102559278782909</v>
          </cell>
          <cell r="CB491">
            <v>3.0735964889717855</v>
          </cell>
          <cell r="CC491">
            <v>3.051941451433791</v>
          </cell>
          <cell r="CD491">
            <v>3.2900220772543953</v>
          </cell>
          <cell r="CE491">
            <v>3.6614144043080636</v>
          </cell>
          <cell r="CF491">
            <v>3.4511347695516146</v>
          </cell>
          <cell r="CG491">
            <v>4.2734856634022362</v>
          </cell>
          <cell r="CH491">
            <v>4.2140208673824597</v>
          </cell>
          <cell r="CI491">
            <v>4.3851392850787851</v>
          </cell>
          <cell r="CJ491">
            <v>4.5413957126420659</v>
          </cell>
          <cell r="CK491">
            <v>3.9500914673465655</v>
          </cell>
          <cell r="CL491">
            <v>4.5494607431711271</v>
          </cell>
          <cell r="CM491">
            <v>4.9060690888907459</v>
          </cell>
          <cell r="CN491">
            <v>4.6996859216690838</v>
          </cell>
          <cell r="CO491">
            <v>4.5837547087594288</v>
          </cell>
          <cell r="CP491">
            <v>4.7725071936609504</v>
          </cell>
          <cell r="CQ491">
            <v>4.4472499306687494</v>
          </cell>
          <cell r="CR491">
            <v>4.7508406148398263</v>
          </cell>
          <cell r="CS491">
            <v>4.5382664863914162</v>
          </cell>
          <cell r="CT491">
            <v>4.7146528419821871</v>
          </cell>
          <cell r="CU491">
            <v>4.7146528419821871</v>
          </cell>
          <cell r="CV491">
            <v>4.7146528419821871</v>
          </cell>
          <cell r="CW491">
            <v>1.2703848905737534</v>
          </cell>
          <cell r="CX491">
            <v>1.2769413275297543</v>
          </cell>
          <cell r="CY491">
            <v>1.2458119073098615</v>
          </cell>
          <cell r="CZ491">
            <v>1.2970138750040601</v>
          </cell>
          <cell r="DA491">
            <v>1.2707754406701322</v>
          </cell>
          <cell r="DB491">
            <v>1.2635403225008783</v>
          </cell>
          <cell r="DC491">
            <v>1.2405714854509096</v>
          </cell>
          <cell r="DD491">
            <v>1.2257893905492194</v>
          </cell>
          <cell r="DE491">
            <v>1.2607200502777238</v>
          </cell>
          <cell r="DF491">
            <v>1.2744200077587504</v>
          </cell>
        </row>
        <row r="492">
          <cell r="BX492">
            <v>2.319295650850933</v>
          </cell>
          <cell r="BY492">
            <v>2.8510870043505232</v>
          </cell>
          <cell r="BZ492">
            <v>3.2121662076370643</v>
          </cell>
          <cell r="CA492">
            <v>3.4588028777186479</v>
          </cell>
          <cell r="CB492">
            <v>2.8642562160599017</v>
          </cell>
          <cell r="CC492">
            <v>3.2701533777032155</v>
          </cell>
          <cell r="CD492">
            <v>3.0900485632320076</v>
          </cell>
          <cell r="CE492">
            <v>3.4099470569961472</v>
          </cell>
          <cell r="CF492">
            <v>4.1256968084082484</v>
          </cell>
          <cell r="CG492">
            <v>3.0812137003078099</v>
          </cell>
          <cell r="CH492">
            <v>3.4113873018723893</v>
          </cell>
          <cell r="CI492">
            <v>3.9822517542922218</v>
          </cell>
          <cell r="CJ492">
            <v>3.9838577318384214</v>
          </cell>
          <cell r="CK492">
            <v>4.3454012587378239</v>
          </cell>
          <cell r="CL492">
            <v>4.5095543771452009</v>
          </cell>
          <cell r="CM492">
            <v>4.4117994508534499</v>
          </cell>
          <cell r="CN492">
            <v>4.5465228103107833</v>
          </cell>
          <cell r="CO492">
            <v>4.7213182712894595</v>
          </cell>
          <cell r="CP492">
            <v>4.5524597064629377</v>
          </cell>
          <cell r="CQ492">
            <v>4.7152681259604945</v>
          </cell>
          <cell r="CR492">
            <v>4.144325472334816</v>
          </cell>
          <cell r="CS492">
            <v>5.2772448996203138</v>
          </cell>
          <cell r="CT492">
            <v>5.3366757694679299</v>
          </cell>
          <cell r="CU492">
            <v>5.3366757694679299</v>
          </cell>
          <cell r="CV492">
            <v>5.3366757694679299</v>
          </cell>
          <cell r="CW492">
            <v>1.248321457885657</v>
          </cell>
          <cell r="CX492">
            <v>1.2730955367834613</v>
          </cell>
          <cell r="CY492">
            <v>1.2395419768385991</v>
          </cell>
          <cell r="CZ492">
            <v>1.251690576398967</v>
          </cell>
          <cell r="DA492">
            <v>1.2506057343480028</v>
          </cell>
          <cell r="DB492">
            <v>1.2555894357082642</v>
          </cell>
          <cell r="DC492">
            <v>1.264157656820631</v>
          </cell>
          <cell r="DD492">
            <v>1.2664593623310767</v>
          </cell>
          <cell r="DE492">
            <v>1.2377613078081044</v>
          </cell>
          <cell r="DF492">
            <v>1.2614624106206014</v>
          </cell>
        </row>
        <row r="493">
          <cell r="BX493">
            <v>2.650912430983269</v>
          </cell>
          <cell r="BY493">
            <v>3.117601312891582</v>
          </cell>
          <cell r="BZ493">
            <v>2.9829612688899183</v>
          </cell>
          <cell r="CA493">
            <v>3.0481897387603296</v>
          </cell>
          <cell r="CB493">
            <v>3.1353905758049145</v>
          </cell>
          <cell r="CC493">
            <v>3.224342845326102</v>
          </cell>
          <cell r="CD493">
            <v>2.989013476462739</v>
          </cell>
          <cell r="CE493">
            <v>3.7542258656703784</v>
          </cell>
          <cell r="CF493">
            <v>3.6932190497421735</v>
          </cell>
          <cell r="CG493">
            <v>3.6259620272184505</v>
          </cell>
          <cell r="CH493">
            <v>3.7941378112113404</v>
          </cell>
          <cell r="CI493">
            <v>4.9412279552695493</v>
          </cell>
          <cell r="CJ493">
            <v>4.1440453492518188</v>
          </cell>
          <cell r="CK493">
            <v>3.8828452164717908</v>
          </cell>
          <cell r="CL493">
            <v>3.8567510542187722</v>
          </cell>
          <cell r="CM493">
            <v>3.708270192143122</v>
          </cell>
          <cell r="CN493">
            <v>5.1731395251351548</v>
          </cell>
          <cell r="CO493">
            <v>4.5368091476044698</v>
          </cell>
          <cell r="CP493">
            <v>4.5459362259875222</v>
          </cell>
          <cell r="CQ493">
            <v>4.5357906221006852</v>
          </cell>
          <cell r="CR493">
            <v>5.1840883548364065</v>
          </cell>
          <cell r="CS493">
            <v>5.0772214717377082</v>
          </cell>
          <cell r="CT493">
            <v>5.4890954493508248</v>
          </cell>
          <cell r="CU493">
            <v>5.4890954493508248</v>
          </cell>
          <cell r="CV493">
            <v>5.4890954493508248</v>
          </cell>
          <cell r="CW493">
            <v>1.2456071874867412</v>
          </cell>
          <cell r="CX493">
            <v>1.2647697572768497</v>
          </cell>
          <cell r="CY493">
            <v>1.257662856586256</v>
          </cell>
          <cell r="CZ493">
            <v>1.2412516908394595</v>
          </cell>
          <cell r="DA493">
            <v>1.2438483252181154</v>
          </cell>
          <cell r="DB493">
            <v>1.2696587312522785</v>
          </cell>
          <cell r="DC493">
            <v>1.2621157278669632</v>
          </cell>
          <cell r="DD493">
            <v>1.2421323158505544</v>
          </cell>
          <cell r="DE493">
            <v>1.254966304378309</v>
          </cell>
          <cell r="DF493">
            <v>1.272914868165907</v>
          </cell>
        </row>
        <row r="494">
          <cell r="BX494">
            <v>2.5279223159667294</v>
          </cell>
          <cell r="BY494">
            <v>2.7824161200862689</v>
          </cell>
          <cell r="BZ494">
            <v>3.4457393651771508</v>
          </cell>
          <cell r="CA494">
            <v>3.1248236522202326</v>
          </cell>
          <cell r="CB494">
            <v>3.4683781597895198</v>
          </cell>
          <cell r="CC494">
            <v>3.4555276755568021</v>
          </cell>
          <cell r="CD494">
            <v>3.4798920148041916</v>
          </cell>
          <cell r="CE494">
            <v>3.4971912752091754</v>
          </cell>
          <cell r="CF494">
            <v>3.2388551764413065</v>
          </cell>
          <cell r="CG494">
            <v>3.4147958236595737</v>
          </cell>
          <cell r="CH494">
            <v>3.6771409952160172</v>
          </cell>
          <cell r="CI494">
            <v>4.0408496284859714</v>
          </cell>
          <cell r="CJ494">
            <v>3.9739349309399281</v>
          </cell>
          <cell r="CK494">
            <v>4.1164513256060422</v>
          </cell>
          <cell r="CL494">
            <v>4.2801257208124825</v>
          </cell>
          <cell r="CM494">
            <v>4.0280922689623653</v>
          </cell>
          <cell r="CN494">
            <v>4.2081901214790776</v>
          </cell>
          <cell r="CO494">
            <v>4.1364993227179383</v>
          </cell>
          <cell r="CP494">
            <v>4.135877833515301</v>
          </cell>
          <cell r="CQ494">
            <v>4.2131195056705613</v>
          </cell>
          <cell r="CR494">
            <v>4.3926804994240118</v>
          </cell>
          <cell r="CS494">
            <v>5.1662297627014482</v>
          </cell>
          <cell r="CT494">
            <v>5.0278140847000321</v>
          </cell>
          <cell r="CU494">
            <v>5.0278140847000321</v>
          </cell>
          <cell r="CV494">
            <v>5.0278140847000321</v>
          </cell>
          <cell r="CW494">
            <v>1.2511498537023047</v>
          </cell>
          <cell r="CX494">
            <v>1.2389898995957853</v>
          </cell>
          <cell r="CY494">
            <v>1.2699395090755012</v>
          </cell>
          <cell r="CZ494">
            <v>1.2588691733640438</v>
          </cell>
          <cell r="DA494">
            <v>1.2560909098051598</v>
          </cell>
          <cell r="DB494">
            <v>1.2549618063683592</v>
          </cell>
          <cell r="DC494">
            <v>1.244970115162086</v>
          </cell>
          <cell r="DD494">
            <v>1.255896160609359</v>
          </cell>
          <cell r="DE494">
            <v>1.2428409282381743</v>
          </cell>
          <cell r="DF494">
            <v>1.2593772410065129</v>
          </cell>
        </row>
        <row r="495">
          <cell r="BX495">
            <v>2.4899960952048619</v>
          </cell>
          <cell r="BY495">
            <v>2.7297571854499476</v>
          </cell>
          <cell r="BZ495">
            <v>2.9247885474752668</v>
          </cell>
          <cell r="CA495">
            <v>3.085099688100577</v>
          </cell>
          <cell r="CB495">
            <v>2.6968897209717948</v>
          </cell>
          <cell r="CC495">
            <v>2.9973876801800343</v>
          </cell>
          <cell r="CD495">
            <v>3.2044086991942993</v>
          </cell>
          <cell r="CE495">
            <v>3.410456869971179</v>
          </cell>
          <cell r="CF495">
            <v>3.7491516472202608</v>
          </cell>
          <cell r="CG495">
            <v>3.5749949027554497</v>
          </cell>
          <cell r="CH495">
            <v>3.8530518756825445</v>
          </cell>
          <cell r="CI495">
            <v>4.3427351634629954</v>
          </cell>
          <cell r="CJ495">
            <v>3.8520240400725334</v>
          </cell>
          <cell r="CK495">
            <v>4.2931306809095418</v>
          </cell>
          <cell r="CL495">
            <v>4.7779530628389395</v>
          </cell>
          <cell r="CM495">
            <v>4.6001513120968385</v>
          </cell>
          <cell r="CN495">
            <v>4.6600244797976318</v>
          </cell>
          <cell r="CO495">
            <v>5.0306525360784908</v>
          </cell>
          <cell r="CP495">
            <v>4.64976318928551</v>
          </cell>
          <cell r="CQ495">
            <v>4.8258676285491413</v>
          </cell>
          <cell r="CR495">
            <v>5.0369856820707737</v>
          </cell>
          <cell r="CS495">
            <v>4.9388517599056359</v>
          </cell>
          <cell r="CT495">
            <v>5.0688425169221825</v>
          </cell>
          <cell r="CU495">
            <v>5.0688425169221825</v>
          </cell>
          <cell r="CV495">
            <v>5.0688425169221825</v>
          </cell>
          <cell r="CW495">
            <v>1.2270734528310212</v>
          </cell>
          <cell r="CX495">
            <v>1.2477440763504306</v>
          </cell>
          <cell r="CY495">
            <v>1.2407015258141514</v>
          </cell>
          <cell r="CZ495">
            <v>1.2622991030779949</v>
          </cell>
          <cell r="DA495">
            <v>1.2323398377155734</v>
          </cell>
          <cell r="DB495">
            <v>1.2628066240464548</v>
          </cell>
          <cell r="DC495">
            <v>1.2438568717848246</v>
          </cell>
          <cell r="DD495">
            <v>1.2389374326630616</v>
          </cell>
          <cell r="DE495">
            <v>1.2658078665558434</v>
          </cell>
          <cell r="DF495">
            <v>1.2198680107270716</v>
          </cell>
        </row>
        <row r="496">
          <cell r="BX496">
            <v>2.2084365107650612</v>
          </cell>
          <cell r="BY496">
            <v>3.0648498255726082</v>
          </cell>
          <cell r="BZ496">
            <v>2.9213801634738501</v>
          </cell>
          <cell r="CA496">
            <v>3.0207966400520605</v>
          </cell>
          <cell r="CB496">
            <v>3.469079658461196</v>
          </cell>
          <cell r="CC496">
            <v>3.2748227288986658</v>
          </cell>
          <cell r="CD496">
            <v>3.401969561459032</v>
          </cell>
          <cell r="CE496">
            <v>3.6282847559393914</v>
          </cell>
          <cell r="CF496">
            <v>3.5730600619037385</v>
          </cell>
          <cell r="CG496">
            <v>3.300070320078746</v>
          </cell>
          <cell r="CH496">
            <v>3.9904493246542923</v>
          </cell>
          <cell r="CI496">
            <v>4.144502546752741</v>
          </cell>
          <cell r="CJ496">
            <v>3.541992604103541</v>
          </cell>
          <cell r="CK496">
            <v>3.8410869394620923</v>
          </cell>
          <cell r="CL496">
            <v>3.9864253026994891</v>
          </cell>
          <cell r="CM496">
            <v>4.5317106787685297</v>
          </cell>
          <cell r="CN496">
            <v>4.479928190285448</v>
          </cell>
          <cell r="CO496">
            <v>4.838522831533802</v>
          </cell>
          <cell r="CP496">
            <v>4.7681442638133378</v>
          </cell>
          <cell r="CQ496">
            <v>4.7539323261087452</v>
          </cell>
          <cell r="CR496">
            <v>5.7337091806750182</v>
          </cell>
          <cell r="CS496">
            <v>5.356583723400937</v>
          </cell>
          <cell r="CT496">
            <v>4.9524226232116009</v>
          </cell>
          <cell r="CU496">
            <v>4.9524226232116009</v>
          </cell>
          <cell r="CV496">
            <v>4.9524226232116009</v>
          </cell>
          <cell r="CW496">
            <v>1.2631645190995573</v>
          </cell>
          <cell r="CX496">
            <v>1.2539451048683556</v>
          </cell>
          <cell r="CY496">
            <v>1.235650760082156</v>
          </cell>
          <cell r="CZ496">
            <v>1.227992383858646</v>
          </cell>
          <cell r="DA496">
            <v>1.272121212198474</v>
          </cell>
          <cell r="DB496">
            <v>1.2709673507133206</v>
          </cell>
          <cell r="DC496">
            <v>1.2792190893857256</v>
          </cell>
          <cell r="DD496">
            <v>1.2523025591328074</v>
          </cell>
          <cell r="DE496">
            <v>1.2419656217649284</v>
          </cell>
          <cell r="DF496">
            <v>1.2566252112245602</v>
          </cell>
        </row>
        <row r="497">
          <cell r="BX497">
            <v>2.9944274757414395</v>
          </cell>
          <cell r="BY497">
            <v>3.146889613979345</v>
          </cell>
          <cell r="BZ497">
            <v>3.5195681133833756</v>
          </cell>
          <cell r="CA497">
            <v>3.262504523279627</v>
          </cell>
          <cell r="CB497">
            <v>2.7430822187782109</v>
          </cell>
          <cell r="CC497">
            <v>3.4793298461688238</v>
          </cell>
          <cell r="CD497">
            <v>3.166181702801437</v>
          </cell>
          <cell r="CE497">
            <v>3.4207752440340187</v>
          </cell>
          <cell r="CF497">
            <v>3.441049782326163</v>
          </cell>
          <cell r="CG497">
            <v>3.7933511054721301</v>
          </cell>
          <cell r="CH497">
            <v>3.2784190427171578</v>
          </cell>
          <cell r="CI497">
            <v>3.9538328737312867</v>
          </cell>
          <cell r="CJ497">
            <v>4.5122411319558386</v>
          </cell>
          <cell r="CK497">
            <v>4.0215182301132231</v>
          </cell>
          <cell r="CL497">
            <v>4.4869362598722047</v>
          </cell>
          <cell r="CM497">
            <v>4.5453341298614491</v>
          </cell>
          <cell r="CN497">
            <v>4.457803510728799</v>
          </cell>
          <cell r="CO497">
            <v>4.1137038051375656</v>
          </cell>
          <cell r="CP497">
            <v>3.7807185466153008</v>
          </cell>
          <cell r="CQ497">
            <v>4.4433883148277999</v>
          </cell>
          <cell r="CR497">
            <v>4.9370642894956216</v>
          </cell>
          <cell r="CS497">
            <v>5.3068778225275031</v>
          </cell>
          <cell r="CT497">
            <v>5.1288693519260926</v>
          </cell>
          <cell r="CU497">
            <v>5.1288693519260926</v>
          </cell>
          <cell r="CV497">
            <v>5.1288693519260926</v>
          </cell>
          <cell r="CW497">
            <v>1.2498288423159161</v>
          </cell>
          <cell r="CX497">
            <v>1.2775592936558982</v>
          </cell>
          <cell r="CY497">
            <v>1.2468735864351219</v>
          </cell>
          <cell r="CZ497">
            <v>1.2389225471417837</v>
          </cell>
          <cell r="DA497">
            <v>1.2603404477060176</v>
          </cell>
          <cell r="DB497">
            <v>1.2554163178304019</v>
          </cell>
          <cell r="DC497">
            <v>1.2760851509331026</v>
          </cell>
          <cell r="DD497">
            <v>1.2548238654454265</v>
          </cell>
          <cell r="DE497">
            <v>1.2681885513836253</v>
          </cell>
          <cell r="DF497">
            <v>1.2561193117216853</v>
          </cell>
        </row>
        <row r="498">
          <cell r="BX498">
            <v>3.0882595569586244</v>
          </cell>
          <cell r="BY498">
            <v>2.1264850172028882</v>
          </cell>
          <cell r="BZ498">
            <v>2.5665190112950342</v>
          </cell>
          <cell r="CA498">
            <v>2.8382981406043988</v>
          </cell>
          <cell r="CB498">
            <v>2.8207302825669838</v>
          </cell>
          <cell r="CC498">
            <v>2.8462411732187154</v>
          </cell>
          <cell r="CD498">
            <v>3.5530597929082517</v>
          </cell>
          <cell r="CE498">
            <v>3.5269803431474234</v>
          </cell>
          <cell r="CF498">
            <v>3.5440238078760271</v>
          </cell>
          <cell r="CG498">
            <v>3.3976568915881322</v>
          </cell>
          <cell r="CH498">
            <v>4.0710151893312325</v>
          </cell>
          <cell r="CI498">
            <v>3.3498000161857586</v>
          </cell>
          <cell r="CJ498">
            <v>4.3867493066088343</v>
          </cell>
          <cell r="CK498">
            <v>4.3692904266373995</v>
          </cell>
          <cell r="CL498">
            <v>4.0717386547957064</v>
          </cell>
          <cell r="CM498">
            <v>4.1249670334919415</v>
          </cell>
          <cell r="CN498">
            <v>4.3128462709680875</v>
          </cell>
          <cell r="CO498">
            <v>4.2352211448368715</v>
          </cell>
          <cell r="CP498">
            <v>4.5731357200035712</v>
          </cell>
          <cell r="CQ498">
            <v>4.7103127180627089</v>
          </cell>
          <cell r="CR498">
            <v>4.7777860487413362</v>
          </cell>
          <cell r="CS498">
            <v>5.9706487392261254</v>
          </cell>
          <cell r="CT498">
            <v>5.2632252088339593</v>
          </cell>
          <cell r="CU498">
            <v>5.2632252088339593</v>
          </cell>
          <cell r="CV498">
            <v>5.2632252088339593</v>
          </cell>
          <cell r="CW498">
            <v>1.2495546470163952</v>
          </cell>
          <cell r="CX498">
            <v>1.2541797498775906</v>
          </cell>
          <cell r="CY498">
            <v>1.2693531012935646</v>
          </cell>
          <cell r="CZ498">
            <v>1.2570887943825999</v>
          </cell>
          <cell r="DA498">
            <v>1.2346494106438566</v>
          </cell>
          <cell r="DB498">
            <v>1.2232761225960642</v>
          </cell>
          <cell r="DC498">
            <v>1.2727731599068091</v>
          </cell>
          <cell r="DD498">
            <v>1.2596976232009527</v>
          </cell>
          <cell r="DE498">
            <v>1.2634810186559442</v>
          </cell>
          <cell r="DF498">
            <v>1.2511665580458444</v>
          </cell>
        </row>
        <row r="499">
          <cell r="BX499">
            <v>2.7714829748792607</v>
          </cell>
          <cell r="BY499">
            <v>2.950859126295148</v>
          </cell>
          <cell r="BZ499">
            <v>3.31124183149897</v>
          </cell>
          <cell r="CA499">
            <v>3.2563638662544441</v>
          </cell>
          <cell r="CB499">
            <v>3.3592932816797778</v>
          </cell>
          <cell r="CC499">
            <v>3.6038618357559984</v>
          </cell>
          <cell r="CD499">
            <v>3.4870891933274932</v>
          </cell>
          <cell r="CE499">
            <v>3.3856301429183464</v>
          </cell>
          <cell r="CF499">
            <v>3.2458545587273329</v>
          </cell>
          <cell r="CG499">
            <v>4.4769871412479292</v>
          </cell>
          <cell r="CH499">
            <v>4.1395614828174354</v>
          </cell>
          <cell r="CI499">
            <v>3.8500796103985309</v>
          </cell>
          <cell r="CJ499">
            <v>4.2249559100506957</v>
          </cell>
          <cell r="CK499">
            <v>4.2456994562166086</v>
          </cell>
          <cell r="CL499">
            <v>4.3880185541731462</v>
          </cell>
          <cell r="CM499">
            <v>4.5116927579989659</v>
          </cell>
          <cell r="CN499">
            <v>4.1419717637519167</v>
          </cell>
          <cell r="CO499">
            <v>4.6527020820783482</v>
          </cell>
          <cell r="CP499">
            <v>4.3639795418482263</v>
          </cell>
          <cell r="CQ499">
            <v>5.1780764444061882</v>
          </cell>
          <cell r="CR499">
            <v>4.5056819672127082</v>
          </cell>
          <cell r="CS499">
            <v>5.7361543284007341</v>
          </cell>
          <cell r="CT499">
            <v>5.5335519214491802</v>
          </cell>
          <cell r="CU499">
            <v>5.5335519214491802</v>
          </cell>
          <cell r="CV499">
            <v>5.5335519214491802</v>
          </cell>
          <cell r="CW499">
            <v>1.2497431588363506</v>
          </cell>
          <cell r="CX499">
            <v>1.2594841872420424</v>
          </cell>
          <cell r="CY499">
            <v>1.2483748896334659</v>
          </cell>
          <cell r="CZ499">
            <v>1.2545808944467864</v>
          </cell>
          <cell r="DA499">
            <v>1.2535104686933163</v>
          </cell>
          <cell r="DB499">
            <v>1.2701377287812829</v>
          </cell>
          <cell r="DC499">
            <v>1.2703190118645316</v>
          </cell>
          <cell r="DD499">
            <v>1.2547895712379742</v>
          </cell>
          <cell r="DE499">
            <v>1.2530265310171089</v>
          </cell>
          <cell r="DF499">
            <v>1.2685615578471816</v>
          </cell>
        </row>
        <row r="500">
          <cell r="BX500">
            <v>2.6843774933499884</v>
          </cell>
          <cell r="BY500">
            <v>3.2697525118811317</v>
          </cell>
          <cell r="BZ500">
            <v>2.7549294958967145</v>
          </cell>
          <cell r="CA500">
            <v>2.8357638921581683</v>
          </cell>
          <cell r="CB500">
            <v>2.9930689850601877</v>
          </cell>
          <cell r="CC500">
            <v>3.1869156865370436</v>
          </cell>
          <cell r="CD500">
            <v>3.2845148904047528</v>
          </cell>
          <cell r="CE500">
            <v>3.5775427606882815</v>
          </cell>
          <cell r="CF500">
            <v>3.4839543918054487</v>
          </cell>
          <cell r="CG500">
            <v>3.2702105570455813</v>
          </cell>
          <cell r="CH500">
            <v>3.9565257239164313</v>
          </cell>
          <cell r="CI500">
            <v>3.7413877377454501</v>
          </cell>
          <cell r="CJ500">
            <v>4.3888784343496754</v>
          </cell>
          <cell r="CK500">
            <v>4.9718761244903664</v>
          </cell>
          <cell r="CL500">
            <v>4.7246975875564035</v>
          </cell>
          <cell r="CM500">
            <v>4.7253537688803329</v>
          </cell>
          <cell r="CN500">
            <v>3.5569054094705321</v>
          </cell>
          <cell r="CO500">
            <v>4.9378106270502382</v>
          </cell>
          <cell r="CP500">
            <v>4.5841387580480033</v>
          </cell>
          <cell r="CQ500">
            <v>4.1770425891629346</v>
          </cell>
          <cell r="CR500">
            <v>4.9610910697752715</v>
          </cell>
          <cell r="CS500">
            <v>5.1249915224588252</v>
          </cell>
          <cell r="CT500">
            <v>4.9142660764871344</v>
          </cell>
          <cell r="CU500">
            <v>4.9142660764871344</v>
          </cell>
          <cell r="CV500">
            <v>4.9142660764871344</v>
          </cell>
          <cell r="CW500">
            <v>1.279189054306298</v>
          </cell>
          <cell r="CX500">
            <v>1.2790568406352376</v>
          </cell>
          <cell r="CY500">
            <v>1.2584099574510674</v>
          </cell>
          <cell r="CZ500">
            <v>1.253817995937744</v>
          </cell>
          <cell r="DA500">
            <v>1.2684952935069296</v>
          </cell>
          <cell r="DB500">
            <v>1.2389183444418299</v>
          </cell>
          <cell r="DC500">
            <v>1.2490511010120975</v>
          </cell>
          <cell r="DD500">
            <v>1.2682604276434488</v>
          </cell>
          <cell r="DE500">
            <v>1.2779781673588979</v>
          </cell>
          <cell r="DF500">
            <v>1.2509426389660214</v>
          </cell>
        </row>
        <row r="501">
          <cell r="BX501">
            <v>2.7435975622725675</v>
          </cell>
          <cell r="BY501">
            <v>3.9785078679243995</v>
          </cell>
          <cell r="BZ501">
            <v>3.2572271763031924</v>
          </cell>
          <cell r="CA501">
            <v>3.0232313626196121</v>
          </cell>
          <cell r="CB501">
            <v>3.4024879550846863</v>
          </cell>
          <cell r="CC501">
            <v>3.3362873016416259</v>
          </cell>
          <cell r="CD501">
            <v>3.4254680297104705</v>
          </cell>
          <cell r="CE501">
            <v>3.4653012279432978</v>
          </cell>
          <cell r="CF501">
            <v>3.8123468060749057</v>
          </cell>
          <cell r="CG501">
            <v>4.0907130908949743</v>
          </cell>
          <cell r="CH501">
            <v>3.4743044816161355</v>
          </cell>
          <cell r="CI501">
            <v>3.3776690279426957</v>
          </cell>
          <cell r="CJ501">
            <v>3.7040510315463653</v>
          </cell>
          <cell r="CK501">
            <v>3.8071873239519332</v>
          </cell>
          <cell r="CL501">
            <v>3.3954860796983404</v>
          </cell>
          <cell r="CM501">
            <v>4.0209601616240009</v>
          </cell>
          <cell r="CN501">
            <v>4.7565285488422768</v>
          </cell>
          <cell r="CO501">
            <v>4.3107097659551075</v>
          </cell>
          <cell r="CP501">
            <v>4.4973318895281933</v>
          </cell>
          <cell r="CQ501">
            <v>5.124295508676167</v>
          </cell>
          <cell r="CR501">
            <v>4.8234239494667985</v>
          </cell>
          <cell r="CS501">
            <v>5.2043741977206865</v>
          </cell>
          <cell r="CT501">
            <v>5.0171233203140613</v>
          </cell>
          <cell r="CU501">
            <v>5.0171233203140613</v>
          </cell>
          <cell r="CV501">
            <v>5.0171233203140613</v>
          </cell>
          <cell r="CW501">
            <v>1.2658268194633147</v>
          </cell>
          <cell r="CX501">
            <v>1.2725366544999925</v>
          </cell>
          <cell r="CY501">
            <v>1.2528610094959984</v>
          </cell>
          <cell r="CZ501">
            <v>1.2663004248800314</v>
          </cell>
          <cell r="DA501">
            <v>1.2455617237750112</v>
          </cell>
          <cell r="DB501">
            <v>1.2426750501032275</v>
          </cell>
          <cell r="DC501">
            <v>1.2557041657405887</v>
          </cell>
          <cell r="DD501">
            <v>1.2351201866788424</v>
          </cell>
          <cell r="DE501">
            <v>1.2587978401107995</v>
          </cell>
          <cell r="DF501">
            <v>1.2722271214282959</v>
          </cell>
        </row>
        <row r="502">
          <cell r="BX502">
            <v>3.0442341868752103</v>
          </cell>
          <cell r="BY502">
            <v>2.9780957922299969</v>
          </cell>
          <cell r="BZ502">
            <v>2.9255918178748987</v>
          </cell>
          <cell r="CA502">
            <v>3.274869033086004</v>
          </cell>
          <cell r="CB502">
            <v>3.4833331458332517</v>
          </cell>
          <cell r="CC502">
            <v>3.5303381767500888</v>
          </cell>
          <cell r="CD502">
            <v>3.7124372448486676</v>
          </cell>
          <cell r="CE502">
            <v>3.5990915993330241</v>
          </cell>
          <cell r="CF502">
            <v>3.7551164574116584</v>
          </cell>
          <cell r="CG502">
            <v>3.2006305598330171</v>
          </cell>
          <cell r="CH502">
            <v>3.0908972023616244</v>
          </cell>
          <cell r="CI502">
            <v>4.0573950495393971</v>
          </cell>
          <cell r="CJ502">
            <v>3.7908786766784548</v>
          </cell>
          <cell r="CK502">
            <v>4.0614937446401296</v>
          </cell>
          <cell r="CL502">
            <v>4.0110375941380161</v>
          </cell>
          <cell r="CM502">
            <v>4.2656919450694284</v>
          </cell>
          <cell r="CN502">
            <v>4.450435509062225</v>
          </cell>
          <cell r="CO502">
            <v>4.9227499614733308</v>
          </cell>
          <cell r="CP502">
            <v>4.7892533374974535</v>
          </cell>
          <cell r="CQ502">
            <v>4.0696772182488195</v>
          </cell>
          <cell r="CR502">
            <v>4.2554499301858444</v>
          </cell>
          <cell r="CS502">
            <v>5.4122299391471387</v>
          </cell>
          <cell r="CT502">
            <v>5.5463017677915047</v>
          </cell>
          <cell r="CU502">
            <v>5.5463017677915047</v>
          </cell>
          <cell r="CV502">
            <v>5.5463017677915047</v>
          </cell>
          <cell r="CW502">
            <v>1.2751526575680558</v>
          </cell>
          <cell r="CX502">
            <v>1.2690813792287787</v>
          </cell>
          <cell r="CY502">
            <v>1.2436117800676423</v>
          </cell>
          <cell r="CZ502">
            <v>1.2418284945738087</v>
          </cell>
          <cell r="DA502">
            <v>1.2502684000412134</v>
          </cell>
          <cell r="DB502">
            <v>1.2361311470587335</v>
          </cell>
          <cell r="DC502">
            <v>1.2327836201521283</v>
          </cell>
          <cell r="DD502">
            <v>1.2546313745279392</v>
          </cell>
          <cell r="DE502">
            <v>1.2583456558919424</v>
          </cell>
          <cell r="DF502">
            <v>1.2590498974298652</v>
          </cell>
        </row>
        <row r="503">
          <cell r="BX503">
            <v>2.9740255133076272</v>
          </cell>
          <cell r="BY503">
            <v>2.6442800197676735</v>
          </cell>
          <cell r="BZ503">
            <v>2.6752212541449603</v>
          </cell>
          <cell r="CA503">
            <v>3.1481799145294942</v>
          </cell>
          <cell r="CB503">
            <v>3.4299874405057706</v>
          </cell>
          <cell r="CC503">
            <v>3.0822231317694961</v>
          </cell>
          <cell r="CD503">
            <v>3.8988573438663718</v>
          </cell>
          <cell r="CE503">
            <v>4.051178054582822</v>
          </cell>
          <cell r="CF503">
            <v>4.3183322244722753</v>
          </cell>
          <cell r="CG503">
            <v>4.2461915737737792</v>
          </cell>
          <cell r="CH503">
            <v>3.8450820149299396</v>
          </cell>
          <cell r="CI503">
            <v>4.1562890920586417</v>
          </cell>
          <cell r="CJ503">
            <v>3.8355743910008164</v>
          </cell>
          <cell r="CK503">
            <v>3.5087960383847832</v>
          </cell>
          <cell r="CL503">
            <v>3.9802606207831683</v>
          </cell>
          <cell r="CM503">
            <v>4.5451982806901938</v>
          </cell>
          <cell r="CN503">
            <v>4.6338254384884587</v>
          </cell>
          <cell r="CO503">
            <v>4.9963954805669859</v>
          </cell>
          <cell r="CP503">
            <v>4.0124967604481983</v>
          </cell>
          <cell r="CQ503">
            <v>4.912167996288785</v>
          </cell>
          <cell r="CR503">
            <v>4.9041536186327646</v>
          </cell>
          <cell r="CS503">
            <v>5.4027291859735698</v>
          </cell>
          <cell r="CT503">
            <v>5.2077779961558255</v>
          </cell>
          <cell r="CU503">
            <v>5.2077779961558255</v>
          </cell>
          <cell r="CV503">
            <v>5.2077779961558255</v>
          </cell>
          <cell r="CW503">
            <v>1.246285469167314</v>
          </cell>
          <cell r="CX503">
            <v>1.2328610998485734</v>
          </cell>
          <cell r="CY503">
            <v>1.2480691544494324</v>
          </cell>
          <cell r="CZ503">
            <v>1.2556294372669257</v>
          </cell>
          <cell r="DA503">
            <v>1.2582644991193583</v>
          </cell>
          <cell r="DB503">
            <v>1.2526348894011694</v>
          </cell>
          <cell r="DC503">
            <v>1.2604806672562527</v>
          </cell>
          <cell r="DD503">
            <v>1.2532404204164238</v>
          </cell>
          <cell r="DE503">
            <v>1.2499314073791845</v>
          </cell>
          <cell r="DF503">
            <v>1.2684573193334423</v>
          </cell>
        </row>
        <row r="504">
          <cell r="BX504">
            <v>2.6020768711782201</v>
          </cell>
          <cell r="BY504">
            <v>2.5020656655026641</v>
          </cell>
          <cell r="BZ504">
            <v>3.0017575587847811</v>
          </cell>
          <cell r="CA504">
            <v>3.3415864311718129</v>
          </cell>
          <cell r="CB504">
            <v>4.0417482954686497</v>
          </cell>
          <cell r="CC504">
            <v>3.4396685392533297</v>
          </cell>
          <cell r="CD504">
            <v>3.0334000899215856</v>
          </cell>
          <cell r="CE504">
            <v>3.8968177732389502</v>
          </cell>
          <cell r="CF504">
            <v>3.2999217798281215</v>
          </cell>
          <cell r="CG504">
            <v>3.2713233576929643</v>
          </cell>
          <cell r="CH504">
            <v>3.6865884645417624</v>
          </cell>
          <cell r="CI504">
            <v>4.0920658430267585</v>
          </cell>
          <cell r="CJ504">
            <v>3.61458232489495</v>
          </cell>
          <cell r="CK504">
            <v>3.813032446221289</v>
          </cell>
          <cell r="CL504">
            <v>4.1469091064949106</v>
          </cell>
          <cell r="CM504">
            <v>4.5582183205546452</v>
          </cell>
          <cell r="CN504">
            <v>5.0917353561836327</v>
          </cell>
          <cell r="CO504">
            <v>4.7034974280903397</v>
          </cell>
          <cell r="CP504">
            <v>4.2254487979392579</v>
          </cell>
          <cell r="CQ504">
            <v>5.0907199157115537</v>
          </cell>
          <cell r="CR504">
            <v>5.3033577828606022</v>
          </cell>
          <cell r="CS504">
            <v>5.3765292652861945</v>
          </cell>
          <cell r="CT504">
            <v>5.2960353406662319</v>
          </cell>
          <cell r="CU504">
            <v>5.2960353406662319</v>
          </cell>
          <cell r="CV504">
            <v>5.2960353406662319</v>
          </cell>
          <cell r="CW504">
            <v>1.2692390196042711</v>
          </cell>
          <cell r="CX504">
            <v>1.2613011948514825</v>
          </cell>
          <cell r="CY504">
            <v>1.253139962659461</v>
          </cell>
          <cell r="CZ504">
            <v>1.2539881032491476</v>
          </cell>
          <cell r="DA504">
            <v>1.253817397754448</v>
          </cell>
          <cell r="DB504">
            <v>1.2638850701656335</v>
          </cell>
          <cell r="DC504">
            <v>1.2327714701943404</v>
          </cell>
          <cell r="DD504">
            <v>1.2682358119324553</v>
          </cell>
          <cell r="DE504">
            <v>1.2533890574813717</v>
          </cell>
          <cell r="DF504">
            <v>1.2454235320947598</v>
          </cell>
        </row>
        <row r="505">
          <cell r="BX505">
            <v>2.8204982571731798</v>
          </cell>
          <cell r="BY505">
            <v>3.144561130308118</v>
          </cell>
          <cell r="BZ505">
            <v>3.4007250121435781</v>
          </cell>
          <cell r="CA505">
            <v>2.8699278189546433</v>
          </cell>
          <cell r="CB505">
            <v>3.1795430736977774</v>
          </cell>
          <cell r="CC505">
            <v>3.1835137312559172</v>
          </cell>
          <cell r="CD505">
            <v>4.5022772597845986</v>
          </cell>
          <cell r="CE505">
            <v>3.5458841328396318</v>
          </cell>
          <cell r="CF505">
            <v>3.6034834653918217</v>
          </cell>
          <cell r="CG505">
            <v>3.852016373606618</v>
          </cell>
          <cell r="CH505">
            <v>3.3958790855350967</v>
          </cell>
          <cell r="CI505">
            <v>3.4341687932241154</v>
          </cell>
          <cell r="CJ505">
            <v>3.9799162205608583</v>
          </cell>
          <cell r="CK505">
            <v>4.3762989828872767</v>
          </cell>
          <cell r="CL505">
            <v>3.9332412160057797</v>
          </cell>
          <cell r="CM505">
            <v>4.8007133991336515</v>
          </cell>
          <cell r="CN505">
            <v>4.3179452579100559</v>
          </cell>
          <cell r="CO505">
            <v>4.1083272467218377</v>
          </cell>
          <cell r="CP505">
            <v>4.478133523139971</v>
          </cell>
          <cell r="CQ505">
            <v>4.7881373682233397</v>
          </cell>
          <cell r="CR505">
            <v>5.4463811637242578</v>
          </cell>
          <cell r="CS505">
            <v>4.2607606374246805</v>
          </cell>
          <cell r="CT505">
            <v>5.6278346848242542</v>
          </cell>
          <cell r="CU505">
            <v>5.6278346848242542</v>
          </cell>
          <cell r="CV505">
            <v>5.6278346848242542</v>
          </cell>
          <cell r="CW505">
            <v>1.2778719587187777</v>
          </cell>
          <cell r="CX505">
            <v>1.2436614806187374</v>
          </cell>
          <cell r="CY505">
            <v>1.2585441417529355</v>
          </cell>
          <cell r="CZ505">
            <v>1.2492091340045159</v>
          </cell>
          <cell r="DA505">
            <v>1.280017349995096</v>
          </cell>
          <cell r="DB505">
            <v>1.2443605991591427</v>
          </cell>
          <cell r="DC505">
            <v>1.2490875139695563</v>
          </cell>
          <cell r="DD505">
            <v>1.2666276600595925</v>
          </cell>
          <cell r="DE505">
            <v>1.2415986431269224</v>
          </cell>
          <cell r="DF505">
            <v>1.2595736060291471</v>
          </cell>
        </row>
        <row r="506">
          <cell r="BX506">
            <v>2.4905823165818584</v>
          </cell>
          <cell r="BY506">
            <v>2.7859804957293322</v>
          </cell>
          <cell r="BZ506">
            <v>3.1900473414122792</v>
          </cell>
          <cell r="CA506">
            <v>2.9615480390647271</v>
          </cell>
          <cell r="CB506">
            <v>2.6408399527751469</v>
          </cell>
          <cell r="CC506">
            <v>2.9603912110318666</v>
          </cell>
          <cell r="CD506">
            <v>2.8100719693485399</v>
          </cell>
          <cell r="CE506">
            <v>3.6764134350309798</v>
          </cell>
          <cell r="CF506">
            <v>3.8077857159317028</v>
          </cell>
          <cell r="CG506">
            <v>3.6105505343682061</v>
          </cell>
          <cell r="CH506">
            <v>3.9540279617233658</v>
          </cell>
          <cell r="CI506">
            <v>3.8460568373352331</v>
          </cell>
          <cell r="CJ506">
            <v>3.7267219293670357</v>
          </cell>
          <cell r="CK506">
            <v>4.0199529494550532</v>
          </cell>
          <cell r="CL506">
            <v>4.1873958270184657</v>
          </cell>
          <cell r="CM506">
            <v>4.6655021137523773</v>
          </cell>
          <cell r="CN506">
            <v>4.7735427120043266</v>
          </cell>
          <cell r="CO506">
            <v>5.1533056429593076</v>
          </cell>
          <cell r="CP506">
            <v>5.5502133595298941</v>
          </cell>
          <cell r="CQ506">
            <v>4.9914693023002217</v>
          </cell>
          <cell r="CR506">
            <v>5.1652925968125354</v>
          </cell>
          <cell r="CS506">
            <v>4.960663222525592</v>
          </cell>
          <cell r="CT506">
            <v>5.0811864664456268</v>
          </cell>
          <cell r="CU506">
            <v>5.0811864664456268</v>
          </cell>
          <cell r="CV506">
            <v>5.0811864664456268</v>
          </cell>
          <cell r="CW506">
            <v>1.2716167969492904</v>
          </cell>
          <cell r="CX506">
            <v>1.2532153582539989</v>
          </cell>
          <cell r="CY506">
            <v>1.2535507217138373</v>
          </cell>
          <cell r="CZ506">
            <v>1.2655444164043845</v>
          </cell>
          <cell r="DA506">
            <v>1.2676736113683722</v>
          </cell>
          <cell r="DB506">
            <v>1.2598548035575539</v>
          </cell>
          <cell r="DC506">
            <v>1.2572277170298198</v>
          </cell>
          <cell r="DD506">
            <v>1.2586346551141814</v>
          </cell>
          <cell r="DE506">
            <v>1.2630819086437755</v>
          </cell>
          <cell r="DF506">
            <v>1.2585418928372978</v>
          </cell>
        </row>
        <row r="507">
          <cell r="BX507">
            <v>2.4281990596006082</v>
          </cell>
          <cell r="BY507">
            <v>3.0029439901739852</v>
          </cell>
          <cell r="BZ507">
            <v>2.7583249574252746</v>
          </cell>
          <cell r="CA507">
            <v>2.9128105003320091</v>
          </cell>
          <cell r="CB507">
            <v>3.391663743717459</v>
          </cell>
          <cell r="CC507">
            <v>2.9536891980931945</v>
          </cell>
          <cell r="CD507">
            <v>3.5619235351467644</v>
          </cell>
          <cell r="CE507">
            <v>3.6117113252432684</v>
          </cell>
          <cell r="CF507">
            <v>4.0387390873718152</v>
          </cell>
          <cell r="CG507">
            <v>4.0229795044393208</v>
          </cell>
          <cell r="CH507">
            <v>3.7199698907854697</v>
          </cell>
          <cell r="CI507">
            <v>3.8314812175813056</v>
          </cell>
          <cell r="CJ507">
            <v>4.176164626175261</v>
          </cell>
          <cell r="CK507">
            <v>4.5197508346624566</v>
          </cell>
          <cell r="CL507">
            <v>4.3498868306878045</v>
          </cell>
          <cell r="CM507">
            <v>4.8095802888674104</v>
          </cell>
          <cell r="CN507">
            <v>4.4754699723998606</v>
          </cell>
          <cell r="CO507">
            <v>4.4336192716869123</v>
          </cell>
          <cell r="CP507">
            <v>4.4963641038646278</v>
          </cell>
          <cell r="CQ507">
            <v>4.8698263018022043</v>
          </cell>
          <cell r="CR507">
            <v>5.7789476728049145</v>
          </cell>
          <cell r="CS507">
            <v>5.4753377565762769</v>
          </cell>
          <cell r="CT507">
            <v>5.4430497483909939</v>
          </cell>
          <cell r="CU507">
            <v>5.4430497483909939</v>
          </cell>
          <cell r="CV507">
            <v>5.4430497483909939</v>
          </cell>
          <cell r="CW507">
            <v>1.2338879502759663</v>
          </cell>
          <cell r="CX507">
            <v>1.2551716737736018</v>
          </cell>
          <cell r="CY507">
            <v>1.2464779764883807</v>
          </cell>
          <cell r="CZ507">
            <v>1.2420962340654655</v>
          </cell>
          <cell r="DA507">
            <v>1.248997686263507</v>
          </cell>
          <cell r="DB507">
            <v>1.2545984560241126</v>
          </cell>
          <cell r="DC507">
            <v>1.2588107186120618</v>
          </cell>
          <cell r="DD507">
            <v>1.2666191036587979</v>
          </cell>
          <cell r="DE507">
            <v>1.259684407194575</v>
          </cell>
          <cell r="DF507">
            <v>1.2577529088951134</v>
          </cell>
        </row>
        <row r="508">
          <cell r="BX508">
            <v>2.9632101024393935</v>
          </cell>
          <cell r="BY508">
            <v>3.0769680979712022</v>
          </cell>
          <cell r="BZ508">
            <v>3.1827532827221887</v>
          </cell>
          <cell r="CA508">
            <v>3.1212156507460844</v>
          </cell>
          <cell r="CB508">
            <v>3.1918858459299937</v>
          </cell>
          <cell r="CC508">
            <v>3.1476606423313651</v>
          </cell>
          <cell r="CD508">
            <v>3.09166837078874</v>
          </cell>
          <cell r="CE508">
            <v>3.4903621340737416</v>
          </cell>
          <cell r="CF508">
            <v>3.5150039304517424</v>
          </cell>
          <cell r="CG508">
            <v>3.6553061409701635</v>
          </cell>
          <cell r="CH508">
            <v>4.0192776098345213</v>
          </cell>
          <cell r="CI508">
            <v>3.872168233598837</v>
          </cell>
          <cell r="CJ508">
            <v>3.8181456737463471</v>
          </cell>
          <cell r="CK508">
            <v>3.9236900635055676</v>
          </cell>
          <cell r="CL508">
            <v>3.88010427774323</v>
          </cell>
          <cell r="CM508">
            <v>4.3623327053915828</v>
          </cell>
          <cell r="CN508">
            <v>4.2800328850993345</v>
          </cell>
          <cell r="CO508">
            <v>5.1613230189067947</v>
          </cell>
          <cell r="CP508">
            <v>4.9060263124938581</v>
          </cell>
          <cell r="CQ508">
            <v>4.8593896943240278</v>
          </cell>
          <cell r="CR508">
            <v>4.3553068745197407</v>
          </cell>
          <cell r="CS508">
            <v>4.8817005263231135</v>
          </cell>
          <cell r="CT508">
            <v>5.5422021427172794</v>
          </cell>
          <cell r="CU508">
            <v>5.5422021427172794</v>
          </cell>
          <cell r="CV508">
            <v>5.5422021427172794</v>
          </cell>
          <cell r="CW508">
            <v>1.2359487889202905</v>
          </cell>
          <cell r="CX508">
            <v>1.247536965559632</v>
          </cell>
          <cell r="CY508">
            <v>1.2609433886417014</v>
          </cell>
          <cell r="CZ508">
            <v>1.2765934272104262</v>
          </cell>
          <cell r="DA508">
            <v>1.2469395767103366</v>
          </cell>
          <cell r="DB508">
            <v>1.2799689379485739</v>
          </cell>
          <cell r="DC508">
            <v>1.2347147625241786</v>
          </cell>
          <cell r="DD508">
            <v>1.2547212171638371</v>
          </cell>
          <cell r="DE508">
            <v>1.2392488822775123</v>
          </cell>
          <cell r="DF508">
            <v>1.2459447383561379</v>
          </cell>
        </row>
        <row r="509">
          <cell r="BX509">
            <v>2.8084988375637008</v>
          </cell>
          <cell r="BY509">
            <v>2.6349743790796563</v>
          </cell>
          <cell r="BZ509">
            <v>3.2510512377252803</v>
          </cell>
          <cell r="CA509">
            <v>3.4041469969046569</v>
          </cell>
          <cell r="CB509">
            <v>3.5842728198406433</v>
          </cell>
          <cell r="CC509">
            <v>3.3305373853322782</v>
          </cell>
          <cell r="CD509">
            <v>3.2249322538505734</v>
          </cell>
          <cell r="CE509">
            <v>3.269672676625595</v>
          </cell>
          <cell r="CF509">
            <v>2.7874865943265981</v>
          </cell>
          <cell r="CG509">
            <v>4.3010591028753291</v>
          </cell>
          <cell r="CH509">
            <v>3.987037381366235</v>
          </cell>
          <cell r="CI509">
            <v>4.0969990875812989</v>
          </cell>
          <cell r="CJ509">
            <v>4.584982451017666</v>
          </cell>
          <cell r="CK509">
            <v>4.8093864718555581</v>
          </cell>
          <cell r="CL509">
            <v>3.8807589147341037</v>
          </cell>
          <cell r="CM509">
            <v>4.0529239837664859</v>
          </cell>
          <cell r="CN509">
            <v>4.6938101438499524</v>
          </cell>
          <cell r="CO509">
            <v>4.2791703691640839</v>
          </cell>
          <cell r="CP509">
            <v>4.2286328687156685</v>
          </cell>
          <cell r="CQ509">
            <v>4.8941438694349673</v>
          </cell>
          <cell r="CR509">
            <v>5.2389403557758811</v>
          </cell>
          <cell r="CS509">
            <v>4.8786355471860592</v>
          </cell>
          <cell r="CT509">
            <v>5.3238998541599534</v>
          </cell>
          <cell r="CU509">
            <v>5.3238998541599534</v>
          </cell>
          <cell r="CV509">
            <v>5.3238998541599534</v>
          </cell>
          <cell r="CW509">
            <v>1.2360611584561314</v>
          </cell>
          <cell r="CX509">
            <v>1.2454968711224315</v>
          </cell>
          <cell r="CY509">
            <v>1.2673901550192122</v>
          </cell>
          <cell r="CZ509">
            <v>1.2468397401775755</v>
          </cell>
          <cell r="DA509">
            <v>1.2500797664647223</v>
          </cell>
          <cell r="DB509">
            <v>1.2386582890654085</v>
          </cell>
          <cell r="DC509">
            <v>1.261560288144254</v>
          </cell>
          <cell r="DD509">
            <v>1.250147455734465</v>
          </cell>
          <cell r="DE509">
            <v>1.2470249588629194</v>
          </cell>
          <cell r="DF509">
            <v>1.2505705777456151</v>
          </cell>
        </row>
        <row r="510">
          <cell r="BX510">
            <v>2.4640543775057511</v>
          </cell>
          <cell r="BY510">
            <v>2.5027702650641239</v>
          </cell>
          <cell r="BZ510">
            <v>2.8612117699806201</v>
          </cell>
          <cell r="CA510">
            <v>3.0180950805216398</v>
          </cell>
          <cell r="CB510">
            <v>2.9118693756834997</v>
          </cell>
          <cell r="CC510">
            <v>3.1230832076283108</v>
          </cell>
          <cell r="CD510">
            <v>3.1963590521506138</v>
          </cell>
          <cell r="CE510">
            <v>2.9046105975671441</v>
          </cell>
          <cell r="CF510">
            <v>3.3254397422617088</v>
          </cell>
          <cell r="CG510">
            <v>3.4284373945039093</v>
          </cell>
          <cell r="CH510">
            <v>3.2602865643048342</v>
          </cell>
          <cell r="CI510">
            <v>4.3832736464237323</v>
          </cell>
          <cell r="CJ510">
            <v>3.7325178935264893</v>
          </cell>
          <cell r="CK510">
            <v>4.0074125885117544</v>
          </cell>
          <cell r="CL510">
            <v>4.2419788672019489</v>
          </cell>
          <cell r="CM510">
            <v>3.9481311829632197</v>
          </cell>
          <cell r="CN510">
            <v>4.4464997005366742</v>
          </cell>
          <cell r="CO510">
            <v>4.6316128739870708</v>
          </cell>
          <cell r="CP510">
            <v>5.390292225093396</v>
          </cell>
          <cell r="CQ510">
            <v>4.7316743052111789</v>
          </cell>
          <cell r="CR510">
            <v>4.5853970118641696</v>
          </cell>
          <cell r="CS510">
            <v>5.1873568553362981</v>
          </cell>
          <cell r="CT510">
            <v>4.5556458041686971</v>
          </cell>
          <cell r="CU510">
            <v>4.5556458041686971</v>
          </cell>
          <cell r="CV510">
            <v>4.5556458041686971</v>
          </cell>
          <cell r="CW510">
            <v>1.2480466863500037</v>
          </cell>
          <cell r="CX510">
            <v>1.2476023498925015</v>
          </cell>
          <cell r="CY510">
            <v>1.2621488878917586</v>
          </cell>
          <cell r="CZ510">
            <v>1.2541619696853148</v>
          </cell>
          <cell r="DA510">
            <v>1.2431247463400006</v>
          </cell>
          <cell r="DB510">
            <v>1.2455146708613885</v>
          </cell>
          <cell r="DC510">
            <v>1.2288388862217348</v>
          </cell>
          <cell r="DD510">
            <v>1.2584771182884067</v>
          </cell>
          <cell r="DE510">
            <v>1.2706464382071672</v>
          </cell>
          <cell r="DF510">
            <v>1.2780161285930418</v>
          </cell>
        </row>
        <row r="511">
          <cell r="BX511">
            <v>2.786161374871067</v>
          </cell>
          <cell r="BY511">
            <v>3.3919597811022633</v>
          </cell>
          <cell r="BZ511">
            <v>3.1960231089605684</v>
          </cell>
          <cell r="CA511">
            <v>3.6260911318709703</v>
          </cell>
          <cell r="CB511">
            <v>3.2905969765092462</v>
          </cell>
          <cell r="CC511">
            <v>3.0928529263653495</v>
          </cell>
          <cell r="CD511">
            <v>3.5069177082057448</v>
          </cell>
          <cell r="CE511">
            <v>3.3699476060958093</v>
          </cell>
          <cell r="CF511">
            <v>3.8471500995473882</v>
          </cell>
          <cell r="CG511">
            <v>3.8165276941546686</v>
          </cell>
          <cell r="CH511">
            <v>4.0012894920102502</v>
          </cell>
          <cell r="CI511">
            <v>3.9202000137301272</v>
          </cell>
          <cell r="CJ511">
            <v>4.1314553013490682</v>
          </cell>
          <cell r="CK511">
            <v>4.278102256798352</v>
          </cell>
          <cell r="CL511">
            <v>4.1064862716471087</v>
          </cell>
          <cell r="CM511">
            <v>4.2953903150039894</v>
          </cell>
          <cell r="CN511">
            <v>4.6167195993666281</v>
          </cell>
          <cell r="CO511">
            <v>4.1381032243975282</v>
          </cell>
          <cell r="CP511">
            <v>4.5090070671952054</v>
          </cell>
          <cell r="CQ511">
            <v>4.4728007839461936</v>
          </cell>
          <cell r="CR511">
            <v>4.4941704047311415</v>
          </cell>
          <cell r="CS511">
            <v>4.9635367081051305</v>
          </cell>
          <cell r="CT511">
            <v>5.6752846099030601</v>
          </cell>
          <cell r="CU511">
            <v>5.6752846099030601</v>
          </cell>
          <cell r="CV511">
            <v>5.6752846099030601</v>
          </cell>
          <cell r="CW511">
            <v>1.2677008877860425</v>
          </cell>
          <cell r="CX511">
            <v>1.2503404633921811</v>
          </cell>
          <cell r="CY511">
            <v>1.2521384891652536</v>
          </cell>
          <cell r="CZ511">
            <v>1.2597073822737279</v>
          </cell>
          <cell r="DA511">
            <v>1.2685662177067272</v>
          </cell>
          <cell r="DB511">
            <v>1.2517166625612179</v>
          </cell>
          <cell r="DC511">
            <v>1.2718059350657189</v>
          </cell>
          <cell r="DD511">
            <v>1.2855116428899651</v>
          </cell>
          <cell r="DE511">
            <v>1.2359663331722648</v>
          </cell>
          <cell r="DF511">
            <v>1.2316788156498701</v>
          </cell>
        </row>
        <row r="512">
          <cell r="BX512">
            <v>2.0338323692438482</v>
          </cell>
          <cell r="BY512">
            <v>2.5951652407374479</v>
          </cell>
          <cell r="BZ512">
            <v>2.6963635971714002</v>
          </cell>
          <cell r="CA512">
            <v>2.8536951366494487</v>
          </cell>
          <cell r="CB512">
            <v>2.8387775761544467</v>
          </cell>
          <cell r="CC512">
            <v>3.257594412874488</v>
          </cell>
          <cell r="CD512">
            <v>3.1784112412911569</v>
          </cell>
          <cell r="CE512">
            <v>3.3904987991214584</v>
          </cell>
          <cell r="CF512">
            <v>3.3768228457964473</v>
          </cell>
          <cell r="CG512">
            <v>3.5959182582283447</v>
          </cell>
          <cell r="CH512">
            <v>3.7428491311666039</v>
          </cell>
          <cell r="CI512">
            <v>3.9391751195720843</v>
          </cell>
          <cell r="CJ512">
            <v>4.2201626888816692</v>
          </cell>
          <cell r="CK512">
            <v>4.3071286602204522</v>
          </cell>
          <cell r="CL512">
            <v>4.0845816224312186</v>
          </cell>
          <cell r="CM512">
            <v>4.5578503805317334</v>
          </cell>
          <cell r="CN512">
            <v>4.7425741373885542</v>
          </cell>
          <cell r="CO512">
            <v>4.5917937107963089</v>
          </cell>
          <cell r="CP512">
            <v>5.0239692853022655</v>
          </cell>
          <cell r="CQ512">
            <v>4.9936605705467034</v>
          </cell>
          <cell r="CR512">
            <v>4.5230163002861348</v>
          </cell>
          <cell r="CS512">
            <v>4.8495472001675557</v>
          </cell>
          <cell r="CT512">
            <v>5.1456192651535773</v>
          </cell>
          <cell r="CU512">
            <v>5.1456192651535773</v>
          </cell>
          <cell r="CV512">
            <v>5.1456192651535773</v>
          </cell>
          <cell r="CW512">
            <v>1.2439840726896352</v>
          </cell>
          <cell r="CX512">
            <v>1.2537624589946559</v>
          </cell>
          <cell r="CY512">
            <v>1.2516614181722114</v>
          </cell>
          <cell r="CZ512">
            <v>1.2545031381965523</v>
          </cell>
          <cell r="DA512">
            <v>1.2528546203508379</v>
          </cell>
          <cell r="DB512">
            <v>1.2465943707489122</v>
          </cell>
          <cell r="DC512">
            <v>1.2586250550911244</v>
          </cell>
          <cell r="DD512">
            <v>1.2685525278205767</v>
          </cell>
          <cell r="DE512">
            <v>1.2487681976018958</v>
          </cell>
          <cell r="DF512">
            <v>1.2648960890463465</v>
          </cell>
        </row>
        <row r="513">
          <cell r="BX513">
            <v>3.08797944179407</v>
          </cell>
          <cell r="BY513">
            <v>2.7001454760150145</v>
          </cell>
          <cell r="BZ513">
            <v>3.2077064956145449</v>
          </cell>
          <cell r="CA513">
            <v>3.403939173845945</v>
          </cell>
          <cell r="CB513">
            <v>3.110175031641246</v>
          </cell>
          <cell r="CC513">
            <v>3.4357662169344891</v>
          </cell>
          <cell r="CD513">
            <v>3.560155113514615</v>
          </cell>
          <cell r="CE513">
            <v>3.0864385504882512</v>
          </cell>
          <cell r="CF513">
            <v>3.6234931257687091</v>
          </cell>
          <cell r="CG513">
            <v>3.4604364519636999</v>
          </cell>
          <cell r="CH513">
            <v>3.2497530489812534</v>
          </cell>
          <cell r="CI513">
            <v>4.0025273504109764</v>
          </cell>
          <cell r="CJ513">
            <v>4.0755837888027022</v>
          </cell>
          <cell r="CK513">
            <v>4.4457590213778202</v>
          </cell>
          <cell r="CL513">
            <v>4.6025333513919522</v>
          </cell>
          <cell r="CM513">
            <v>4.8684516532584734</v>
          </cell>
          <cell r="CN513">
            <v>4.2256131115537103</v>
          </cell>
          <cell r="CO513">
            <v>5.1390645206562331</v>
          </cell>
          <cell r="CP513">
            <v>4.5528293185753279</v>
          </cell>
          <cell r="CQ513">
            <v>4.3015229221517384</v>
          </cell>
          <cell r="CR513">
            <v>4.6989728124382975</v>
          </cell>
          <cell r="CS513">
            <v>5.0551399157775325</v>
          </cell>
          <cell r="CT513">
            <v>5.2527532722427885</v>
          </cell>
          <cell r="CU513">
            <v>5.2527532722427885</v>
          </cell>
          <cell r="CV513">
            <v>5.2527532722427885</v>
          </cell>
          <cell r="CW513">
            <v>1.264176243869537</v>
          </cell>
          <cell r="CX513">
            <v>1.2628249203053121</v>
          </cell>
          <cell r="CY513">
            <v>1.2381412616746996</v>
          </cell>
          <cell r="CZ513">
            <v>1.2618837760066193</v>
          </cell>
          <cell r="DA513">
            <v>1.2772119477923205</v>
          </cell>
          <cell r="DB513">
            <v>1.266520176329095</v>
          </cell>
          <cell r="DC513">
            <v>1.260399962635965</v>
          </cell>
          <cell r="DD513">
            <v>1.2690179412967875</v>
          </cell>
          <cell r="DE513">
            <v>1.2716802869673616</v>
          </cell>
          <cell r="DF513">
            <v>1.2645832749293207</v>
          </cell>
        </row>
        <row r="514">
          <cell r="BX514">
            <v>2.6004405777667494</v>
          </cell>
          <cell r="BY514">
            <v>3.5361503783906749</v>
          </cell>
          <cell r="BZ514">
            <v>2.6094258880830363</v>
          </cell>
          <cell r="CA514">
            <v>3.0553809072890812</v>
          </cell>
          <cell r="CB514">
            <v>3.6800967662975772</v>
          </cell>
          <cell r="CC514">
            <v>3.4122907319807614</v>
          </cell>
          <cell r="CD514">
            <v>3.6281350258194323</v>
          </cell>
          <cell r="CE514">
            <v>3.5127900517182442</v>
          </cell>
          <cell r="CF514">
            <v>3.8550768108565627</v>
          </cell>
          <cell r="CG514">
            <v>3.5979626449974873</v>
          </cell>
          <cell r="CH514">
            <v>3.9150137088408918</v>
          </cell>
          <cell r="CI514">
            <v>4.3975804675195489</v>
          </cell>
          <cell r="CJ514">
            <v>4.4397309485558312</v>
          </cell>
          <cell r="CK514">
            <v>4.0890060968605528</v>
          </cell>
          <cell r="CL514">
            <v>4.6621658560329742</v>
          </cell>
          <cell r="CM514">
            <v>4.336520570566436</v>
          </cell>
          <cell r="CN514">
            <v>3.9900146970160484</v>
          </cell>
          <cell r="CO514">
            <v>4.6862362999657021</v>
          </cell>
          <cell r="CP514">
            <v>4.7430825498789995</v>
          </cell>
          <cell r="CQ514">
            <v>4.6942082935302194</v>
          </cell>
          <cell r="CR514">
            <v>5.118123061251004</v>
          </cell>
          <cell r="CS514">
            <v>4.905579603554834</v>
          </cell>
          <cell r="CT514">
            <v>5.534161557650056</v>
          </cell>
          <cell r="CU514">
            <v>5.534161557650056</v>
          </cell>
          <cell r="CV514">
            <v>5.534161557650056</v>
          </cell>
          <cell r="CW514">
            <v>1.2456067438233374</v>
          </cell>
          <cell r="CX514">
            <v>1.2654322184252647</v>
          </cell>
          <cell r="CY514">
            <v>1.2783245686565983</v>
          </cell>
          <cell r="CZ514">
            <v>1.2477494961745359</v>
          </cell>
          <cell r="DA514">
            <v>1.262362025102544</v>
          </cell>
          <cell r="DB514">
            <v>1.2344836484736532</v>
          </cell>
          <cell r="DC514">
            <v>1.2393799521304159</v>
          </cell>
          <cell r="DD514">
            <v>1.2521993806546745</v>
          </cell>
          <cell r="DE514">
            <v>1.2785607461865953</v>
          </cell>
          <cell r="DF514">
            <v>1.2683966662726283</v>
          </cell>
        </row>
        <row r="515">
          <cell r="BX515">
            <v>2.647193687865669</v>
          </cell>
          <cell r="BY515">
            <v>3.1813274505836531</v>
          </cell>
          <cell r="BZ515">
            <v>3.3267828262407639</v>
          </cell>
          <cell r="CA515">
            <v>3.1129077178902365</v>
          </cell>
          <cell r="CB515">
            <v>3.1373821807691873</v>
          </cell>
          <cell r="CC515">
            <v>3.0758322422193074</v>
          </cell>
          <cell r="CD515">
            <v>3.3286759892242723</v>
          </cell>
          <cell r="CE515">
            <v>4.1240644132597257</v>
          </cell>
          <cell r="CF515">
            <v>3.4737438552005568</v>
          </cell>
          <cell r="CG515">
            <v>3.329066852709611</v>
          </cell>
          <cell r="CH515">
            <v>3.8631324344481404</v>
          </cell>
          <cell r="CI515">
            <v>3.5825708180522664</v>
          </cell>
          <cell r="CJ515">
            <v>4.5529363596380641</v>
          </cell>
          <cell r="CK515">
            <v>4.1809661556142688</v>
          </cell>
          <cell r="CL515">
            <v>3.7676880698750583</v>
          </cell>
          <cell r="CM515">
            <v>4.0183218860551237</v>
          </cell>
          <cell r="CN515">
            <v>4.3689917962871982</v>
          </cell>
          <cell r="CO515">
            <v>4.312483771127309</v>
          </cell>
          <cell r="CP515">
            <v>4.7984625585333598</v>
          </cell>
          <cell r="CQ515">
            <v>5.2182564786452792</v>
          </cell>
          <cell r="CR515">
            <v>5.2814909594765718</v>
          </cell>
          <cell r="CS515">
            <v>5.2887241114854566</v>
          </cell>
          <cell r="CT515">
            <v>5.624323758124393</v>
          </cell>
          <cell r="CU515">
            <v>5.624323758124393</v>
          </cell>
          <cell r="CV515">
            <v>5.624323758124393</v>
          </cell>
          <cell r="CW515">
            <v>1.2593714049555189</v>
          </cell>
          <cell r="CX515">
            <v>1.2303237681017887</v>
          </cell>
          <cell r="CY515">
            <v>1.230701902326216</v>
          </cell>
          <cell r="CZ515">
            <v>1.2812008971473219</v>
          </cell>
          <cell r="DA515">
            <v>1.2480340167682391</v>
          </cell>
          <cell r="DB515">
            <v>1.232247418095469</v>
          </cell>
          <cell r="DC515">
            <v>1.2561760597789158</v>
          </cell>
          <cell r="DD515">
            <v>1.252511834633991</v>
          </cell>
          <cell r="DE515">
            <v>1.2562452575090839</v>
          </cell>
          <cell r="DF515">
            <v>1.2823168096122608</v>
          </cell>
        </row>
        <row r="516">
          <cell r="BX516">
            <v>3.1017263618984892</v>
          </cell>
          <cell r="BY516">
            <v>2.8146778169887874</v>
          </cell>
          <cell r="BZ516">
            <v>2.9350774018107266</v>
          </cell>
          <cell r="CA516">
            <v>3.1095799652168394</v>
          </cell>
          <cell r="CB516">
            <v>2.9813506126492775</v>
          </cell>
          <cell r="CC516">
            <v>3.154263816773978</v>
          </cell>
          <cell r="CD516">
            <v>3.4500965573603235</v>
          </cell>
          <cell r="CE516">
            <v>3.5015438779024088</v>
          </cell>
          <cell r="CF516">
            <v>3.1244012925904059</v>
          </cell>
          <cell r="CG516">
            <v>3.7884169562632977</v>
          </cell>
          <cell r="CH516">
            <v>3.6215168121128127</v>
          </cell>
          <cell r="CI516">
            <v>3.3699891839964522</v>
          </cell>
          <cell r="CJ516">
            <v>3.3977904867407083</v>
          </cell>
          <cell r="CK516">
            <v>4.2190396276340874</v>
          </cell>
          <cell r="CL516">
            <v>4.0201709370052425</v>
          </cell>
          <cell r="CM516">
            <v>4.1990551562899086</v>
          </cell>
          <cell r="CN516">
            <v>4.2825696585129949</v>
          </cell>
          <cell r="CO516">
            <v>4.3822606953934207</v>
          </cell>
          <cell r="CP516">
            <v>4.3226694967304971</v>
          </cell>
          <cell r="CQ516">
            <v>5.1176394632029334</v>
          </cell>
          <cell r="CR516">
            <v>5.0389839286051989</v>
          </cell>
          <cell r="CS516">
            <v>4.8836495189233835</v>
          </cell>
          <cell r="CT516">
            <v>4.8574146035186896</v>
          </cell>
          <cell r="CU516">
            <v>4.8574146035186896</v>
          </cell>
          <cell r="CV516">
            <v>4.8574146035186896</v>
          </cell>
          <cell r="CW516">
            <v>1.2705577289655698</v>
          </cell>
          <cell r="CX516">
            <v>1.2569881658845106</v>
          </cell>
          <cell r="CY516">
            <v>1.2311768853339635</v>
          </cell>
          <cell r="CZ516">
            <v>1.2479151444589163</v>
          </cell>
          <cell r="DA516">
            <v>1.253364201020863</v>
          </cell>
          <cell r="DB516">
            <v>1.2588449766594376</v>
          </cell>
          <cell r="DC516">
            <v>1.2552828375803597</v>
          </cell>
          <cell r="DD516">
            <v>1.2795041318744214</v>
          </cell>
          <cell r="DE516">
            <v>1.242932541126456</v>
          </cell>
          <cell r="DF516">
            <v>1.2579670263676206</v>
          </cell>
        </row>
        <row r="517">
          <cell r="BX517">
            <v>2.4307338047649849</v>
          </cell>
          <cell r="BY517">
            <v>2.8696321274571552</v>
          </cell>
          <cell r="BZ517">
            <v>2.577889786316907</v>
          </cell>
          <cell r="CA517">
            <v>2.9294489479232659</v>
          </cell>
          <cell r="CB517">
            <v>3.10356773466235</v>
          </cell>
          <cell r="CC517">
            <v>3.3650470901012106</v>
          </cell>
          <cell r="CD517">
            <v>3.0726959556612123</v>
          </cell>
          <cell r="CE517">
            <v>3.3509600003463049</v>
          </cell>
          <cell r="CF517">
            <v>3.0379746633531597</v>
          </cell>
          <cell r="CG517">
            <v>4.158200455398009</v>
          </cell>
          <cell r="CH517">
            <v>3.7645760309571994</v>
          </cell>
          <cell r="CI517">
            <v>3.7796752404421361</v>
          </cell>
          <cell r="CJ517">
            <v>4.3345271156066545</v>
          </cell>
          <cell r="CK517">
            <v>3.8277957772667279</v>
          </cell>
          <cell r="CL517">
            <v>4.9503234046131901</v>
          </cell>
          <cell r="CM517">
            <v>4.3506783207712525</v>
          </cell>
          <cell r="CN517">
            <v>4.6001408156816721</v>
          </cell>
          <cell r="CO517">
            <v>4.716111041800203</v>
          </cell>
          <cell r="CP517">
            <v>4.8233859393828205</v>
          </cell>
          <cell r="CQ517">
            <v>4.932307722432749</v>
          </cell>
          <cell r="CR517">
            <v>4.8835499484143883</v>
          </cell>
          <cell r="CS517">
            <v>4.8110471335748501</v>
          </cell>
          <cell r="CT517">
            <v>5.2220093173017457</v>
          </cell>
          <cell r="CU517">
            <v>5.2220093173017457</v>
          </cell>
          <cell r="CV517">
            <v>5.2220093173017457</v>
          </cell>
          <cell r="CW517">
            <v>1.2429940426564412</v>
          </cell>
          <cell r="CX517">
            <v>1.2235513167551324</v>
          </cell>
          <cell r="CY517">
            <v>1.2416084128465721</v>
          </cell>
          <cell r="CZ517">
            <v>1.2591553882471977</v>
          </cell>
          <cell r="DA517">
            <v>1.2486435328410697</v>
          </cell>
          <cell r="DB517">
            <v>1.271079890072478</v>
          </cell>
          <cell r="DC517">
            <v>1.252335934680874</v>
          </cell>
          <cell r="DD517">
            <v>1.2622425128775403</v>
          </cell>
          <cell r="DE517">
            <v>1.2440734965219602</v>
          </cell>
          <cell r="DF517">
            <v>1.260734770350219</v>
          </cell>
        </row>
        <row r="518">
          <cell r="BX518">
            <v>2.544268033211742</v>
          </cell>
          <cell r="BY518">
            <v>3.0837014738820265</v>
          </cell>
          <cell r="BZ518">
            <v>2.9795656830877504</v>
          </cell>
          <cell r="CA518">
            <v>2.8318897102848548</v>
          </cell>
          <cell r="CB518">
            <v>3.2109628642212336</v>
          </cell>
          <cell r="CC518">
            <v>3.5076600424004454</v>
          </cell>
          <cell r="CD518">
            <v>3.2515926984238757</v>
          </cell>
          <cell r="CE518">
            <v>3.89478055830577</v>
          </cell>
          <cell r="CF518">
            <v>4.0762599206308705</v>
          </cell>
          <cell r="CG518">
            <v>3.7396934578842189</v>
          </cell>
          <cell r="CH518">
            <v>3.7605435532071785</v>
          </cell>
          <cell r="CI518">
            <v>3.6396469298827534</v>
          </cell>
          <cell r="CJ518">
            <v>3.7811529431104027</v>
          </cell>
          <cell r="CK518">
            <v>3.7237830122449966</v>
          </cell>
          <cell r="CL518">
            <v>4.8334229802423563</v>
          </cell>
          <cell r="CM518">
            <v>4.8478895478724509</v>
          </cell>
          <cell r="CN518">
            <v>4.1603223540044629</v>
          </cell>
          <cell r="CO518">
            <v>4.6106986828505159</v>
          </cell>
          <cell r="CP518">
            <v>4.9177544665164303</v>
          </cell>
          <cell r="CQ518">
            <v>4.7562783042652663</v>
          </cell>
          <cell r="CR518">
            <v>4.5068048271516234</v>
          </cell>
          <cell r="CS518">
            <v>4.7409423697586206</v>
          </cell>
          <cell r="CT518">
            <v>5.3282143582487427</v>
          </cell>
          <cell r="CU518">
            <v>5.3282143582487427</v>
          </cell>
          <cell r="CV518">
            <v>5.3282143582487427</v>
          </cell>
          <cell r="CW518">
            <v>1.2540400430820164</v>
          </cell>
          <cell r="CX518">
            <v>1.2712383074712248</v>
          </cell>
          <cell r="CY518">
            <v>1.2424129303896079</v>
          </cell>
          <cell r="CZ518">
            <v>1.23873693502884</v>
          </cell>
          <cell r="DA518">
            <v>1.2538624988711986</v>
          </cell>
          <cell r="DB518">
            <v>1.2494086917360019</v>
          </cell>
          <cell r="DC518">
            <v>1.2765189867843991</v>
          </cell>
          <cell r="DD518">
            <v>1.2413299413758869</v>
          </cell>
          <cell r="DE518">
            <v>1.2534731895820377</v>
          </cell>
          <cell r="DF518">
            <v>1.2739268635381238</v>
          </cell>
        </row>
        <row r="519">
          <cell r="BX519">
            <v>2.649427839976775</v>
          </cell>
          <cell r="BY519">
            <v>2.845874014371482</v>
          </cell>
          <cell r="BZ519">
            <v>3.0743213585637523</v>
          </cell>
          <cell r="CA519">
            <v>3.2930491167179934</v>
          </cell>
          <cell r="CB519">
            <v>2.8409275193251311</v>
          </cell>
          <cell r="CC519">
            <v>3.6628715271731416</v>
          </cell>
          <cell r="CD519">
            <v>3.5980451825551314</v>
          </cell>
          <cell r="CE519">
            <v>2.9959133817366186</v>
          </cell>
          <cell r="CF519">
            <v>3.3690176827166041</v>
          </cell>
          <cell r="CG519">
            <v>3.4577415008926025</v>
          </cell>
          <cell r="CH519">
            <v>3.3496926302862655</v>
          </cell>
          <cell r="CI519">
            <v>3.936762051777785</v>
          </cell>
          <cell r="CJ519">
            <v>3.9722392231144994</v>
          </cell>
          <cell r="CK519">
            <v>4.0578559341112594</v>
          </cell>
          <cell r="CL519">
            <v>3.8788333036674252</v>
          </cell>
          <cell r="CM519">
            <v>4.3613671638296827</v>
          </cell>
          <cell r="CN519">
            <v>4.8582393369147345</v>
          </cell>
          <cell r="CO519">
            <v>3.6269089734482454</v>
          </cell>
          <cell r="CP519">
            <v>4.6339881619181291</v>
          </cell>
          <cell r="CQ519">
            <v>4.9876397757730073</v>
          </cell>
          <cell r="CR519">
            <v>5.2485518763063732</v>
          </cell>
          <cell r="CS519">
            <v>5.3542861710600063</v>
          </cell>
          <cell r="CT519">
            <v>5.1974279382885635</v>
          </cell>
          <cell r="CU519">
            <v>5.1974279382885635</v>
          </cell>
          <cell r="CV519">
            <v>5.1974279382885635</v>
          </cell>
          <cell r="CW519">
            <v>1.2616912836660801</v>
          </cell>
          <cell r="CX519">
            <v>1.2687501132231194</v>
          </cell>
          <cell r="CY519">
            <v>1.2364169462259076</v>
          </cell>
          <cell r="CZ519">
            <v>1.2572243695120622</v>
          </cell>
          <cell r="DA519">
            <v>1.2350868280631104</v>
          </cell>
          <cell r="DB519">
            <v>1.2613972159358922</v>
          </cell>
          <cell r="DC519">
            <v>1.2516877978749323</v>
          </cell>
          <cell r="DD519">
            <v>1.2635702594894342</v>
          </cell>
          <cell r="DE519">
            <v>1.2335178403437452</v>
          </cell>
          <cell r="DF519">
            <v>1.2520513227079948</v>
          </cell>
        </row>
        <row r="520">
          <cell r="BX520">
            <v>2.4808417478932339</v>
          </cell>
          <cell r="BY520">
            <v>2.8044382626725639</v>
          </cell>
          <cell r="BZ520">
            <v>3.0194595180836608</v>
          </cell>
          <cell r="CA520">
            <v>3.3306559816094303</v>
          </cell>
          <cell r="CB520">
            <v>2.7700543250781826</v>
          </cell>
          <cell r="CC520">
            <v>3.2332167343601532</v>
          </cell>
          <cell r="CD520">
            <v>3.3425674794789599</v>
          </cell>
          <cell r="CE520">
            <v>3.8200106778739644</v>
          </cell>
          <cell r="CF520">
            <v>3.5677032800799071</v>
          </cell>
          <cell r="CG520">
            <v>3.6093151275311559</v>
          </cell>
          <cell r="CH520">
            <v>3.6058770974714953</v>
          </cell>
          <cell r="CI520">
            <v>4.1488059629052865</v>
          </cell>
          <cell r="CJ520">
            <v>4.2954784175626033</v>
          </cell>
          <cell r="CK520">
            <v>4.2922982890412378</v>
          </cell>
          <cell r="CL520">
            <v>3.5489211695718672</v>
          </cell>
          <cell r="CM520">
            <v>3.4739970788093779</v>
          </cell>
          <cell r="CN520">
            <v>4.4086529012101048</v>
          </cell>
          <cell r="CO520">
            <v>4.7789877951689945</v>
          </cell>
          <cell r="CP520">
            <v>5.034126882123064</v>
          </cell>
          <cell r="CQ520">
            <v>4.6959398974571691</v>
          </cell>
          <cell r="CR520">
            <v>4.5426850775864915</v>
          </cell>
          <cell r="CS520">
            <v>4.7257784027309038</v>
          </cell>
          <cell r="CT520">
            <v>5.4827054834021816</v>
          </cell>
          <cell r="CU520">
            <v>5.4827054834021816</v>
          </cell>
          <cell r="CV520">
            <v>5.4827054834021816</v>
          </cell>
          <cell r="CW520">
            <v>1.2820018011742271</v>
          </cell>
          <cell r="CX520">
            <v>1.2754935428826355</v>
          </cell>
          <cell r="CY520">
            <v>1.2698304255699295</v>
          </cell>
          <cell r="CZ520">
            <v>1.2683937715803324</v>
          </cell>
          <cell r="DA520">
            <v>1.2347103258235879</v>
          </cell>
          <cell r="DB520">
            <v>1.2477434998590451</v>
          </cell>
          <cell r="DC520">
            <v>1.2592610646775673</v>
          </cell>
          <cell r="DD520">
            <v>1.2553932716480145</v>
          </cell>
          <cell r="DE520">
            <v>1.2443398385521198</v>
          </cell>
          <cell r="DF520">
            <v>1.2493664283629942</v>
          </cell>
        </row>
        <row r="521">
          <cell r="BX521">
            <v>2.630170951326678</v>
          </cell>
          <cell r="BY521">
            <v>2.962807664172324</v>
          </cell>
          <cell r="BZ521">
            <v>3.2608220943601598</v>
          </cell>
          <cell r="CA521">
            <v>2.5507199556451878</v>
          </cell>
          <cell r="CB521">
            <v>3.2433253121356107</v>
          </cell>
          <cell r="CC521">
            <v>3.9462458013896886</v>
          </cell>
          <cell r="CD521">
            <v>3.2731411524965428</v>
          </cell>
          <cell r="CE521">
            <v>3.2465982327258911</v>
          </cell>
          <cell r="CF521">
            <v>3.3985876793932803</v>
          </cell>
          <cell r="CG521">
            <v>3.873972293368658</v>
          </cell>
          <cell r="CH521">
            <v>3.9310249257476624</v>
          </cell>
          <cell r="CI521">
            <v>4.3770863056240223</v>
          </cell>
          <cell r="CJ521">
            <v>3.6916167034395433</v>
          </cell>
          <cell r="CK521">
            <v>4.418272300710723</v>
          </cell>
          <cell r="CL521">
            <v>4.4963847177781995</v>
          </cell>
          <cell r="CM521">
            <v>4.0934480355142027</v>
          </cell>
          <cell r="CN521">
            <v>4.2168393392927195</v>
          </cell>
          <cell r="CO521">
            <v>4.4078778348873069</v>
          </cell>
          <cell r="CP521">
            <v>4.4982301542708472</v>
          </cell>
          <cell r="CQ521">
            <v>4.4803442409080896</v>
          </cell>
          <cell r="CR521">
            <v>4.4780714143056057</v>
          </cell>
          <cell r="CS521">
            <v>4.5593231400845537</v>
          </cell>
          <cell r="CT521">
            <v>4.830504083176888</v>
          </cell>
          <cell r="CU521">
            <v>4.830504083176888</v>
          </cell>
          <cell r="CV521">
            <v>4.830504083176888</v>
          </cell>
          <cell r="CW521">
            <v>1.2644041197054861</v>
          </cell>
          <cell r="CX521">
            <v>1.2652309222257618</v>
          </cell>
          <cell r="CY521">
            <v>1.2340765845861952</v>
          </cell>
          <cell r="CZ521">
            <v>1.2535238779483464</v>
          </cell>
          <cell r="DA521">
            <v>1.2689281723314616</v>
          </cell>
          <cell r="DB521">
            <v>1.2598282771474272</v>
          </cell>
          <cell r="DC521">
            <v>1.2501632344196334</v>
          </cell>
          <cell r="DD521">
            <v>1.2506410799277683</v>
          </cell>
          <cell r="DE521">
            <v>1.2658012253516275</v>
          </cell>
          <cell r="DF521">
            <v>1.2612132753152596</v>
          </cell>
        </row>
        <row r="522">
          <cell r="BX522">
            <v>2.8041521455797529</v>
          </cell>
          <cell r="BY522">
            <v>3.2393000077129148</v>
          </cell>
          <cell r="BZ522">
            <v>3.065912613239417</v>
          </cell>
          <cell r="CA522">
            <v>3.5414780028704755</v>
          </cell>
          <cell r="CB522">
            <v>3.3927107920345301</v>
          </cell>
          <cell r="CC522">
            <v>3.2680638530541413</v>
          </cell>
          <cell r="CD522">
            <v>2.7644265056851371</v>
          </cell>
          <cell r="CE522">
            <v>3.2897349248547898</v>
          </cell>
          <cell r="CF522">
            <v>4.0994874953824896</v>
          </cell>
          <cell r="CG522">
            <v>3.4819427998396013</v>
          </cell>
          <cell r="CH522">
            <v>3.9905458825525937</v>
          </cell>
          <cell r="CI522">
            <v>4.1084774211905151</v>
          </cell>
          <cell r="CJ522">
            <v>3.8939215433754613</v>
          </cell>
          <cell r="CK522">
            <v>3.9222010536840393</v>
          </cell>
          <cell r="CL522">
            <v>4.1841158948945969</v>
          </cell>
          <cell r="CM522">
            <v>4.6842861047772191</v>
          </cell>
          <cell r="CN522">
            <v>4.5742969376604563</v>
          </cell>
          <cell r="CO522">
            <v>4.8155956401327948</v>
          </cell>
          <cell r="CP522">
            <v>4.8693484237566151</v>
          </cell>
          <cell r="CQ522">
            <v>5.0132121410387027</v>
          </cell>
          <cell r="CR522">
            <v>5.5945109771344432</v>
          </cell>
          <cell r="CS522">
            <v>5.0264073036087211</v>
          </cell>
          <cell r="CT522">
            <v>4.9853483387207289</v>
          </cell>
          <cell r="CU522">
            <v>4.9853483387207289</v>
          </cell>
          <cell r="CV522">
            <v>4.9853483387207289</v>
          </cell>
          <cell r="CW522">
            <v>1.2593257458891705</v>
          </cell>
          <cell r="CX522">
            <v>1.2520216436214116</v>
          </cell>
          <cell r="CY522">
            <v>1.250076065846325</v>
          </cell>
          <cell r="CZ522">
            <v>1.2743312327053726</v>
          </cell>
          <cell r="DA522">
            <v>1.2532164791972633</v>
          </cell>
          <cell r="DB522">
            <v>1.2668124209738914</v>
          </cell>
          <cell r="DC522">
            <v>1.253965621319479</v>
          </cell>
          <cell r="DD522">
            <v>1.2486362696457793</v>
          </cell>
          <cell r="DE522">
            <v>1.2660732478835079</v>
          </cell>
          <cell r="DF522">
            <v>1.2558173772978731</v>
          </cell>
        </row>
        <row r="523">
          <cell r="BX523">
            <v>2.4424079638949503</v>
          </cell>
          <cell r="BY523">
            <v>2.8284587677463429</v>
          </cell>
          <cell r="BZ523">
            <v>3.1896648530875722</v>
          </cell>
          <cell r="CA523">
            <v>3.4586452651742632</v>
          </cell>
          <cell r="CB523">
            <v>3.0491062042947283</v>
          </cell>
          <cell r="CC523">
            <v>3.2993053015441718</v>
          </cell>
          <cell r="CD523">
            <v>4.808263117523607</v>
          </cell>
          <cell r="CE523">
            <v>3.8551938973018203</v>
          </cell>
          <cell r="CF523">
            <v>3.8126521809861207</v>
          </cell>
          <cell r="CG523">
            <v>3.2940161842958031</v>
          </cell>
          <cell r="CH523">
            <v>3.7121553985306588</v>
          </cell>
          <cell r="CI523">
            <v>4.0672081225491405</v>
          </cell>
          <cell r="CJ523">
            <v>4.284413216479936</v>
          </cell>
          <cell r="CK523">
            <v>3.9277627253179141</v>
          </cell>
          <cell r="CL523">
            <v>4.3333590394297383</v>
          </cell>
          <cell r="CM523">
            <v>4.565826617622359</v>
          </cell>
          <cell r="CN523">
            <v>3.9843016304971166</v>
          </cell>
          <cell r="CO523">
            <v>4.8958837851785475</v>
          </cell>
          <cell r="CP523">
            <v>4.7453101097464154</v>
          </cell>
          <cell r="CQ523">
            <v>4.9383619175031574</v>
          </cell>
          <cell r="CR523">
            <v>4.9059645978414803</v>
          </cell>
          <cell r="CS523">
            <v>4.6938083028794475</v>
          </cell>
          <cell r="CT523">
            <v>4.6924385409089124</v>
          </cell>
          <cell r="CU523">
            <v>4.6924385409089124</v>
          </cell>
          <cell r="CV523">
            <v>4.6924385409089124</v>
          </cell>
          <cell r="CW523">
            <v>1.268149873941645</v>
          </cell>
          <cell r="CX523">
            <v>1.2828890068332159</v>
          </cell>
          <cell r="CY523">
            <v>1.2461581600625182</v>
          </cell>
          <cell r="CZ523">
            <v>1.2399288174166982</v>
          </cell>
          <cell r="DA523">
            <v>1.2409366506263677</v>
          </cell>
          <cell r="DB523">
            <v>1.2443021321996601</v>
          </cell>
          <cell r="DC523">
            <v>1.2364236499984544</v>
          </cell>
          <cell r="DD523">
            <v>1.2509615988137541</v>
          </cell>
          <cell r="DE523">
            <v>1.2688825010344746</v>
          </cell>
          <cell r="DF523">
            <v>1.2506058148903827</v>
          </cell>
        </row>
        <row r="524">
          <cell r="BX524">
            <v>2.2174549372381889</v>
          </cell>
          <cell r="BY524">
            <v>2.5270632906747181</v>
          </cell>
          <cell r="BZ524">
            <v>3.0309495105564968</v>
          </cell>
          <cell r="CA524">
            <v>2.9792596409900685</v>
          </cell>
          <cell r="CB524">
            <v>2.8495586301543256</v>
          </cell>
          <cell r="CC524">
            <v>3.2199856542744989</v>
          </cell>
          <cell r="CD524">
            <v>3.621467652518048</v>
          </cell>
          <cell r="CE524">
            <v>3.7815315727152687</v>
          </cell>
          <cell r="CF524">
            <v>3.286610835288359</v>
          </cell>
          <cell r="CG524">
            <v>3.4017458569619556</v>
          </cell>
          <cell r="CH524">
            <v>3.3775213796196</v>
          </cell>
          <cell r="CI524">
            <v>3.6186523868564535</v>
          </cell>
          <cell r="CJ524">
            <v>4.544517198949106</v>
          </cell>
          <cell r="CK524">
            <v>4.2570416706747771</v>
          </cell>
          <cell r="CL524">
            <v>4.4198431632361261</v>
          </cell>
          <cell r="CM524">
            <v>4.731383392126987</v>
          </cell>
          <cell r="CN524">
            <v>5.1555664176943949</v>
          </cell>
          <cell r="CO524">
            <v>5.2652579904740167</v>
          </cell>
          <cell r="CP524">
            <v>4.5954946308845903</v>
          </cell>
          <cell r="CQ524">
            <v>4.4803118831892013</v>
          </cell>
          <cell r="CR524">
            <v>5.1933831299992432</v>
          </cell>
          <cell r="CS524">
            <v>4.9690970209054521</v>
          </cell>
          <cell r="CT524">
            <v>5.5796063711407955</v>
          </cell>
          <cell r="CU524">
            <v>5.5796063711407955</v>
          </cell>
          <cell r="CV524">
            <v>5.5796063711407955</v>
          </cell>
          <cell r="CW524">
            <v>1.2638350389805524</v>
          </cell>
          <cell r="CX524">
            <v>1.2526248401002373</v>
          </cell>
          <cell r="CY524">
            <v>1.2496796909866954</v>
          </cell>
          <cell r="CZ524">
            <v>1.2649039357781617</v>
          </cell>
          <cell r="DA524">
            <v>1.2536763428907474</v>
          </cell>
          <cell r="DB524">
            <v>1.2449132943523087</v>
          </cell>
          <cell r="DC524">
            <v>1.2370885392627662</v>
          </cell>
          <cell r="DD524">
            <v>1.2536078602678726</v>
          </cell>
          <cell r="DE524">
            <v>1.2451447547313019</v>
          </cell>
          <cell r="DF524">
            <v>1.2691214708213916</v>
          </cell>
        </row>
        <row r="525">
          <cell r="BX525">
            <v>3.0117535358611502</v>
          </cell>
          <cell r="BY525">
            <v>2.988508237061573</v>
          </cell>
          <cell r="BZ525">
            <v>2.8284651001709857</v>
          </cell>
          <cell r="CA525">
            <v>2.3680210487037874</v>
          </cell>
          <cell r="CB525">
            <v>2.9911080660624609</v>
          </cell>
          <cell r="CC525">
            <v>3.0782572021668066</v>
          </cell>
          <cell r="CD525">
            <v>3.338739983098225</v>
          </cell>
          <cell r="CE525">
            <v>3.5628992038929126</v>
          </cell>
          <cell r="CF525">
            <v>3.6577753945574574</v>
          </cell>
          <cell r="CG525">
            <v>3.8042797819858252</v>
          </cell>
          <cell r="CH525">
            <v>4.4471352182198309</v>
          </cell>
          <cell r="CI525">
            <v>3.7331565869129086</v>
          </cell>
          <cell r="CJ525">
            <v>4.4517793897542575</v>
          </cell>
          <cell r="CK525">
            <v>3.6983390080843743</v>
          </cell>
          <cell r="CL525">
            <v>3.9021167615375174</v>
          </cell>
          <cell r="CM525">
            <v>4.524595158054356</v>
          </cell>
          <cell r="CN525">
            <v>4.8427909265585658</v>
          </cell>
          <cell r="CO525">
            <v>4.9597781822121361</v>
          </cell>
          <cell r="CP525">
            <v>4.8523988312054165</v>
          </cell>
          <cell r="CQ525">
            <v>5.1171651483192777</v>
          </cell>
          <cell r="CR525">
            <v>4.6878015329317329</v>
          </cell>
          <cell r="CS525">
            <v>4.9894597278499182</v>
          </cell>
          <cell r="CT525">
            <v>5.0883144842594632</v>
          </cell>
          <cell r="CU525">
            <v>5.0883144842594632</v>
          </cell>
          <cell r="CV525">
            <v>5.0883144842594632</v>
          </cell>
          <cell r="CW525">
            <v>1.2475532405838425</v>
          </cell>
          <cell r="CX525">
            <v>1.2575273425804712</v>
          </cell>
          <cell r="CY525">
            <v>1.2482536964996893</v>
          </cell>
          <cell r="CZ525">
            <v>1.2478038921603818</v>
          </cell>
          <cell r="DA525">
            <v>1.2601308311706034</v>
          </cell>
          <cell r="DB525">
            <v>1.2713851540294097</v>
          </cell>
          <cell r="DC525">
            <v>1.2658375719526862</v>
          </cell>
          <cell r="DD525">
            <v>1.2485827191141419</v>
          </cell>
          <cell r="DE525">
            <v>1.2411378751874045</v>
          </cell>
          <cell r="DF525">
            <v>1.2570348850311328</v>
          </cell>
        </row>
        <row r="526">
          <cell r="BX526">
            <v>2.9587207984099102</v>
          </cell>
          <cell r="BY526">
            <v>3.4730846195531111</v>
          </cell>
          <cell r="BZ526">
            <v>3.2072742099038627</v>
          </cell>
          <cell r="CA526">
            <v>3.4071987754787258</v>
          </cell>
          <cell r="CB526">
            <v>3.2414561972131199</v>
          </cell>
          <cell r="CC526">
            <v>3.532072154533902</v>
          </cell>
          <cell r="CD526">
            <v>3.1355572676070751</v>
          </cell>
          <cell r="CE526">
            <v>3.0732795062536762</v>
          </cell>
          <cell r="CF526">
            <v>3.4116783337819885</v>
          </cell>
          <cell r="CG526">
            <v>4.3695379551902844</v>
          </cell>
          <cell r="CH526">
            <v>4.2378994674599051</v>
          </cell>
          <cell r="CI526">
            <v>3.7419513761267278</v>
          </cell>
          <cell r="CJ526">
            <v>3.7816153043383411</v>
          </cell>
          <cell r="CK526">
            <v>4.0825450844223088</v>
          </cell>
          <cell r="CL526">
            <v>4.1904916635812599</v>
          </cell>
          <cell r="CM526">
            <v>4.3226210702061554</v>
          </cell>
          <cell r="CN526">
            <v>5.1898348675221122</v>
          </cell>
          <cell r="CO526">
            <v>4.4081762070584256</v>
          </cell>
          <cell r="CP526">
            <v>4.7618787240266007</v>
          </cell>
          <cell r="CQ526">
            <v>5.6834764211375095</v>
          </cell>
          <cell r="CR526">
            <v>5.0152997605672569</v>
          </cell>
          <cell r="CS526">
            <v>5.1193026560072976</v>
          </cell>
          <cell r="CT526">
            <v>5.2067931816003297</v>
          </cell>
          <cell r="CU526">
            <v>5.2067931816003297</v>
          </cell>
          <cell r="CV526">
            <v>5.2067931816003297</v>
          </cell>
          <cell r="CW526">
            <v>1.2608969191055879</v>
          </cell>
          <cell r="CX526">
            <v>1.2365439157060421</v>
          </cell>
          <cell r="CY526">
            <v>1.2463974109093627</v>
          </cell>
          <cell r="CZ526">
            <v>1.2700068965238505</v>
          </cell>
          <cell r="DA526">
            <v>1.2566688680804798</v>
          </cell>
          <cell r="DB526">
            <v>1.2456970854688982</v>
          </cell>
          <cell r="DC526">
            <v>1.2661861104814247</v>
          </cell>
          <cell r="DD526">
            <v>1.2463013258148863</v>
          </cell>
          <cell r="DE526">
            <v>1.2600937805281358</v>
          </cell>
          <cell r="DF526">
            <v>1.2707237949241035</v>
          </cell>
        </row>
        <row r="527">
          <cell r="BX527">
            <v>2.6698478581169058</v>
          </cell>
          <cell r="BY527">
            <v>3.093481223791708</v>
          </cell>
          <cell r="BZ527">
            <v>2.9336005683012032</v>
          </cell>
          <cell r="CA527">
            <v>3.2306221315681189</v>
          </cell>
          <cell r="CB527">
            <v>3.6778101830484737</v>
          </cell>
          <cell r="CC527">
            <v>4.0179507235274849</v>
          </cell>
          <cell r="CD527">
            <v>3.5639801024481597</v>
          </cell>
          <cell r="CE527">
            <v>3.7912578480878167</v>
          </cell>
          <cell r="CF527">
            <v>3.8928745144582604</v>
          </cell>
          <cell r="CG527">
            <v>3.3581989768476501</v>
          </cell>
          <cell r="CH527">
            <v>4.0936081118470762</v>
          </cell>
          <cell r="CI527">
            <v>3.4603757484727247</v>
          </cell>
          <cell r="CJ527">
            <v>4.6721994466013657</v>
          </cell>
          <cell r="CK527">
            <v>4.536136812185017</v>
          </cell>
          <cell r="CL527">
            <v>4.2020765550341643</v>
          </cell>
          <cell r="CM527">
            <v>4.1914940540446866</v>
          </cell>
          <cell r="CN527">
            <v>4.3090127350019758</v>
          </cell>
          <cell r="CO527">
            <v>4.3969655838012764</v>
          </cell>
          <cell r="CP527">
            <v>4.7621101026103085</v>
          </cell>
          <cell r="CQ527">
            <v>5.0437165454992279</v>
          </cell>
          <cell r="CR527">
            <v>5.3081289004095824</v>
          </cell>
          <cell r="CS527">
            <v>5.0653280570541996</v>
          </cell>
          <cell r="CT527">
            <v>4.7613221199383586</v>
          </cell>
          <cell r="CU527">
            <v>4.7613221199383586</v>
          </cell>
          <cell r="CV527">
            <v>4.7613221199383586</v>
          </cell>
          <cell r="CW527">
            <v>1.2391383594083885</v>
          </cell>
          <cell r="CX527">
            <v>1.2564893879696493</v>
          </cell>
          <cell r="CY527">
            <v>1.2489213799161878</v>
          </cell>
          <cell r="CZ527">
            <v>1.2499701751365575</v>
          </cell>
          <cell r="DA527">
            <v>1.2499288692174211</v>
          </cell>
          <cell r="DB527">
            <v>1.2620111769582669</v>
          </cell>
          <cell r="DC527">
            <v>1.26200955605996</v>
          </cell>
          <cell r="DD527">
            <v>1.2609066226735166</v>
          </cell>
          <cell r="DE527">
            <v>1.2494808098566794</v>
          </cell>
          <cell r="DF527">
            <v>1.2488762290397712</v>
          </cell>
        </row>
        <row r="528">
          <cell r="BX528">
            <v>3.2136905130976836</v>
          </cell>
          <cell r="BY528">
            <v>3.0240114167091749</v>
          </cell>
          <cell r="BZ528">
            <v>3.0271850884082343</v>
          </cell>
          <cell r="CA528">
            <v>3.3264322778519464</v>
          </cell>
          <cell r="CB528">
            <v>3.1145350104055765</v>
          </cell>
          <cell r="CC528">
            <v>3.4244791439190547</v>
          </cell>
          <cell r="CD528">
            <v>3.3089823864947623</v>
          </cell>
          <cell r="CE528">
            <v>3.1658351320972926</v>
          </cell>
          <cell r="CF528">
            <v>3.7431438636755687</v>
          </cell>
          <cell r="CG528">
            <v>3.6072003953145422</v>
          </cell>
          <cell r="CH528">
            <v>4.196524262076724</v>
          </cell>
          <cell r="CI528">
            <v>3.5187394024791261</v>
          </cell>
          <cell r="CJ528">
            <v>3.9819201949563716</v>
          </cell>
          <cell r="CK528">
            <v>4.4392298632101976</v>
          </cell>
          <cell r="CL528">
            <v>4.3204997904727103</v>
          </cell>
          <cell r="CM528">
            <v>4.0408144469790912</v>
          </cell>
          <cell r="CN528">
            <v>4.8781339252819746</v>
          </cell>
          <cell r="CO528">
            <v>5.1852965967809528</v>
          </cell>
          <cell r="CP528">
            <v>4.7082366266433819</v>
          </cell>
          <cell r="CQ528">
            <v>5.8240253905753692</v>
          </cell>
          <cell r="CR528">
            <v>5.2416001318107721</v>
          </cell>
          <cell r="CS528">
            <v>5.159210403871028</v>
          </cell>
          <cell r="CT528">
            <v>6.5020101156374928</v>
          </cell>
          <cell r="CU528">
            <v>6.5020101156374928</v>
          </cell>
          <cell r="CV528">
            <v>6.5020101156374928</v>
          </cell>
          <cell r="CW528">
            <v>1.2473184285438605</v>
          </cell>
          <cell r="CX528">
            <v>1.2629577568427894</v>
          </cell>
          <cell r="CY528">
            <v>1.2464902601320584</v>
          </cell>
          <cell r="CZ528">
            <v>1.2584988457123913</v>
          </cell>
          <cell r="DA528">
            <v>1.2539834886436476</v>
          </cell>
          <cell r="DB528">
            <v>1.2452066478271662</v>
          </cell>
          <cell r="DC528">
            <v>1.2647264817015345</v>
          </cell>
          <cell r="DD528">
            <v>1.2601554702994238</v>
          </cell>
          <cell r="DE528">
            <v>1.2602192606673241</v>
          </cell>
          <cell r="DF528">
            <v>1.2512959789022644</v>
          </cell>
        </row>
        <row r="529">
          <cell r="BX529">
            <v>2.2150205557078873</v>
          </cell>
          <cell r="BY529">
            <v>2.5173401607237995</v>
          </cell>
          <cell r="BZ529">
            <v>3.2354279950109484</v>
          </cell>
          <cell r="CA529">
            <v>3.3259165196112996</v>
          </cell>
          <cell r="CB529">
            <v>3.4459849511297471</v>
          </cell>
          <cell r="CC529">
            <v>3.4428671098807242</v>
          </cell>
          <cell r="CD529">
            <v>3.6087150047441821</v>
          </cell>
          <cell r="CE529">
            <v>3.480066494630226</v>
          </cell>
          <cell r="CF529">
            <v>3.3895374505421834</v>
          </cell>
          <cell r="CG529">
            <v>3.6176024623229814</v>
          </cell>
          <cell r="CH529">
            <v>3.7577955948913324</v>
          </cell>
          <cell r="CI529">
            <v>3.6140223447038231</v>
          </cell>
          <cell r="CJ529">
            <v>4.0322797805850872</v>
          </cell>
          <cell r="CK529">
            <v>3.6969199215176789</v>
          </cell>
          <cell r="CL529">
            <v>5.0026577314288847</v>
          </cell>
          <cell r="CM529">
            <v>4.3507080060575811</v>
          </cell>
          <cell r="CN529">
            <v>3.7272400304057771</v>
          </cell>
          <cell r="CO529">
            <v>4.7120680803901651</v>
          </cell>
          <cell r="CP529">
            <v>4.5897558103642551</v>
          </cell>
          <cell r="CQ529">
            <v>4.2232556038872175</v>
          </cell>
          <cell r="CR529">
            <v>4.4185919270422671</v>
          </cell>
          <cell r="CS529">
            <v>5.0814630904079907</v>
          </cell>
          <cell r="CT529">
            <v>5.1553085895408861</v>
          </cell>
          <cell r="CU529">
            <v>5.1553085895408861</v>
          </cell>
          <cell r="CV529">
            <v>5.1553085895408861</v>
          </cell>
          <cell r="CW529">
            <v>1.2543710036093099</v>
          </cell>
          <cell r="CX529">
            <v>1.2470753059311201</v>
          </cell>
          <cell r="CY529">
            <v>1.2588798575939737</v>
          </cell>
          <cell r="CZ529">
            <v>1.2658983675543252</v>
          </cell>
          <cell r="DA529">
            <v>1.2691143757284276</v>
          </cell>
          <cell r="DB529">
            <v>1.2527665198432099</v>
          </cell>
          <cell r="DC529">
            <v>1.2543802117491492</v>
          </cell>
          <cell r="DD529">
            <v>1.2608414284424814</v>
          </cell>
          <cell r="DE529">
            <v>1.2505797003233581</v>
          </cell>
          <cell r="DF529">
            <v>1.2443742801387825</v>
          </cell>
        </row>
        <row r="530">
          <cell r="BX530">
            <v>3.1201006709931511</v>
          </cell>
          <cell r="BY530">
            <v>2.6594977479861308</v>
          </cell>
          <cell r="BZ530">
            <v>2.9684422140845901</v>
          </cell>
          <cell r="CA530">
            <v>3.2047330363182098</v>
          </cell>
          <cell r="CB530">
            <v>3.118832020706146</v>
          </cell>
          <cell r="CC530">
            <v>3.5260683213421662</v>
          </cell>
          <cell r="CD530">
            <v>3.8306698754635597</v>
          </cell>
          <cell r="CE530">
            <v>3.59821484672745</v>
          </cell>
          <cell r="CF530">
            <v>3.3793292518210141</v>
          </cell>
          <cell r="CG530">
            <v>3.8483767470740133</v>
          </cell>
          <cell r="CH530">
            <v>3.8799900591468437</v>
          </cell>
          <cell r="CI530">
            <v>3.415739556018099</v>
          </cell>
          <cell r="CJ530">
            <v>4.7437029176780845</v>
          </cell>
          <cell r="CK530">
            <v>4.0444318172808504</v>
          </cell>
          <cell r="CL530">
            <v>3.8041309303982174</v>
          </cell>
          <cell r="CM530">
            <v>4.7462511729508137</v>
          </cell>
          <cell r="CN530">
            <v>4.65271458530282</v>
          </cell>
          <cell r="CO530">
            <v>4.4170717369935817</v>
          </cell>
          <cell r="CP530">
            <v>4.2952743569562104</v>
          </cell>
          <cell r="CQ530">
            <v>4.8274718857538215</v>
          </cell>
          <cell r="CR530">
            <v>4.7103140519457201</v>
          </cell>
          <cell r="CS530">
            <v>5.2661362620992778</v>
          </cell>
          <cell r="CT530">
            <v>4.9003470197964107</v>
          </cell>
          <cell r="CU530">
            <v>4.9003470197964107</v>
          </cell>
          <cell r="CV530">
            <v>4.9003470197964107</v>
          </cell>
          <cell r="CW530">
            <v>1.2643603690704346</v>
          </cell>
          <cell r="CX530">
            <v>1.2671858586169098</v>
          </cell>
          <cell r="CY530">
            <v>1.237448849822691</v>
          </cell>
          <cell r="CZ530">
            <v>1.2561308197071201</v>
          </cell>
          <cell r="DA530">
            <v>1.2552523765568979</v>
          </cell>
          <cell r="DB530">
            <v>1.2210597879673926</v>
          </cell>
          <cell r="DC530">
            <v>1.261867858891687</v>
          </cell>
          <cell r="DD530">
            <v>1.2616221183005445</v>
          </cell>
          <cell r="DE530">
            <v>1.2688980646370946</v>
          </cell>
          <cell r="DF530">
            <v>1.2506166523462692</v>
          </cell>
        </row>
        <row r="531">
          <cell r="BX531">
            <v>2.6707782253988861</v>
          </cell>
          <cell r="BY531">
            <v>3.0172085402450235</v>
          </cell>
          <cell r="BZ531">
            <v>3.3675389041783181</v>
          </cell>
          <cell r="CA531">
            <v>3.137869754717272</v>
          </cell>
          <cell r="CB531">
            <v>2.742192808465763</v>
          </cell>
          <cell r="CC531">
            <v>3.3537962881220729</v>
          </cell>
          <cell r="CD531">
            <v>3.7972238625191896</v>
          </cell>
          <cell r="CE531">
            <v>3.5124703150518481</v>
          </cell>
          <cell r="CF531">
            <v>3.7659132632395953</v>
          </cell>
          <cell r="CG531">
            <v>3.8308566274368148</v>
          </cell>
          <cell r="CH531">
            <v>3.5964725857799551</v>
          </cell>
          <cell r="CI531">
            <v>4.0827966571236169</v>
          </cell>
          <cell r="CJ531">
            <v>3.8732298597315609</v>
          </cell>
          <cell r="CK531">
            <v>3.6341155622630148</v>
          </cell>
          <cell r="CL531">
            <v>4.9744513129779113</v>
          </cell>
          <cell r="CM531">
            <v>4.5542845628987676</v>
          </cell>
          <cell r="CN531">
            <v>4.5797328007841287</v>
          </cell>
          <cell r="CO531">
            <v>4.970489918524275</v>
          </cell>
          <cell r="CP531">
            <v>4.4158916416017968</v>
          </cell>
          <cell r="CQ531">
            <v>4.8455957785107291</v>
          </cell>
          <cell r="CR531">
            <v>4.3821671500321671</v>
          </cell>
          <cell r="CS531">
            <v>5.0240329119272102</v>
          </cell>
          <cell r="CT531">
            <v>4.8334846661010697</v>
          </cell>
          <cell r="CU531">
            <v>4.8334846661010697</v>
          </cell>
          <cell r="CV531">
            <v>4.8334846661010697</v>
          </cell>
          <cell r="CW531">
            <v>1.2504919218660466</v>
          </cell>
          <cell r="CX531">
            <v>1.2811072962080328</v>
          </cell>
          <cell r="CY531">
            <v>1.2488250855486105</v>
          </cell>
          <cell r="CZ531">
            <v>1.2353287763966234</v>
          </cell>
          <cell r="DA531">
            <v>1.2589356789671511</v>
          </cell>
          <cell r="DB531">
            <v>1.248022018080243</v>
          </cell>
          <cell r="DC531">
            <v>1.2705143703878052</v>
          </cell>
          <cell r="DD531">
            <v>1.2635387308399737</v>
          </cell>
          <cell r="DE531">
            <v>1.2660728228490969</v>
          </cell>
          <cell r="DF531">
            <v>1.2538405658435534</v>
          </cell>
        </row>
        <row r="532">
          <cell r="BX532">
            <v>2.71195773344175</v>
          </cell>
          <cell r="BY532">
            <v>2.819608257362006</v>
          </cell>
          <cell r="BZ532">
            <v>3.5431086751000032</v>
          </cell>
          <cell r="CA532">
            <v>3.1192155943722319</v>
          </cell>
          <cell r="CB532">
            <v>3.4302289638879593</v>
          </cell>
          <cell r="CC532">
            <v>3.1731810597236794</v>
          </cell>
          <cell r="CD532">
            <v>3.4444930432196812</v>
          </cell>
          <cell r="CE532">
            <v>3.5025178941776627</v>
          </cell>
          <cell r="CF532">
            <v>3.7891731616227191</v>
          </cell>
          <cell r="CG532">
            <v>3.1126209326797132</v>
          </cell>
          <cell r="CH532">
            <v>4.2104765495417729</v>
          </cell>
          <cell r="CI532">
            <v>3.9042587398009445</v>
          </cell>
          <cell r="CJ532">
            <v>3.8778476207011487</v>
          </cell>
          <cell r="CK532">
            <v>4.598346275870183</v>
          </cell>
          <cell r="CL532">
            <v>4.2446915354782675</v>
          </cell>
          <cell r="CM532">
            <v>4.3004540392817932</v>
          </cell>
          <cell r="CN532">
            <v>5.0422370322280381</v>
          </cell>
          <cell r="CO532">
            <v>4.2136071501408034</v>
          </cell>
          <cell r="CP532">
            <v>5.1250300589863409</v>
          </cell>
          <cell r="CQ532">
            <v>4.733764734847516</v>
          </cell>
          <cell r="CR532">
            <v>4.2525063564497305</v>
          </cell>
          <cell r="CS532">
            <v>5.2958484970600068</v>
          </cell>
          <cell r="CT532">
            <v>4.7798238849581329</v>
          </cell>
          <cell r="CU532">
            <v>4.7798238849581329</v>
          </cell>
          <cell r="CV532">
            <v>4.7798238849581329</v>
          </cell>
          <cell r="CW532">
            <v>1.2702355924955753</v>
          </cell>
          <cell r="CX532">
            <v>1.2605869284420597</v>
          </cell>
          <cell r="CY532">
            <v>1.2607677916731379</v>
          </cell>
          <cell r="CZ532">
            <v>1.2330434376926289</v>
          </cell>
          <cell r="DA532">
            <v>1.2577397442724332</v>
          </cell>
          <cell r="DB532">
            <v>1.2554641458400524</v>
          </cell>
          <cell r="DC532">
            <v>1.2737690198884792</v>
          </cell>
          <cell r="DD532">
            <v>1.2424244695311986</v>
          </cell>
          <cell r="DE532">
            <v>1.257519476409352</v>
          </cell>
          <cell r="DF532">
            <v>1.2615346382820869</v>
          </cell>
        </row>
        <row r="533">
          <cell r="BX533">
            <v>2.7949486470070819</v>
          </cell>
          <cell r="BY533">
            <v>2.9112623727714708</v>
          </cell>
          <cell r="BZ533">
            <v>3.1838504850114639</v>
          </cell>
          <cell r="CA533">
            <v>3.0255130634268959</v>
          </cell>
          <cell r="CB533">
            <v>3.2316306941184201</v>
          </cell>
          <cell r="CC533">
            <v>3.076872218847742</v>
          </cell>
          <cell r="CD533">
            <v>3.496526522873074</v>
          </cell>
          <cell r="CE533">
            <v>3.3892882301208971</v>
          </cell>
          <cell r="CF533">
            <v>3.4753811805295722</v>
          </cell>
          <cell r="CG533">
            <v>3.5821935403471401</v>
          </cell>
          <cell r="CH533">
            <v>3.6768622718825323</v>
          </cell>
          <cell r="CI533">
            <v>3.4024458053855304</v>
          </cell>
          <cell r="CJ533">
            <v>4.542187971513556</v>
          </cell>
          <cell r="CK533">
            <v>4.4318743753639875</v>
          </cell>
          <cell r="CL533">
            <v>3.9926101150566495</v>
          </cell>
          <cell r="CM533">
            <v>4.561395696372867</v>
          </cell>
          <cell r="CN533">
            <v>4.3399282304650697</v>
          </cell>
          <cell r="CO533">
            <v>5.0067204740053022</v>
          </cell>
          <cell r="CP533">
            <v>4.9701635852367003</v>
          </cell>
          <cell r="CQ533">
            <v>5.7351114797553935</v>
          </cell>
          <cell r="CR533">
            <v>4.7012848566460761</v>
          </cell>
          <cell r="CS533">
            <v>4.8690836086567373</v>
          </cell>
          <cell r="CT533">
            <v>5.146013208836588</v>
          </cell>
          <cell r="CU533">
            <v>5.146013208836588</v>
          </cell>
          <cell r="CV533">
            <v>5.146013208836588</v>
          </cell>
          <cell r="CW533">
            <v>1.2501409233846497</v>
          </cell>
          <cell r="CX533">
            <v>1.245286734688984</v>
          </cell>
          <cell r="CY533">
            <v>1.253794439378485</v>
          </cell>
          <cell r="CZ533">
            <v>1.2605233034624663</v>
          </cell>
          <cell r="DA533">
            <v>1.2685833809072284</v>
          </cell>
          <cell r="DB533">
            <v>1.2360911188150776</v>
          </cell>
          <cell r="DC533">
            <v>1.245780349418115</v>
          </cell>
          <cell r="DD533">
            <v>1.266231052610941</v>
          </cell>
          <cell r="DE533">
            <v>1.2370160495834648</v>
          </cell>
          <cell r="DF533">
            <v>1.2768978722676703</v>
          </cell>
        </row>
        <row r="534">
          <cell r="BX534">
            <v>2.7954969891516241</v>
          </cell>
          <cell r="BY534">
            <v>3.4418128467510036</v>
          </cell>
          <cell r="BZ534">
            <v>3.1020532477263383</v>
          </cell>
          <cell r="CA534">
            <v>2.8878980794347799</v>
          </cell>
          <cell r="CB534">
            <v>2.804525559698027</v>
          </cell>
          <cell r="CC534">
            <v>3.3449555845043331</v>
          </cell>
          <cell r="CD534">
            <v>3.4865616537156421</v>
          </cell>
          <cell r="CE534">
            <v>3.2913565195747072</v>
          </cell>
          <cell r="CF534">
            <v>3.8886475654237667</v>
          </cell>
          <cell r="CG534">
            <v>3.9091893133866962</v>
          </cell>
          <cell r="CH534">
            <v>4.3534151720428227</v>
          </cell>
          <cell r="CI534">
            <v>3.9454142910002674</v>
          </cell>
          <cell r="CJ534">
            <v>4.1364733918499468</v>
          </cell>
          <cell r="CK534">
            <v>4.2263063874947706</v>
          </cell>
          <cell r="CL534">
            <v>4.789317963623537</v>
          </cell>
          <cell r="CM534">
            <v>3.9141644328878495</v>
          </cell>
          <cell r="CN534">
            <v>3.8775786175000762</v>
          </cell>
          <cell r="CO534">
            <v>4.6876395020408959</v>
          </cell>
          <cell r="CP534">
            <v>4.7706283475133011</v>
          </cell>
          <cell r="CQ534">
            <v>4.8682323222741681</v>
          </cell>
          <cell r="CR534">
            <v>5.1101999039748236</v>
          </cell>
          <cell r="CS534">
            <v>4.7253831828171595</v>
          </cell>
          <cell r="CT534">
            <v>5.4032462416687395</v>
          </cell>
          <cell r="CU534">
            <v>5.4032462416687395</v>
          </cell>
          <cell r="CV534">
            <v>5.4032462416687395</v>
          </cell>
          <cell r="CW534">
            <v>1.2533743971191351</v>
          </cell>
          <cell r="CX534">
            <v>1.2687756004048907</v>
          </cell>
          <cell r="CY534">
            <v>1.2636509924490775</v>
          </cell>
          <cell r="CZ534">
            <v>1.2549561551496318</v>
          </cell>
          <cell r="DA534">
            <v>1.2545030469547229</v>
          </cell>
          <cell r="DB534">
            <v>1.2502567045832644</v>
          </cell>
          <cell r="DC534">
            <v>1.2752859884827787</v>
          </cell>
          <cell r="DD534">
            <v>1.2636865131796364</v>
          </cell>
          <cell r="DE534">
            <v>1.2511698887615061</v>
          </cell>
          <cell r="DF534">
            <v>1.263164517593566</v>
          </cell>
        </row>
        <row r="535">
          <cell r="BX535">
            <v>2.4511179485189154</v>
          </cell>
          <cell r="BY535">
            <v>2.9358963143974073</v>
          </cell>
          <cell r="BZ535">
            <v>2.8858965158960266</v>
          </cell>
          <cell r="CA535">
            <v>2.7228895415340744</v>
          </cell>
          <cell r="CB535">
            <v>2.5475260137580857</v>
          </cell>
          <cell r="CC535">
            <v>2.9776811071354987</v>
          </cell>
          <cell r="CD535">
            <v>2.8968100588447423</v>
          </cell>
          <cell r="CE535">
            <v>3.0210828037359647</v>
          </cell>
          <cell r="CF535">
            <v>3.9157311626660505</v>
          </cell>
          <cell r="CG535">
            <v>3.7145468563771735</v>
          </cell>
          <cell r="CH535">
            <v>3.9582279309310686</v>
          </cell>
          <cell r="CI535">
            <v>3.7663081308901756</v>
          </cell>
          <cell r="CJ535">
            <v>3.7081426542995466</v>
          </cell>
          <cell r="CK535">
            <v>3.994042360177771</v>
          </cell>
          <cell r="CL535">
            <v>4.24313087101054</v>
          </cell>
          <cell r="CM535">
            <v>4.4734622033327005</v>
          </cell>
          <cell r="CN535">
            <v>4.0300452575292756</v>
          </cell>
          <cell r="CO535">
            <v>4.9595655523981614</v>
          </cell>
          <cell r="CP535">
            <v>5.512720609070155</v>
          </cell>
          <cell r="CQ535">
            <v>4.5380590072358524</v>
          </cell>
          <cell r="CR535">
            <v>4.982190616057955</v>
          </cell>
          <cell r="CS535">
            <v>5.1488032840907216</v>
          </cell>
          <cell r="CT535">
            <v>5.3829979577097768</v>
          </cell>
          <cell r="CU535">
            <v>5.3829979577097768</v>
          </cell>
          <cell r="CV535">
            <v>5.3829979577097768</v>
          </cell>
          <cell r="CW535">
            <v>1.2529477972095944</v>
          </cell>
          <cell r="CX535">
            <v>1.260800320185594</v>
          </cell>
          <cell r="CY535">
            <v>1.2730032142777552</v>
          </cell>
          <cell r="CZ535">
            <v>1.2515575579551885</v>
          </cell>
          <cell r="DA535">
            <v>1.2477076022135927</v>
          </cell>
          <cell r="DB535">
            <v>1.2698327834574952</v>
          </cell>
          <cell r="DC535">
            <v>1.24389932383141</v>
          </cell>
          <cell r="DD535">
            <v>1.254312739838662</v>
          </cell>
          <cell r="DE535">
            <v>1.2473829129220035</v>
          </cell>
          <cell r="DF535">
            <v>1.2570908986112608</v>
          </cell>
        </row>
        <row r="536">
          <cell r="BX536">
            <v>2.683595596792125</v>
          </cell>
          <cell r="BY536">
            <v>2.5256548609036069</v>
          </cell>
          <cell r="BZ536">
            <v>3.1779608800726025</v>
          </cell>
          <cell r="CA536">
            <v>3.3461607735543097</v>
          </cell>
          <cell r="CB536">
            <v>2.8743658798977347</v>
          </cell>
          <cell r="CC536">
            <v>2.887798778829378</v>
          </cell>
          <cell r="CD536">
            <v>3.3532129279029257</v>
          </cell>
          <cell r="CE536">
            <v>3.1944547630072275</v>
          </cell>
          <cell r="CF536">
            <v>4.1411786405962845</v>
          </cell>
          <cell r="CG536">
            <v>3.737578729173503</v>
          </cell>
          <cell r="CH536">
            <v>3.2881555181091096</v>
          </cell>
          <cell r="CI536">
            <v>3.4688382696971565</v>
          </cell>
          <cell r="CJ536">
            <v>3.5829396370824895</v>
          </cell>
          <cell r="CK536">
            <v>3.8862219151823694</v>
          </cell>
          <cell r="CL536">
            <v>4.267929914141944</v>
          </cell>
          <cell r="CM536">
            <v>4.7563794327295916</v>
          </cell>
          <cell r="CN536">
            <v>4.8361895936763757</v>
          </cell>
          <cell r="CO536">
            <v>4.6960176744758417</v>
          </cell>
          <cell r="CP536">
            <v>4.6330408998767316</v>
          </cell>
          <cell r="CQ536">
            <v>3.9466710234171596</v>
          </cell>
          <cell r="CR536">
            <v>5.430191528329309</v>
          </cell>
          <cell r="CS536">
            <v>4.6600853586413642</v>
          </cell>
          <cell r="CT536">
            <v>4.7821747633094649</v>
          </cell>
          <cell r="CU536">
            <v>4.7821747633094649</v>
          </cell>
          <cell r="CV536">
            <v>4.7821747633094649</v>
          </cell>
          <cell r="CW536">
            <v>1.2530812429304181</v>
          </cell>
          <cell r="CX536">
            <v>1.233925721710027</v>
          </cell>
          <cell r="CY536">
            <v>1.2676030820174242</v>
          </cell>
          <cell r="CZ536">
            <v>1.2790898043544989</v>
          </cell>
          <cell r="DA536">
            <v>1.2614307199898751</v>
          </cell>
          <cell r="DB536">
            <v>1.2691287447105035</v>
          </cell>
          <cell r="DC536">
            <v>1.2391402012023971</v>
          </cell>
          <cell r="DD536">
            <v>1.2413282986667409</v>
          </cell>
          <cell r="DE536">
            <v>1.251377996598497</v>
          </cell>
          <cell r="DF536">
            <v>1.2540146610055469</v>
          </cell>
        </row>
        <row r="537">
          <cell r="BX537">
            <v>2.6548786290626309</v>
          </cell>
          <cell r="BY537">
            <v>3.0441811473205749</v>
          </cell>
          <cell r="BZ537">
            <v>2.5833971782235001</v>
          </cell>
          <cell r="CA537">
            <v>2.7327720645276923</v>
          </cell>
          <cell r="CB537">
            <v>2.8563030375186602</v>
          </cell>
          <cell r="CC537">
            <v>3.2266445944606397</v>
          </cell>
          <cell r="CD537">
            <v>3.0964287998365072</v>
          </cell>
          <cell r="CE537">
            <v>3.4279324506809679</v>
          </cell>
          <cell r="CF537">
            <v>3.5200045646789793</v>
          </cell>
          <cell r="CG537">
            <v>3.6414040047111822</v>
          </cell>
          <cell r="CH537">
            <v>3.3365198022759937</v>
          </cell>
          <cell r="CI537">
            <v>4.1696628166393275</v>
          </cell>
          <cell r="CJ537">
            <v>4.7033437785159293</v>
          </cell>
          <cell r="CK537">
            <v>3.6347190193685801</v>
          </cell>
          <cell r="CL537">
            <v>3.5959120610288351</v>
          </cell>
          <cell r="CM537">
            <v>3.8677579680758272</v>
          </cell>
          <cell r="CN537">
            <v>4.237268871690488</v>
          </cell>
          <cell r="CO537">
            <v>4.3731171284629209</v>
          </cell>
          <cell r="CP537">
            <v>4.1475221565611422</v>
          </cell>
          <cell r="CQ537">
            <v>4.6985830186409929</v>
          </cell>
          <cell r="CR537">
            <v>4.8199134255531559</v>
          </cell>
          <cell r="CS537">
            <v>4.7436616853001725</v>
          </cell>
          <cell r="CT537">
            <v>5.186656989064887</v>
          </cell>
          <cell r="CU537">
            <v>5.186656989064887</v>
          </cell>
          <cell r="CV537">
            <v>5.186656989064887</v>
          </cell>
          <cell r="CW537">
            <v>1.2776447588028896</v>
          </cell>
          <cell r="CX537">
            <v>1.2598853221336113</v>
          </cell>
          <cell r="CY537">
            <v>1.2416252767964993</v>
          </cell>
          <cell r="CZ537">
            <v>1.2677441295152485</v>
          </cell>
          <cell r="DA537">
            <v>1.2775737212593439</v>
          </cell>
          <cell r="DB537">
            <v>1.2367693244974924</v>
          </cell>
          <cell r="DC537">
            <v>1.2638037803899209</v>
          </cell>
          <cell r="DD537">
            <v>1.2777964920400606</v>
          </cell>
          <cell r="DE537">
            <v>1.2630689876201024</v>
          </cell>
          <cell r="DF537">
            <v>1.2567511918811338</v>
          </cell>
        </row>
        <row r="538">
          <cell r="BX538">
            <v>2.3362885210926385</v>
          </cell>
          <cell r="BY538">
            <v>2.704016606654513</v>
          </cell>
          <cell r="BZ538">
            <v>3.1740077175552859</v>
          </cell>
          <cell r="CA538">
            <v>3.0505612284397983</v>
          </cell>
          <cell r="CB538">
            <v>3.0151361650013215</v>
          </cell>
          <cell r="CC538">
            <v>3.300162175200382</v>
          </cell>
          <cell r="CD538">
            <v>3.7644686409758248</v>
          </cell>
          <cell r="CE538">
            <v>3.5658441429645138</v>
          </cell>
          <cell r="CF538">
            <v>3.6831017849087053</v>
          </cell>
          <cell r="CG538">
            <v>3.926596319376793</v>
          </cell>
          <cell r="CH538">
            <v>3.9571004727354544</v>
          </cell>
          <cell r="CI538">
            <v>3.9834181038264855</v>
          </cell>
          <cell r="CJ538">
            <v>4.2910022640415741</v>
          </cell>
          <cell r="CK538">
            <v>4.3762723985224072</v>
          </cell>
          <cell r="CL538">
            <v>3.995474382169975</v>
          </cell>
          <cell r="CM538">
            <v>4.1923657982992273</v>
          </cell>
          <cell r="CN538">
            <v>4.1295385860027203</v>
          </cell>
          <cell r="CO538">
            <v>4.2601008078119476</v>
          </cell>
          <cell r="CP538">
            <v>4.2901144680752124</v>
          </cell>
          <cell r="CQ538">
            <v>4.9671293104320347</v>
          </cell>
          <cell r="CR538">
            <v>4.6242553909456436</v>
          </cell>
          <cell r="CS538">
            <v>5.4510384418610895</v>
          </cell>
          <cell r="CT538">
            <v>5.2051995522171817</v>
          </cell>
          <cell r="CU538">
            <v>5.2051995522171817</v>
          </cell>
          <cell r="CV538">
            <v>5.2051995522171817</v>
          </cell>
          <cell r="CW538">
            <v>1.291805210066006</v>
          </cell>
          <cell r="CX538">
            <v>1.2634895322485828</v>
          </cell>
          <cell r="CY538">
            <v>1.2472823600445402</v>
          </cell>
          <cell r="CZ538">
            <v>1.2567946230080751</v>
          </cell>
          <cell r="DA538">
            <v>1.237612740666286</v>
          </cell>
          <cell r="DB538">
            <v>1.2482656366633404</v>
          </cell>
          <cell r="DC538">
            <v>1.2785345683309557</v>
          </cell>
          <cell r="DD538">
            <v>1.2574033678346026</v>
          </cell>
          <cell r="DE538">
            <v>1.2423807499623047</v>
          </cell>
          <cell r="DF538">
            <v>1.249894673670449</v>
          </cell>
        </row>
        <row r="539">
          <cell r="BX539">
            <v>2.5504249416470612</v>
          </cell>
          <cell r="BY539">
            <v>2.4507496354453591</v>
          </cell>
          <cell r="BZ539">
            <v>3.1233269540870006</v>
          </cell>
          <cell r="CA539">
            <v>2.9790402104173146</v>
          </cell>
          <cell r="CB539">
            <v>3.4840908995423838</v>
          </cell>
          <cell r="CC539">
            <v>3.6024353967212108</v>
          </cell>
          <cell r="CD539">
            <v>3.6187503299370802</v>
          </cell>
          <cell r="CE539">
            <v>4.1011582704468763</v>
          </cell>
          <cell r="CF539">
            <v>3.5878184699384388</v>
          </cell>
          <cell r="CG539">
            <v>4.3312348395215761</v>
          </cell>
          <cell r="CH539">
            <v>3.5145281045894303</v>
          </cell>
          <cell r="CI539">
            <v>3.9102599722165379</v>
          </cell>
          <cell r="CJ539">
            <v>4.528135128189235</v>
          </cell>
          <cell r="CK539">
            <v>4.3961801866742816</v>
          </cell>
          <cell r="CL539">
            <v>4.417671960166472</v>
          </cell>
          <cell r="CM539">
            <v>4.8273361499000425</v>
          </cell>
          <cell r="CN539">
            <v>5.0571892548721138</v>
          </cell>
          <cell r="CO539">
            <v>5.0122094199709908</v>
          </cell>
          <cell r="CP539">
            <v>4.8087389403442051</v>
          </cell>
          <cell r="CQ539">
            <v>4.483589232455838</v>
          </cell>
          <cell r="CR539">
            <v>4.1036618185138325</v>
          </cell>
          <cell r="CS539">
            <v>5.4427305939275321</v>
          </cell>
          <cell r="CT539">
            <v>5.0429674657705696</v>
          </cell>
          <cell r="CU539">
            <v>5.0429674657705696</v>
          </cell>
          <cell r="CV539">
            <v>5.0429674657705696</v>
          </cell>
          <cell r="CW539">
            <v>1.2311115749649999</v>
          </cell>
          <cell r="CX539">
            <v>1.2393222727581774</v>
          </cell>
          <cell r="CY539">
            <v>1.2427981843924185</v>
          </cell>
          <cell r="CZ539">
            <v>1.2698749049001754</v>
          </cell>
          <cell r="DA539">
            <v>1.2499800583769807</v>
          </cell>
          <cell r="DB539">
            <v>1.2512804840498981</v>
          </cell>
          <cell r="DC539">
            <v>1.2480741441897785</v>
          </cell>
          <cell r="DD539">
            <v>1.2596023410885611</v>
          </cell>
          <cell r="DE539">
            <v>1.2479948444863003</v>
          </cell>
          <cell r="DF539">
            <v>1.2253838145861264</v>
          </cell>
        </row>
        <row r="540">
          <cell r="BX540">
            <v>2.8124674264420708</v>
          </cell>
          <cell r="BY540">
            <v>2.3753552986980391</v>
          </cell>
          <cell r="BZ540">
            <v>3.4325998494126462</v>
          </cell>
          <cell r="CA540">
            <v>2.470239036743513</v>
          </cell>
          <cell r="CB540">
            <v>3.2035630998911606</v>
          </cell>
          <cell r="CC540">
            <v>2.9318517708471652</v>
          </cell>
          <cell r="CD540">
            <v>3.0511512022371403</v>
          </cell>
          <cell r="CE540">
            <v>3.2100921282700345</v>
          </cell>
          <cell r="CF540">
            <v>3.8862943857737151</v>
          </cell>
          <cell r="CG540">
            <v>3.6908705342891608</v>
          </cell>
          <cell r="CH540">
            <v>4.4123068542166912</v>
          </cell>
          <cell r="CI540">
            <v>3.8617756881527487</v>
          </cell>
          <cell r="CJ540">
            <v>3.7816017898835397</v>
          </cell>
          <cell r="CK540">
            <v>3.4605025463859929</v>
          </cell>
          <cell r="CL540">
            <v>4.1215812318625922</v>
          </cell>
          <cell r="CM540">
            <v>3.9732537122723026</v>
          </cell>
          <cell r="CN540">
            <v>3.7378954347432001</v>
          </cell>
          <cell r="CO540">
            <v>4.5603124843416962</v>
          </cell>
          <cell r="CP540">
            <v>4.9248559039362023</v>
          </cell>
          <cell r="CQ540">
            <v>3.9697637670646961</v>
          </cell>
          <cell r="CR540">
            <v>5.4728446587776105</v>
          </cell>
          <cell r="CS540">
            <v>5.5235395609100406</v>
          </cell>
          <cell r="CT540">
            <v>4.6387933198584461</v>
          </cell>
          <cell r="CU540">
            <v>4.6387933198584461</v>
          </cell>
          <cell r="CV540">
            <v>4.6387933198584461</v>
          </cell>
          <cell r="CW540">
            <v>1.2722460714872039</v>
          </cell>
          <cell r="CX540">
            <v>1.2215982937364713</v>
          </cell>
          <cell r="CY540">
            <v>1.2553577707845656</v>
          </cell>
          <cell r="CZ540">
            <v>1.2580235412453342</v>
          </cell>
          <cell r="DA540">
            <v>1.2395913362021307</v>
          </cell>
          <cell r="DB540">
            <v>1.240787746911979</v>
          </cell>
          <cell r="DC540">
            <v>1.2522959354301053</v>
          </cell>
          <cell r="DD540">
            <v>1.2624500248236414</v>
          </cell>
          <cell r="DE540">
            <v>1.2474448919226691</v>
          </cell>
          <cell r="DF540">
            <v>1.2312737933806122</v>
          </cell>
        </row>
        <row r="541">
          <cell r="BX541">
            <v>2.245744511378406</v>
          </cell>
          <cell r="BY541">
            <v>2.7030324495558129</v>
          </cell>
          <cell r="BZ541">
            <v>2.91448526331064</v>
          </cell>
          <cell r="CA541">
            <v>2.8910717109963642</v>
          </cell>
          <cell r="CB541">
            <v>2.6467853662143472</v>
          </cell>
          <cell r="CC541">
            <v>2.8724438334839806</v>
          </cell>
          <cell r="CD541">
            <v>3.5618153701213173</v>
          </cell>
          <cell r="CE541">
            <v>3.5006734089345435</v>
          </cell>
          <cell r="CF541">
            <v>3.2672830036614613</v>
          </cell>
          <cell r="CG541">
            <v>3.4243982690857457</v>
          </cell>
          <cell r="CH541">
            <v>3.4638908221422162</v>
          </cell>
          <cell r="CI541">
            <v>3.5837642779023997</v>
          </cell>
          <cell r="CJ541">
            <v>3.9822610990436509</v>
          </cell>
          <cell r="CK541">
            <v>4.3053605052418193</v>
          </cell>
          <cell r="CL541">
            <v>4.0490902000883144</v>
          </cell>
          <cell r="CM541">
            <v>4.1776448974567968</v>
          </cell>
          <cell r="CN541">
            <v>3.8256233663266404</v>
          </cell>
          <cell r="CO541">
            <v>3.9590047652696696</v>
          </cell>
          <cell r="CP541">
            <v>5.0661127016746521</v>
          </cell>
          <cell r="CQ541">
            <v>4.6643737178775053</v>
          </cell>
          <cell r="CR541">
            <v>4.9530570627767121</v>
          </cell>
          <cell r="CS541">
            <v>5.332766955645897</v>
          </cell>
          <cell r="CT541">
            <v>4.8417383047398017</v>
          </cell>
          <cell r="CU541">
            <v>4.8417383047398017</v>
          </cell>
          <cell r="CV541">
            <v>4.8417383047398017</v>
          </cell>
          <cell r="CW541">
            <v>1.2566600690611112</v>
          </cell>
          <cell r="CX541">
            <v>1.2781140310165935</v>
          </cell>
          <cell r="CY541">
            <v>1.259803795951709</v>
          </cell>
          <cell r="CZ541">
            <v>1.2408778291232954</v>
          </cell>
          <cell r="DA541">
            <v>1.2579969357235987</v>
          </cell>
          <cell r="DB541">
            <v>1.2454732806905833</v>
          </cell>
          <cell r="DC541">
            <v>1.2428426166902016</v>
          </cell>
          <cell r="DD541">
            <v>1.2543724214430372</v>
          </cell>
          <cell r="DE541">
            <v>1.2623914185634888</v>
          </cell>
          <cell r="DF541">
            <v>1.2397162586724864</v>
          </cell>
        </row>
        <row r="542">
          <cell r="BX542">
            <v>2.9863665548273528</v>
          </cell>
          <cell r="BY542">
            <v>3.4975804866156275</v>
          </cell>
          <cell r="BZ542">
            <v>3.4005558815680992</v>
          </cell>
          <cell r="CA542">
            <v>3.4996721031575064</v>
          </cell>
          <cell r="CB542">
            <v>2.7019600632996585</v>
          </cell>
          <cell r="CC542">
            <v>2.80141277540422</v>
          </cell>
          <cell r="CD542">
            <v>3.6459078544572079</v>
          </cell>
          <cell r="CE542">
            <v>3.3174488826459005</v>
          </cell>
          <cell r="CF542">
            <v>3.4675211232867142</v>
          </cell>
          <cell r="CG542">
            <v>2.9632198007658164</v>
          </cell>
          <cell r="CH542">
            <v>3.3845008614926662</v>
          </cell>
          <cell r="CI542">
            <v>3.8018816495226324</v>
          </cell>
          <cell r="CJ542">
            <v>3.9056791789260736</v>
          </cell>
          <cell r="CK542">
            <v>4.2084577093820741</v>
          </cell>
          <cell r="CL542">
            <v>4.3539167440113475</v>
          </cell>
          <cell r="CM542">
            <v>3.916561936668058</v>
          </cell>
          <cell r="CN542">
            <v>4.1223873171579148</v>
          </cell>
          <cell r="CO542">
            <v>4.5200186950873311</v>
          </cell>
          <cell r="CP542">
            <v>4.4157221727980343</v>
          </cell>
          <cell r="CQ542">
            <v>4.4980837697544738</v>
          </cell>
          <cell r="CR542">
            <v>4.7037314307546056</v>
          </cell>
          <cell r="CS542">
            <v>5.5581440851084212</v>
          </cell>
          <cell r="CT542">
            <v>5.5477126219687314</v>
          </cell>
          <cell r="CU542">
            <v>5.5477126219687314</v>
          </cell>
          <cell r="CV542">
            <v>5.5477126219687314</v>
          </cell>
          <cell r="CW542">
            <v>1.2482656051900343</v>
          </cell>
          <cell r="CX542">
            <v>1.256277548209767</v>
          </cell>
          <cell r="CY542">
            <v>1.2404803465232535</v>
          </cell>
          <cell r="CZ542">
            <v>1.2564878901551326</v>
          </cell>
          <cell r="DA542">
            <v>1.2502981950332379</v>
          </cell>
          <cell r="DB542">
            <v>1.2516255204150273</v>
          </cell>
          <cell r="DC542">
            <v>1.2357063172631035</v>
          </cell>
          <cell r="DD542">
            <v>1.2502975603050233</v>
          </cell>
          <cell r="DE542">
            <v>1.2872572231201493</v>
          </cell>
          <cell r="DF542">
            <v>1.2808188729266767</v>
          </cell>
        </row>
        <row r="543">
          <cell r="BX543">
            <v>2.2572272707024084</v>
          </cell>
          <cell r="BY543">
            <v>2.4198550619691224</v>
          </cell>
          <cell r="BZ543">
            <v>3.0531154700728678</v>
          </cell>
          <cell r="CA543">
            <v>2.8261825679518693</v>
          </cell>
          <cell r="CB543">
            <v>3.5397343665174357</v>
          </cell>
          <cell r="CC543">
            <v>3.4863307934937269</v>
          </cell>
          <cell r="CD543">
            <v>3.4129151540232883</v>
          </cell>
          <cell r="CE543">
            <v>3.8093287432849041</v>
          </cell>
          <cell r="CF543">
            <v>3.4058720625989536</v>
          </cell>
          <cell r="CG543">
            <v>3.2072807555581657</v>
          </cell>
          <cell r="CH543">
            <v>3.2026333400462832</v>
          </cell>
          <cell r="CI543">
            <v>4.0383125895951579</v>
          </cell>
          <cell r="CJ543">
            <v>4.0102756138440556</v>
          </cell>
          <cell r="CK543">
            <v>4.1282197429361949</v>
          </cell>
          <cell r="CL543">
            <v>4.0119571053806613</v>
          </cell>
          <cell r="CM543">
            <v>4.2480889246798155</v>
          </cell>
          <cell r="CN543">
            <v>4.6771085290079997</v>
          </cell>
          <cell r="CO543">
            <v>4.8046700569234302</v>
          </cell>
          <cell r="CP543">
            <v>4.8087523797786496</v>
          </cell>
          <cell r="CQ543">
            <v>4.4178890218239575</v>
          </cell>
          <cell r="CR543">
            <v>4.6640917340550256</v>
          </cell>
          <cell r="CS543">
            <v>5.0569159083934627</v>
          </cell>
          <cell r="CT543">
            <v>5.4308405712777734</v>
          </cell>
          <cell r="CU543">
            <v>5.4308405712777734</v>
          </cell>
          <cell r="CV543">
            <v>5.4308405712777734</v>
          </cell>
          <cell r="CW543">
            <v>1.2270629345485411</v>
          </cell>
          <cell r="CX543">
            <v>1.2486427269582945</v>
          </cell>
          <cell r="CY543">
            <v>1.2570196311277249</v>
          </cell>
          <cell r="CZ543">
            <v>1.2617038749399256</v>
          </cell>
          <cell r="DA543">
            <v>1.2694360628035855</v>
          </cell>
          <cell r="DB543">
            <v>1.2467454201995445</v>
          </cell>
          <cell r="DC543">
            <v>1.2243415961528463</v>
          </cell>
          <cell r="DD543">
            <v>1.255963734874959</v>
          </cell>
          <cell r="DE543">
            <v>1.2540293501588942</v>
          </cell>
          <cell r="DF543">
            <v>1.2610924083317687</v>
          </cell>
        </row>
        <row r="544">
          <cell r="BX544">
            <v>2.6164522930053971</v>
          </cell>
          <cell r="BY544">
            <v>2.8046159995725386</v>
          </cell>
          <cell r="BZ544">
            <v>3.1578071710545887</v>
          </cell>
          <cell r="CA544">
            <v>3.4231523057439071</v>
          </cell>
          <cell r="CB544">
            <v>3.6045356918933513</v>
          </cell>
          <cell r="CC544">
            <v>2.9446432868382293</v>
          </cell>
          <cell r="CD544">
            <v>3.2383178971149054</v>
          </cell>
          <cell r="CE544">
            <v>3.4665002435763443</v>
          </cell>
          <cell r="CF544">
            <v>3.2658738405646131</v>
          </cell>
          <cell r="CG544">
            <v>4.297893516602576</v>
          </cell>
          <cell r="CH544">
            <v>4.5394801316024731</v>
          </cell>
          <cell r="CI544">
            <v>3.9129395669755387</v>
          </cell>
          <cell r="CJ544">
            <v>4.0570495085064806</v>
          </cell>
          <cell r="CK544">
            <v>3.8551813462907383</v>
          </cell>
          <cell r="CL544">
            <v>4.093835688584778</v>
          </cell>
          <cell r="CM544">
            <v>4.8845959513270607</v>
          </cell>
          <cell r="CN544">
            <v>4.2050666529286866</v>
          </cell>
          <cell r="CO544">
            <v>4.6870033230248493</v>
          </cell>
          <cell r="CP544">
            <v>4.4272537406895829</v>
          </cell>
          <cell r="CQ544">
            <v>4.3525648101924901</v>
          </cell>
          <cell r="CR544">
            <v>5.0973689054661966</v>
          </cell>
          <cell r="CS544">
            <v>4.9935646932527922</v>
          </cell>
          <cell r="CT544">
            <v>5.0534671561233599</v>
          </cell>
          <cell r="CU544">
            <v>5.0534671561233599</v>
          </cell>
          <cell r="CV544">
            <v>5.0534671561233599</v>
          </cell>
          <cell r="CW544">
            <v>1.2732984785033941</v>
          </cell>
          <cell r="CX544">
            <v>1.2506498765947658</v>
          </cell>
          <cell r="CY544">
            <v>1.2745807251023855</v>
          </cell>
          <cell r="CZ544">
            <v>1.243044989713326</v>
          </cell>
          <cell r="DA544">
            <v>1.2451929321457123</v>
          </cell>
          <cell r="DB544">
            <v>1.254613021812385</v>
          </cell>
          <cell r="DC544">
            <v>1.2491422256403411</v>
          </cell>
          <cell r="DD544">
            <v>1.2618986466530127</v>
          </cell>
          <cell r="DE544">
            <v>1.251670910310611</v>
          </cell>
          <cell r="DF544">
            <v>1.2602777157969882</v>
          </cell>
        </row>
        <row r="545">
          <cell r="BX545">
            <v>2.4687933852676838</v>
          </cell>
          <cell r="BY545">
            <v>3.0835264098356592</v>
          </cell>
          <cell r="BZ545">
            <v>3.3159820400099957</v>
          </cell>
          <cell r="CA545">
            <v>2.9394414572316427</v>
          </cell>
          <cell r="CB545">
            <v>3.0004964823337938</v>
          </cell>
          <cell r="CC545">
            <v>3.1091609958240194</v>
          </cell>
          <cell r="CD545">
            <v>3.3534403527327914</v>
          </cell>
          <cell r="CE545">
            <v>3.7464260685514046</v>
          </cell>
          <cell r="CF545">
            <v>3.6160683276969849</v>
          </cell>
          <cell r="CG545">
            <v>3.8151924883644832</v>
          </cell>
          <cell r="CH545">
            <v>3.8601226559722011</v>
          </cell>
          <cell r="CI545">
            <v>3.9991154954378678</v>
          </cell>
          <cell r="CJ545">
            <v>3.9468096437985429</v>
          </cell>
          <cell r="CK545">
            <v>3.9973960852230941</v>
          </cell>
          <cell r="CL545">
            <v>4.1767248324222299</v>
          </cell>
          <cell r="CM545">
            <v>3.9019203404986382</v>
          </cell>
          <cell r="CN545">
            <v>3.8482116378663718</v>
          </cell>
          <cell r="CO545">
            <v>4.1831801688670271</v>
          </cell>
          <cell r="CP545">
            <v>5.2640778075270847</v>
          </cell>
          <cell r="CQ545">
            <v>4.8624983083373525</v>
          </cell>
          <cell r="CR545">
            <v>4.9825844732199958</v>
          </cell>
          <cell r="CS545">
            <v>4.8047668723064101</v>
          </cell>
          <cell r="CT545">
            <v>5.1366598581109857</v>
          </cell>
          <cell r="CU545">
            <v>5.1366598581109857</v>
          </cell>
          <cell r="CV545">
            <v>5.1366598581109857</v>
          </cell>
          <cell r="CW545">
            <v>1.2509422840107449</v>
          </cell>
          <cell r="CX545">
            <v>1.2644722356240008</v>
          </cell>
          <cell r="CY545">
            <v>1.2773416403723101</v>
          </cell>
          <cell r="CZ545">
            <v>1.2749048393733489</v>
          </cell>
          <cell r="DA545">
            <v>1.2391107970604862</v>
          </cell>
          <cell r="DB545">
            <v>1.2591990483472297</v>
          </cell>
          <cell r="DC545">
            <v>1.263968942524377</v>
          </cell>
          <cell r="DD545">
            <v>1.2533984945600896</v>
          </cell>
          <cell r="DE545">
            <v>1.2187260622787548</v>
          </cell>
          <cell r="DF545">
            <v>1.2585638691246803</v>
          </cell>
        </row>
        <row r="546">
          <cell r="BX546">
            <v>2.7689989022488581</v>
          </cell>
          <cell r="BY546">
            <v>2.3709828599171217</v>
          </cell>
          <cell r="BZ546">
            <v>3.2600360243289583</v>
          </cell>
          <cell r="CA546">
            <v>3.6067993996662531</v>
          </cell>
          <cell r="CB546">
            <v>3.9821090511605592</v>
          </cell>
          <cell r="CC546">
            <v>3.2033992055757987</v>
          </cell>
          <cell r="CD546">
            <v>3.9303952506918716</v>
          </cell>
          <cell r="CE546">
            <v>3.3834854880447232</v>
          </cell>
          <cell r="CF546">
            <v>3.7453803948361504</v>
          </cell>
          <cell r="CG546">
            <v>3.9443864224821983</v>
          </cell>
          <cell r="CH546">
            <v>3.3214462415393169</v>
          </cell>
          <cell r="CI546">
            <v>3.5238961987399189</v>
          </cell>
          <cell r="CJ546">
            <v>4.3108628179855639</v>
          </cell>
          <cell r="CK546">
            <v>3.6867080379092578</v>
          </cell>
          <cell r="CL546">
            <v>4.9029128687762897</v>
          </cell>
          <cell r="CM546">
            <v>4.1602111413306773</v>
          </cell>
          <cell r="CN546">
            <v>4.3974057743807702</v>
          </cell>
          <cell r="CO546">
            <v>5.3596983367390587</v>
          </cell>
          <cell r="CP546">
            <v>4.0114735217394104</v>
          </cell>
          <cell r="CQ546">
            <v>5.0550217722932951</v>
          </cell>
          <cell r="CR546">
            <v>5.0517766889641651</v>
          </cell>
          <cell r="CS546">
            <v>4.9359917752212352</v>
          </cell>
          <cell r="CT546">
            <v>4.5209121474728162</v>
          </cell>
          <cell r="CU546">
            <v>4.5209121474728162</v>
          </cell>
          <cell r="CV546">
            <v>4.5209121474728162</v>
          </cell>
          <cell r="CW546">
            <v>1.2335869510870623</v>
          </cell>
          <cell r="CX546">
            <v>1.2559239150091988</v>
          </cell>
          <cell r="CY546">
            <v>1.276385394956953</v>
          </cell>
          <cell r="CZ546">
            <v>1.2254228798867903</v>
          </cell>
          <cell r="DA546">
            <v>1.2568816194054027</v>
          </cell>
          <cell r="DB546">
            <v>1.2241882331966281</v>
          </cell>
          <cell r="DC546">
            <v>1.2594358777634758</v>
          </cell>
          <cell r="DD546">
            <v>1.2550320738942888</v>
          </cell>
          <cell r="DE546">
            <v>1.2450074305147261</v>
          </cell>
          <cell r="DF546">
            <v>1.2593981396545813</v>
          </cell>
        </row>
        <row r="547">
          <cell r="BX547">
            <v>2.2863343419204036</v>
          </cell>
          <cell r="BY547">
            <v>3.1610782431842583</v>
          </cell>
          <cell r="BZ547">
            <v>3.3096319468947026</v>
          </cell>
          <cell r="CA547">
            <v>3.0898042246501771</v>
          </cell>
          <cell r="CB547">
            <v>2.9625509959718284</v>
          </cell>
          <cell r="CC547">
            <v>3.0464049524715926</v>
          </cell>
          <cell r="CD547">
            <v>3.3658265985872569</v>
          </cell>
          <cell r="CE547">
            <v>3.0808094837410871</v>
          </cell>
          <cell r="CF547">
            <v>2.9959526380140336</v>
          </cell>
          <cell r="CG547">
            <v>3.7603583859609206</v>
          </cell>
          <cell r="CH547">
            <v>3.2497776870671409</v>
          </cell>
          <cell r="CI547">
            <v>3.6615460602045746</v>
          </cell>
          <cell r="CJ547">
            <v>4.1926546371243019</v>
          </cell>
          <cell r="CK547">
            <v>4.2185980628877129</v>
          </cell>
          <cell r="CL547">
            <v>4.5058821453931923</v>
          </cell>
          <cell r="CM547">
            <v>4.2672975543092226</v>
          </cell>
          <cell r="CN547">
            <v>4.2456132215744917</v>
          </cell>
          <cell r="CO547">
            <v>4.8816828362537938</v>
          </cell>
          <cell r="CP547">
            <v>5.7371039625923244</v>
          </cell>
          <cell r="CQ547">
            <v>4.6802319816346714</v>
          </cell>
          <cell r="CR547">
            <v>5.2479673418548982</v>
          </cell>
          <cell r="CS547">
            <v>4.6736892475512102</v>
          </cell>
          <cell r="CT547">
            <v>4.9900633819707734</v>
          </cell>
          <cell r="CU547">
            <v>4.9900633819707734</v>
          </cell>
          <cell r="CV547">
            <v>4.9900633819707734</v>
          </cell>
          <cell r="CW547">
            <v>1.2625070914136685</v>
          </cell>
          <cell r="CX547">
            <v>1.2591131591189506</v>
          </cell>
          <cell r="CY547">
            <v>1.2506078941364658</v>
          </cell>
          <cell r="CZ547">
            <v>1.2631531602793067</v>
          </cell>
          <cell r="DA547">
            <v>1.2365196015400335</v>
          </cell>
          <cell r="DB547">
            <v>1.2784335029381662</v>
          </cell>
          <cell r="DC547">
            <v>1.2526848142581901</v>
          </cell>
          <cell r="DD547">
            <v>1.2574849528468108</v>
          </cell>
          <cell r="DE547">
            <v>1.2538872821031342</v>
          </cell>
          <cell r="DF547">
            <v>1.2514089853425301</v>
          </cell>
        </row>
        <row r="548">
          <cell r="BX548">
            <v>2.8460557853427848</v>
          </cell>
          <cell r="BY548">
            <v>2.4440986097866442</v>
          </cell>
          <cell r="BZ548">
            <v>3.2456611854092956</v>
          </cell>
          <cell r="CA548">
            <v>3.356457690019742</v>
          </cell>
          <cell r="CB548">
            <v>3.0779308307254003</v>
          </cell>
          <cell r="CC548">
            <v>3.2400180798087885</v>
          </cell>
          <cell r="CD548">
            <v>3.0138586650031272</v>
          </cell>
          <cell r="CE548">
            <v>3.5008723913885107</v>
          </cell>
          <cell r="CF548">
            <v>3.3896763405522781</v>
          </cell>
          <cell r="CG548">
            <v>3.9909264229074357</v>
          </cell>
          <cell r="CH548">
            <v>3.3288786351640645</v>
          </cell>
          <cell r="CI548">
            <v>3.7986350486904343</v>
          </cell>
          <cell r="CJ548">
            <v>3.8386071979167791</v>
          </cell>
          <cell r="CK548">
            <v>4.0704800049157157</v>
          </cell>
          <cell r="CL548">
            <v>4.5753296303301525</v>
          </cell>
          <cell r="CM548">
            <v>4.2909255068986569</v>
          </cell>
          <cell r="CN548">
            <v>4.3216971869290921</v>
          </cell>
          <cell r="CO548">
            <v>4.5433373213962973</v>
          </cell>
          <cell r="CP548">
            <v>5.3157457625611846</v>
          </cell>
          <cell r="CQ548">
            <v>4.5044376474931473</v>
          </cell>
          <cell r="CR548">
            <v>4.810136710191407</v>
          </cell>
          <cell r="CS548">
            <v>5.2514228309737705</v>
          </cell>
          <cell r="CT548">
            <v>5.1485745926671536</v>
          </cell>
          <cell r="CU548">
            <v>5.1485745926671536</v>
          </cell>
          <cell r="CV548">
            <v>5.1485745926671536</v>
          </cell>
          <cell r="CW548">
            <v>1.2480407615606179</v>
          </cell>
          <cell r="CX548">
            <v>1.2494222839840505</v>
          </cell>
          <cell r="CY548">
            <v>1.2496426375790541</v>
          </cell>
          <cell r="CZ548">
            <v>1.2623253982400537</v>
          </cell>
          <cell r="DA548">
            <v>1.24541260859772</v>
          </cell>
          <cell r="DB548">
            <v>1.2610836529327307</v>
          </cell>
          <cell r="DC548">
            <v>1.2517159264456146</v>
          </cell>
          <cell r="DD548">
            <v>1.2452941451010431</v>
          </cell>
          <cell r="DE548">
            <v>1.283090948088796</v>
          </cell>
          <cell r="DF548">
            <v>1.2444909528296983</v>
          </cell>
        </row>
        <row r="549">
          <cell r="BX549">
            <v>2.7729790660813296</v>
          </cell>
          <cell r="BY549">
            <v>3.0203460128615167</v>
          </cell>
          <cell r="BZ549">
            <v>3.3988442592976145</v>
          </cell>
          <cell r="CA549">
            <v>3.1842938754865391</v>
          </cell>
          <cell r="CB549">
            <v>3.094431055908117</v>
          </cell>
          <cell r="CC549">
            <v>3.4240730158602108</v>
          </cell>
          <cell r="CD549">
            <v>3.0987939505898368</v>
          </cell>
          <cell r="CE549">
            <v>3.3750433764754031</v>
          </cell>
          <cell r="CF549">
            <v>2.9955792191272637</v>
          </cell>
          <cell r="CG549">
            <v>3.7579988496742529</v>
          </cell>
          <cell r="CH549">
            <v>3.553947351574148</v>
          </cell>
          <cell r="CI549">
            <v>3.8232656702036398</v>
          </cell>
          <cell r="CJ549">
            <v>4.3390580619661998</v>
          </cell>
          <cell r="CK549">
            <v>4.2534319161517837</v>
          </cell>
          <cell r="CL549">
            <v>3.8916275696961371</v>
          </cell>
          <cell r="CM549">
            <v>3.7633091860038128</v>
          </cell>
          <cell r="CN549">
            <v>4.4457837023978586</v>
          </cell>
          <cell r="CO549">
            <v>4.1649943458271936</v>
          </cell>
          <cell r="CP549">
            <v>4.4753429398423838</v>
          </cell>
          <cell r="CQ549">
            <v>4.8919027367291124</v>
          </cell>
          <cell r="CR549">
            <v>4.9124362920532292</v>
          </cell>
          <cell r="CS549">
            <v>4.5521530343070582</v>
          </cell>
          <cell r="CT549">
            <v>5.2481124327243025</v>
          </cell>
          <cell r="CU549">
            <v>5.2481124327243025</v>
          </cell>
          <cell r="CV549">
            <v>5.2481124327243025</v>
          </cell>
          <cell r="CW549">
            <v>1.2661541239405543</v>
          </cell>
          <cell r="CX549">
            <v>1.2618388988560665</v>
          </cell>
          <cell r="CY549">
            <v>1.2451778154780473</v>
          </cell>
          <cell r="CZ549">
            <v>1.2794353017785172</v>
          </cell>
          <cell r="DA549">
            <v>1.2442106679268887</v>
          </cell>
          <cell r="DB549">
            <v>1.2612211132403814</v>
          </cell>
          <cell r="DC549">
            <v>1.2514810480038261</v>
          </cell>
          <cell r="DD549">
            <v>1.2544634647939279</v>
          </cell>
          <cell r="DE549">
            <v>1.253872933005201</v>
          </cell>
          <cell r="DF549">
            <v>1.2513033899440065</v>
          </cell>
        </row>
        <row r="550">
          <cell r="BX550">
            <v>2.0419629182821883</v>
          </cell>
          <cell r="BY550">
            <v>2.955115122576339</v>
          </cell>
          <cell r="BZ550">
            <v>3.0356482083143539</v>
          </cell>
          <cell r="CA550">
            <v>3.1158429596549193</v>
          </cell>
          <cell r="CB550">
            <v>3.4148409447039696</v>
          </cell>
          <cell r="CC550">
            <v>3.3013506792593681</v>
          </cell>
          <cell r="CD550">
            <v>3.4378074654179183</v>
          </cell>
          <cell r="CE550">
            <v>3.2014691231441965</v>
          </cell>
          <cell r="CF550">
            <v>4.2032036857115438</v>
          </cell>
          <cell r="CG550">
            <v>3.5912585244823814</v>
          </cell>
          <cell r="CH550">
            <v>3.5034910045777781</v>
          </cell>
          <cell r="CI550">
            <v>3.6566863356843124</v>
          </cell>
          <cell r="CJ550">
            <v>4.0050188207226016</v>
          </cell>
          <cell r="CK550">
            <v>4.1064013504699153</v>
          </cell>
          <cell r="CL550">
            <v>4.1255039079801907</v>
          </cell>
          <cell r="CM550">
            <v>4.691271120100267</v>
          </cell>
          <cell r="CN550">
            <v>3.974972863274489</v>
          </cell>
          <cell r="CO550">
            <v>4.2227321397238384</v>
          </cell>
          <cell r="CP550">
            <v>4.3234225346410602</v>
          </cell>
          <cell r="CQ550">
            <v>4.6889465267432664</v>
          </cell>
          <cell r="CR550">
            <v>4.0852036770156639</v>
          </cell>
          <cell r="CS550">
            <v>4.8274016246432723</v>
          </cell>
          <cell r="CT550">
            <v>4.8355750813249943</v>
          </cell>
          <cell r="CU550">
            <v>4.8355750813249943</v>
          </cell>
          <cell r="CV550">
            <v>4.8355750813249943</v>
          </cell>
          <cell r="CW550">
            <v>1.2605758157247167</v>
          </cell>
          <cell r="CX550">
            <v>1.2395122741342359</v>
          </cell>
          <cell r="CY550">
            <v>1.2674377331244959</v>
          </cell>
          <cell r="CZ550">
            <v>1.2656887771425032</v>
          </cell>
          <cell r="DA550">
            <v>1.2549068157472576</v>
          </cell>
          <cell r="DB550">
            <v>1.258489922174781</v>
          </cell>
          <cell r="DC550">
            <v>1.2632708496966247</v>
          </cell>
          <cell r="DD550">
            <v>1.2590733754431989</v>
          </cell>
          <cell r="DE550">
            <v>1.2610271540246516</v>
          </cell>
          <cell r="DF550">
            <v>1.2593306544579714</v>
          </cell>
        </row>
        <row r="551">
          <cell r="BX551">
            <v>2.2677437184931963</v>
          </cell>
          <cell r="BY551">
            <v>3.0712502479975918</v>
          </cell>
          <cell r="BZ551">
            <v>2.8668585758679694</v>
          </cell>
          <cell r="CA551">
            <v>3.2308084849600984</v>
          </cell>
          <cell r="CB551">
            <v>3.2682931972062366</v>
          </cell>
          <cell r="CC551">
            <v>3.2402632738513897</v>
          </cell>
          <cell r="CD551">
            <v>3.1851811117237641</v>
          </cell>
          <cell r="CE551">
            <v>3.1290673312562718</v>
          </cell>
          <cell r="CF551">
            <v>3.4375697314999267</v>
          </cell>
          <cell r="CG551">
            <v>3.5536171724284125</v>
          </cell>
          <cell r="CH551">
            <v>3.6071618725855772</v>
          </cell>
          <cell r="CI551">
            <v>3.9748823759300898</v>
          </cell>
          <cell r="CJ551">
            <v>4.1468079780380718</v>
          </cell>
          <cell r="CK551">
            <v>3.9324165322512408</v>
          </cell>
          <cell r="CL551">
            <v>4.6038044114093628</v>
          </cell>
          <cell r="CM551">
            <v>3.8951538077171879</v>
          </cell>
          <cell r="CN551">
            <v>4.0912818205186996</v>
          </cell>
          <cell r="CO551">
            <v>4.5298182734114567</v>
          </cell>
          <cell r="CP551">
            <v>5.1081196539960558</v>
          </cell>
          <cell r="CQ551">
            <v>4.5894066332802765</v>
          </cell>
          <cell r="CR551">
            <v>4.8998236662703674</v>
          </cell>
          <cell r="CS551">
            <v>5.7516221768121776</v>
          </cell>
          <cell r="CT551">
            <v>4.7781409263287742</v>
          </cell>
          <cell r="CU551">
            <v>4.7781409263287742</v>
          </cell>
          <cell r="CV551">
            <v>4.7781409263287742</v>
          </cell>
          <cell r="CW551">
            <v>1.2511395560398408</v>
          </cell>
          <cell r="CX551">
            <v>1.2280046532459845</v>
          </cell>
          <cell r="CY551">
            <v>1.2474877920692451</v>
          </cell>
          <cell r="CZ551">
            <v>1.2519669334235051</v>
          </cell>
          <cell r="DA551">
            <v>1.247622287505223</v>
          </cell>
          <cell r="DB551">
            <v>1.2698766579203644</v>
          </cell>
          <cell r="DC551">
            <v>1.2671451873309196</v>
          </cell>
          <cell r="DD551">
            <v>1.2707692048870209</v>
          </cell>
          <cell r="DE551">
            <v>1.2566962285656713</v>
          </cell>
          <cell r="DF551">
            <v>1.2483569646442156</v>
          </cell>
        </row>
        <row r="552">
          <cell r="BX552">
            <v>2.5447904265323285</v>
          </cell>
          <cell r="BY552">
            <v>3.184062203042068</v>
          </cell>
          <cell r="BZ552">
            <v>3.3042984779345481</v>
          </cell>
          <cell r="CA552">
            <v>3.1771794714232442</v>
          </cell>
          <cell r="CB552">
            <v>3.099330988575796</v>
          </cell>
          <cell r="CC552">
            <v>2.9414897389305321</v>
          </cell>
          <cell r="CD552">
            <v>3.6234336788271695</v>
          </cell>
          <cell r="CE552">
            <v>3.0734949779539504</v>
          </cell>
          <cell r="CF552">
            <v>3.729955134683284</v>
          </cell>
          <cell r="CG552">
            <v>3.8093933639295821</v>
          </cell>
          <cell r="CH552">
            <v>4.1238202284036172</v>
          </cell>
          <cell r="CI552">
            <v>3.4749065596168252</v>
          </cell>
          <cell r="CJ552">
            <v>3.7506932396739399</v>
          </cell>
          <cell r="CK552">
            <v>4.2179694777455401</v>
          </cell>
          <cell r="CL552">
            <v>4.0478391976296608</v>
          </cell>
          <cell r="CM552">
            <v>4.1262639213538987</v>
          </cell>
          <cell r="CN552">
            <v>4.2295951690539919</v>
          </cell>
          <cell r="CO552">
            <v>4.3045508205508822</v>
          </cell>
          <cell r="CP552">
            <v>4.5241877030254445</v>
          </cell>
          <cell r="CQ552">
            <v>4.436505736791351</v>
          </cell>
          <cell r="CR552">
            <v>4.6324572175372412</v>
          </cell>
          <cell r="CS552">
            <v>5.5750204305173794</v>
          </cell>
          <cell r="CT552">
            <v>5.3662079397225293</v>
          </cell>
          <cell r="CU552">
            <v>5.3662079397225293</v>
          </cell>
          <cell r="CV552">
            <v>5.3662079397225293</v>
          </cell>
          <cell r="CW552">
            <v>1.2552024026208901</v>
          </cell>
          <cell r="CX552">
            <v>1.2663965526930638</v>
          </cell>
          <cell r="CY552">
            <v>1.2468852564243087</v>
          </cell>
          <cell r="CZ552">
            <v>1.2449977579337261</v>
          </cell>
          <cell r="DA552">
            <v>1.2536029641016697</v>
          </cell>
          <cell r="DB552">
            <v>1.2549398017549205</v>
          </cell>
          <cell r="DC552">
            <v>1.247362615488012</v>
          </cell>
          <cell r="DD552">
            <v>1.2633189622851917</v>
          </cell>
          <cell r="DE552">
            <v>1.241798979449156</v>
          </cell>
          <cell r="DF552">
            <v>1.2614662961393242</v>
          </cell>
        </row>
        <row r="553">
          <cell r="BX553">
            <v>3.0073570751234304</v>
          </cell>
          <cell r="BY553">
            <v>2.9983871294672384</v>
          </cell>
          <cell r="BZ553">
            <v>2.7574057212804335</v>
          </cell>
          <cell r="CA553">
            <v>2.8112486192426318</v>
          </cell>
          <cell r="CB553">
            <v>2.3870759183725658</v>
          </cell>
          <cell r="CC553">
            <v>3.1297837119611738</v>
          </cell>
          <cell r="CD553">
            <v>3.2624829288532493</v>
          </cell>
          <cell r="CE553">
            <v>3.5444348150313059</v>
          </cell>
          <cell r="CF553">
            <v>3.8052035607718726</v>
          </cell>
          <cell r="CG553">
            <v>4.0424984416455443</v>
          </cell>
          <cell r="CH553">
            <v>3.8244855766014791</v>
          </cell>
          <cell r="CI553">
            <v>3.9013046934444606</v>
          </cell>
          <cell r="CJ553">
            <v>3.7338840843977388</v>
          </cell>
          <cell r="CK553">
            <v>3.893864693127933</v>
          </cell>
          <cell r="CL553">
            <v>4.2688353052424297</v>
          </cell>
          <cell r="CM553">
            <v>4.470327845398578</v>
          </cell>
          <cell r="CN553">
            <v>4.2571467679458594</v>
          </cell>
          <cell r="CO553">
            <v>4.1025420815089566</v>
          </cell>
          <cell r="CP553">
            <v>4.9964590558799307</v>
          </cell>
          <cell r="CQ553">
            <v>4.5698102171096275</v>
          </cell>
          <cell r="CR553">
            <v>4.9146293266629408</v>
          </cell>
          <cell r="CS553">
            <v>4.9509482935109093</v>
          </cell>
          <cell r="CT553">
            <v>4.6408602222457773</v>
          </cell>
          <cell r="CU553">
            <v>4.6408602222457773</v>
          </cell>
          <cell r="CV553">
            <v>4.6408602222457773</v>
          </cell>
          <cell r="CW553">
            <v>1.2478370825144038</v>
          </cell>
          <cell r="CX553">
            <v>1.2558029489298455</v>
          </cell>
          <cell r="CY553">
            <v>1.274095903166679</v>
          </cell>
          <cell r="CZ553">
            <v>1.2556077471946632</v>
          </cell>
          <cell r="DA553">
            <v>1.2594870332509929</v>
          </cell>
          <cell r="DB553">
            <v>1.2688299363295863</v>
          </cell>
          <cell r="DC553">
            <v>1.2520986476202267</v>
          </cell>
          <cell r="DD553">
            <v>1.262373834780566</v>
          </cell>
          <cell r="DE553">
            <v>1.2635868617645993</v>
          </cell>
          <cell r="DF553">
            <v>1.2527949065153672</v>
          </cell>
        </row>
        <row r="554">
          <cell r="BX554">
            <v>3.0569636160631526</v>
          </cell>
          <cell r="BY554">
            <v>2.667576115833699</v>
          </cell>
          <cell r="BZ554">
            <v>2.8136390454354641</v>
          </cell>
          <cell r="CA554">
            <v>3.0623834019005756</v>
          </cell>
          <cell r="CB554">
            <v>3.1891607705747198</v>
          </cell>
          <cell r="CC554">
            <v>2.8375637198775396</v>
          </cell>
          <cell r="CD554">
            <v>3.0251483351649058</v>
          </cell>
          <cell r="CE554">
            <v>3.5030638802276841</v>
          </cell>
          <cell r="CF554">
            <v>4.2927403619686704</v>
          </cell>
          <cell r="CG554">
            <v>3.7658677543060577</v>
          </cell>
          <cell r="CH554">
            <v>3.6685689339677747</v>
          </cell>
          <cell r="CI554">
            <v>4.1867437078306322</v>
          </cell>
          <cell r="CJ554">
            <v>3.7143492965462106</v>
          </cell>
          <cell r="CK554">
            <v>5.0804950957564037</v>
          </cell>
          <cell r="CL554">
            <v>4.3499759412271972</v>
          </cell>
          <cell r="CM554">
            <v>4.0496389150052092</v>
          </cell>
          <cell r="CN554">
            <v>4.0662479573464285</v>
          </cell>
          <cell r="CO554">
            <v>4.0323637435749395</v>
          </cell>
          <cell r="CP554">
            <v>4.9651907803129625</v>
          </cell>
          <cell r="CQ554">
            <v>5.1746726634994351</v>
          </cell>
          <cell r="CR554">
            <v>4.7968892889432801</v>
          </cell>
          <cell r="CS554">
            <v>4.566834287235717</v>
          </cell>
          <cell r="CT554">
            <v>4.5393867230466611</v>
          </cell>
          <cell r="CU554">
            <v>4.5393867230466611</v>
          </cell>
          <cell r="CV554">
            <v>4.5393867230466611</v>
          </cell>
          <cell r="CW554">
            <v>1.2514142132970749</v>
          </cell>
          <cell r="CX554">
            <v>1.2415666956451252</v>
          </cell>
          <cell r="CY554">
            <v>1.2465356952847961</v>
          </cell>
          <cell r="CZ554">
            <v>1.2798686706652505</v>
          </cell>
          <cell r="DA554">
            <v>1.2334591927418965</v>
          </cell>
          <cell r="DB554">
            <v>1.27766696434029</v>
          </cell>
          <cell r="DC554">
            <v>1.2550673465576567</v>
          </cell>
          <cell r="DD554">
            <v>1.2692893596037664</v>
          </cell>
          <cell r="DE554">
            <v>1.2478449433167029</v>
          </cell>
          <cell r="DF554">
            <v>1.2592405969175835</v>
          </cell>
        </row>
        <row r="555">
          <cell r="BX555">
            <v>2.6476821039178504</v>
          </cell>
          <cell r="BY555">
            <v>2.6789057958008224</v>
          </cell>
          <cell r="BZ555">
            <v>2.9231938698659015</v>
          </cell>
          <cell r="CA555">
            <v>2.4072081651999446</v>
          </cell>
          <cell r="CB555">
            <v>3.478045140459189</v>
          </cell>
          <cell r="CC555">
            <v>2.7014305798399043</v>
          </cell>
          <cell r="CD555">
            <v>3.2220782234638481</v>
          </cell>
          <cell r="CE555">
            <v>3.4207071463249741</v>
          </cell>
          <cell r="CF555">
            <v>3.4781442913696723</v>
          </cell>
          <cell r="CG555">
            <v>4.2693383905767384</v>
          </cell>
          <cell r="CH555">
            <v>3.4386977831600287</v>
          </cell>
          <cell r="CI555">
            <v>4.3835090634879021</v>
          </cell>
          <cell r="CJ555">
            <v>4.2482541817276491</v>
          </cell>
          <cell r="CK555">
            <v>4.1281804100235844</v>
          </cell>
          <cell r="CL555">
            <v>4.5083188441166646</v>
          </cell>
          <cell r="CM555">
            <v>4.2477444025218949</v>
          </cell>
          <cell r="CN555">
            <v>4.0708116619655348</v>
          </cell>
          <cell r="CO555">
            <v>4.9043660590786038</v>
          </cell>
          <cell r="CP555">
            <v>4.8115142724101014</v>
          </cell>
          <cell r="CQ555">
            <v>5.9064595246333953</v>
          </cell>
          <cell r="CR555">
            <v>4.8334888958643916</v>
          </cell>
          <cell r="CS555">
            <v>5.4887568264314153</v>
          </cell>
          <cell r="CT555">
            <v>5.1152622849534142</v>
          </cell>
          <cell r="CU555">
            <v>5.1152622849534142</v>
          </cell>
          <cell r="CV555">
            <v>5.1152622849534142</v>
          </cell>
          <cell r="CW555">
            <v>1.2621144385202132</v>
          </cell>
          <cell r="CX555">
            <v>1.244044504417422</v>
          </cell>
          <cell r="CY555">
            <v>1.2368067942744088</v>
          </cell>
          <cell r="CZ555">
            <v>1.2627710293252348</v>
          </cell>
          <cell r="DA555">
            <v>1.2570116151774633</v>
          </cell>
          <cell r="DB555">
            <v>1.255158253695084</v>
          </cell>
          <cell r="DC555">
            <v>1.2682022288100214</v>
          </cell>
          <cell r="DD555">
            <v>1.2321949271786363</v>
          </cell>
          <cell r="DE555">
            <v>1.2435092253195021</v>
          </cell>
          <cell r="DF555">
            <v>1.2590701837026366</v>
          </cell>
        </row>
        <row r="556">
          <cell r="BX556">
            <v>3.0997391105587653</v>
          </cell>
          <cell r="BY556">
            <v>3.0474034626747479</v>
          </cell>
          <cell r="BZ556">
            <v>3.5543999276920855</v>
          </cell>
          <cell r="CA556">
            <v>3.139138171727291</v>
          </cell>
          <cell r="CB556">
            <v>3.6698579267727882</v>
          </cell>
          <cell r="CC556">
            <v>2.8468201292104638</v>
          </cell>
          <cell r="CD556">
            <v>2.8717639061955307</v>
          </cell>
          <cell r="CE556">
            <v>2.7520432085382773</v>
          </cell>
          <cell r="CF556">
            <v>3.7042254184241514</v>
          </cell>
          <cell r="CG556">
            <v>3.192888047918117</v>
          </cell>
          <cell r="CH556">
            <v>3.8081524971019465</v>
          </cell>
          <cell r="CI556">
            <v>4.2967115771133289</v>
          </cell>
          <cell r="CJ556">
            <v>4.0830167734550313</v>
          </cell>
          <cell r="CK556">
            <v>4.0096827440724736</v>
          </cell>
          <cell r="CL556">
            <v>4.4265583184544637</v>
          </cell>
          <cell r="CM556">
            <v>4.4347654339899671</v>
          </cell>
          <cell r="CN556">
            <v>4.42250133079125</v>
          </cell>
          <cell r="CO556">
            <v>4.754097008423364</v>
          </cell>
          <cell r="CP556">
            <v>4.5091873644791063</v>
          </cell>
          <cell r="CQ556">
            <v>4.5413878505449672</v>
          </cell>
          <cell r="CR556">
            <v>4.7498040149510183</v>
          </cell>
          <cell r="CS556">
            <v>4.7347740398092171</v>
          </cell>
          <cell r="CT556">
            <v>5.5136984447561126</v>
          </cell>
          <cell r="CU556">
            <v>5.5136984447561126</v>
          </cell>
          <cell r="CV556">
            <v>5.5136984447561126</v>
          </cell>
          <cell r="CW556">
            <v>1.2705650967480786</v>
          </cell>
          <cell r="CX556">
            <v>1.2775159062075354</v>
          </cell>
          <cell r="CY556">
            <v>1.2495941864532161</v>
          </cell>
          <cell r="CZ556">
            <v>1.2501764754845739</v>
          </cell>
          <cell r="DA556">
            <v>1.2596526417105545</v>
          </cell>
          <cell r="DB556">
            <v>1.2512057772605656</v>
          </cell>
          <cell r="DC556">
            <v>1.2428010351098948</v>
          </cell>
          <cell r="DD556">
            <v>1.2451050610592784</v>
          </cell>
          <cell r="DE556">
            <v>1.2733935533433873</v>
          </cell>
          <cell r="DF556">
            <v>1.2465679883867646</v>
          </cell>
        </row>
        <row r="557">
          <cell r="BX557">
            <v>2.2546401724119112</v>
          </cell>
          <cell r="BY557">
            <v>2.8405085549007567</v>
          </cell>
          <cell r="BZ557">
            <v>2.5775266097229461</v>
          </cell>
          <cell r="CA557">
            <v>3.345544766662123</v>
          </cell>
          <cell r="CB557">
            <v>2.718997057665149</v>
          </cell>
          <cell r="CC557">
            <v>3.2444867218076339</v>
          </cell>
          <cell r="CD557">
            <v>2.8612702762218905</v>
          </cell>
          <cell r="CE557">
            <v>3.8469621479218596</v>
          </cell>
          <cell r="CF557">
            <v>3.4521146981763255</v>
          </cell>
          <cell r="CG557">
            <v>3.2776522738938323</v>
          </cell>
          <cell r="CH557">
            <v>3.6058998751804459</v>
          </cell>
          <cell r="CI557">
            <v>4.0620828745919235</v>
          </cell>
          <cell r="CJ557">
            <v>4.1851763809560492</v>
          </cell>
          <cell r="CK557">
            <v>4.4169635258467714</v>
          </cell>
          <cell r="CL557">
            <v>4.1004214441344802</v>
          </cell>
          <cell r="CM557">
            <v>4.1811593269876068</v>
          </cell>
          <cell r="CN557">
            <v>4.7226046117006657</v>
          </cell>
          <cell r="CO557">
            <v>4.6864353233093317</v>
          </cell>
          <cell r="CP557">
            <v>4.8179865897519871</v>
          </cell>
          <cell r="CQ557">
            <v>5.0834371106844829</v>
          </cell>
          <cell r="CR557">
            <v>5.070404120817849</v>
          </cell>
          <cell r="CS557">
            <v>5.2465379548189341</v>
          </cell>
          <cell r="CT557">
            <v>4.929607914819309</v>
          </cell>
          <cell r="CU557">
            <v>4.929607914819309</v>
          </cell>
          <cell r="CV557">
            <v>4.929607914819309</v>
          </cell>
          <cell r="CW557">
            <v>1.2615765869287852</v>
          </cell>
          <cell r="CX557">
            <v>1.2475680171997152</v>
          </cell>
          <cell r="CY557">
            <v>1.2321926762513711</v>
          </cell>
          <cell r="CZ557">
            <v>1.2741620846104609</v>
          </cell>
          <cell r="DA557">
            <v>1.2435477781857525</v>
          </cell>
          <cell r="DB557">
            <v>1.252690692658498</v>
          </cell>
          <cell r="DC557">
            <v>1.2442332372106824</v>
          </cell>
          <cell r="DD557">
            <v>1.2455361613140925</v>
          </cell>
          <cell r="DE557">
            <v>1.2636200482383892</v>
          </cell>
          <cell r="DF557">
            <v>1.2800844408011181</v>
          </cell>
        </row>
        <row r="558">
          <cell r="BX558">
            <v>2.1930427824492695</v>
          </cell>
          <cell r="BY558">
            <v>2.921120385662118</v>
          </cell>
          <cell r="BZ558">
            <v>3.019188696006422</v>
          </cell>
          <cell r="CA558">
            <v>2.9724887192237994</v>
          </cell>
          <cell r="CB558">
            <v>3.2246814602317531</v>
          </cell>
          <cell r="CC558">
            <v>3.0572154852528421</v>
          </cell>
          <cell r="CD558">
            <v>3.5425099183653272</v>
          </cell>
          <cell r="CE558">
            <v>4.1022737139691676</v>
          </cell>
          <cell r="CF558">
            <v>3.6331673355096452</v>
          </cell>
          <cell r="CG558">
            <v>3.5194928315581038</v>
          </cell>
          <cell r="CH558">
            <v>3.3726116819418821</v>
          </cell>
          <cell r="CI558">
            <v>3.8466769100955394</v>
          </cell>
          <cell r="CJ558">
            <v>4.047382834444357</v>
          </cell>
          <cell r="CK558">
            <v>3.9193888186379033</v>
          </cell>
          <cell r="CL558">
            <v>4.4991760767511471</v>
          </cell>
          <cell r="CM558">
            <v>4.1393671729279076</v>
          </cell>
          <cell r="CN558">
            <v>4.271406134478144</v>
          </cell>
          <cell r="CO558">
            <v>4.173287438753726</v>
          </cell>
          <cell r="CP558">
            <v>4.8260846942855613</v>
          </cell>
          <cell r="CQ558">
            <v>4.5856342967376618</v>
          </cell>
          <cell r="CR558">
            <v>4.4440292606029308</v>
          </cell>
          <cell r="CS558">
            <v>4.6682029952058022</v>
          </cell>
          <cell r="CT558">
            <v>5.34488543019771</v>
          </cell>
          <cell r="CU558">
            <v>5.34488543019771</v>
          </cell>
          <cell r="CV558">
            <v>5.34488543019771</v>
          </cell>
          <cell r="CW558">
            <v>1.2510343546651452</v>
          </cell>
          <cell r="CX558">
            <v>1.2367006300629593</v>
          </cell>
          <cell r="CY558">
            <v>1.2349786019052666</v>
          </cell>
          <cell r="CZ558">
            <v>1.2666962158586588</v>
          </cell>
          <cell r="DA558">
            <v>1.2646147776962444</v>
          </cell>
          <cell r="DB558">
            <v>1.2368126705252216</v>
          </cell>
          <cell r="DC558">
            <v>1.2505238923504789</v>
          </cell>
          <cell r="DD558">
            <v>1.2605560517416237</v>
          </cell>
          <cell r="DE558">
            <v>1.2447089782144953</v>
          </cell>
          <cell r="DF558">
            <v>1.2631879288401529</v>
          </cell>
        </row>
        <row r="559">
          <cell r="BX559">
            <v>3.0320968721977155</v>
          </cell>
          <cell r="BY559">
            <v>2.4014750182798186</v>
          </cell>
          <cell r="BZ559">
            <v>3.0507741715197789</v>
          </cell>
          <cell r="CA559">
            <v>3.1914446676652353</v>
          </cell>
          <cell r="CB559">
            <v>3.4423076748594532</v>
          </cell>
          <cell r="CC559">
            <v>3.8155338571436279</v>
          </cell>
          <cell r="CD559">
            <v>3.5296918710322447</v>
          </cell>
          <cell r="CE559">
            <v>3.2406808021968492</v>
          </cell>
          <cell r="CF559">
            <v>3.3845069060674557</v>
          </cell>
          <cell r="CG559">
            <v>3.4911830638187022</v>
          </cell>
          <cell r="CH559">
            <v>3.8360786028686125</v>
          </cell>
          <cell r="CI559">
            <v>2.8922974683672602</v>
          </cell>
          <cell r="CJ559">
            <v>2.726510174704996</v>
          </cell>
          <cell r="CK559">
            <v>3.26088692208425</v>
          </cell>
          <cell r="CL559">
            <v>4.3480122070955067</v>
          </cell>
          <cell r="CM559">
            <v>4.4026535409498537</v>
          </cell>
          <cell r="CN559">
            <v>5.1630445588005669</v>
          </cell>
          <cell r="CO559">
            <v>4.3672576118252913</v>
          </cell>
          <cell r="CP559">
            <v>4.3776678514931273</v>
          </cell>
          <cell r="CQ559">
            <v>4.8433204136725401</v>
          </cell>
          <cell r="CR559">
            <v>4.7673133817766171</v>
          </cell>
          <cell r="CS559">
            <v>4.8342936294123664</v>
          </cell>
          <cell r="CT559">
            <v>5.3016044706288517</v>
          </cell>
          <cell r="CU559">
            <v>5.3016044706288517</v>
          </cell>
          <cell r="CV559">
            <v>5.3016044706288517</v>
          </cell>
          <cell r="CW559">
            <v>1.2464689929084101</v>
          </cell>
          <cell r="CX559">
            <v>1.2676811545943487</v>
          </cell>
          <cell r="CY559">
            <v>1.2536946963239211</v>
          </cell>
          <cell r="CZ559">
            <v>1.27531069698929</v>
          </cell>
          <cell r="DA559">
            <v>1.2517934416854941</v>
          </cell>
          <cell r="DB559">
            <v>1.2685323386746454</v>
          </cell>
          <cell r="DC559">
            <v>1.252610031881173</v>
          </cell>
          <cell r="DD559">
            <v>1.2361573498540899</v>
          </cell>
          <cell r="DE559">
            <v>1.2610896207497233</v>
          </cell>
          <cell r="DF559">
            <v>1.2780794645353171</v>
          </cell>
        </row>
        <row r="560">
          <cell r="BX560">
            <v>2.6516328894375731</v>
          </cell>
          <cell r="BY560">
            <v>3.1162832632372699</v>
          </cell>
          <cell r="BZ560">
            <v>3.1608113645137781</v>
          </cell>
          <cell r="CA560">
            <v>2.8487006553758984</v>
          </cell>
          <cell r="CB560">
            <v>3.1192292215110906</v>
          </cell>
          <cell r="CC560">
            <v>2.7698773386981714</v>
          </cell>
          <cell r="CD560">
            <v>2.8634945670449592</v>
          </cell>
          <cell r="CE560">
            <v>3.1218917842622047</v>
          </cell>
          <cell r="CF560">
            <v>3.376967272915683</v>
          </cell>
          <cell r="CG560">
            <v>4.1169205927483503</v>
          </cell>
          <cell r="CH560">
            <v>3.5308676832576418</v>
          </cell>
          <cell r="CI560">
            <v>3.9575028858251144</v>
          </cell>
          <cell r="CJ560">
            <v>3.7000152631396577</v>
          </cell>
          <cell r="CK560">
            <v>4.1100776117934323</v>
          </cell>
          <cell r="CL560">
            <v>4.7366341432098649</v>
          </cell>
          <cell r="CM560">
            <v>4.4170059092524525</v>
          </cell>
          <cell r="CN560">
            <v>4.2988409636736735</v>
          </cell>
          <cell r="CO560">
            <v>4.3426728519718933</v>
          </cell>
          <cell r="CP560">
            <v>4.6911411885727405</v>
          </cell>
          <cell r="CQ560">
            <v>5.2514396580807192</v>
          </cell>
          <cell r="CR560">
            <v>5.0955815359971508</v>
          </cell>
          <cell r="CS560">
            <v>5.1584239341006564</v>
          </cell>
          <cell r="CT560">
            <v>5.5824861430203434</v>
          </cell>
          <cell r="CU560">
            <v>5.5824861430203434</v>
          </cell>
          <cell r="CV560">
            <v>5.5824861430203434</v>
          </cell>
          <cell r="CW560">
            <v>1.2715135466246974</v>
          </cell>
          <cell r="CX560">
            <v>1.2715566569922716</v>
          </cell>
          <cell r="CY560">
            <v>1.2521938239970403</v>
          </cell>
          <cell r="CZ560">
            <v>1.2597958647983161</v>
          </cell>
          <cell r="DA560">
            <v>1.2540488240786536</v>
          </cell>
          <cell r="DB560">
            <v>1.2652193764686488</v>
          </cell>
          <cell r="DC560">
            <v>1.26029258035424</v>
          </cell>
          <cell r="DD560">
            <v>1.2232361817443496</v>
          </cell>
          <cell r="DE560">
            <v>1.2530453674478166</v>
          </cell>
          <cell r="DF560">
            <v>1.242882626167503</v>
          </cell>
        </row>
        <row r="561">
          <cell r="BX561">
            <v>2.3149916546445586</v>
          </cell>
          <cell r="BY561">
            <v>2.933325739585996</v>
          </cell>
          <cell r="BZ561">
            <v>3.2567225992504851</v>
          </cell>
          <cell r="CA561">
            <v>2.8298769351717183</v>
          </cell>
          <cell r="CB561">
            <v>3.075863254885324</v>
          </cell>
          <cell r="CC561">
            <v>2.8063388977853552</v>
          </cell>
          <cell r="CD561">
            <v>2.7422827584269118</v>
          </cell>
          <cell r="CE561">
            <v>3.3283907475913548</v>
          </cell>
          <cell r="CF561">
            <v>2.8855817584115733</v>
          </cell>
          <cell r="CG561">
            <v>3.4771974390151903</v>
          </cell>
          <cell r="CH561">
            <v>4.491398839160019</v>
          </cell>
          <cell r="CI561">
            <v>3.9951256548480072</v>
          </cell>
          <cell r="CJ561">
            <v>4.1410552168545065</v>
          </cell>
          <cell r="CK561">
            <v>3.4323821857387808</v>
          </cell>
          <cell r="CL561">
            <v>4.3553867688543795</v>
          </cell>
          <cell r="CM561">
            <v>3.9820800834700698</v>
          </cell>
          <cell r="CN561">
            <v>4.7066752851862779</v>
          </cell>
          <cell r="CO561">
            <v>4.6507143164944091</v>
          </cell>
          <cell r="CP561">
            <v>3.9412047621473687</v>
          </cell>
          <cell r="CQ561">
            <v>4.9540982014077874</v>
          </cell>
          <cell r="CR561">
            <v>5.1070227008343911</v>
          </cell>
          <cell r="CS561">
            <v>5.5359512116380216</v>
          </cell>
          <cell r="CT561">
            <v>5.6386120309495382</v>
          </cell>
          <cell r="CU561">
            <v>5.6386120309495382</v>
          </cell>
          <cell r="CV561">
            <v>5.6386120309495382</v>
          </cell>
          <cell r="CW561">
            <v>1.2508541741627786</v>
          </cell>
          <cell r="CX561">
            <v>1.2538707796148376</v>
          </cell>
          <cell r="CY561">
            <v>1.2564445429591133</v>
          </cell>
          <cell r="CZ561">
            <v>1.2552117667435403</v>
          </cell>
          <cell r="DA561">
            <v>1.2742626726018993</v>
          </cell>
          <cell r="DB561">
            <v>1.2726598890318441</v>
          </cell>
          <cell r="DC561">
            <v>1.2624356776520982</v>
          </cell>
          <cell r="DD561">
            <v>1.2347988312376166</v>
          </cell>
          <cell r="DE561">
            <v>1.2463220608780867</v>
          </cell>
          <cell r="DF561">
            <v>1.2622439897069626</v>
          </cell>
        </row>
        <row r="562">
          <cell r="BX562">
            <v>2.7740872716493161</v>
          </cell>
          <cell r="BY562">
            <v>2.7865426659117465</v>
          </cell>
          <cell r="BZ562">
            <v>2.3578797542588688</v>
          </cell>
          <cell r="CA562">
            <v>3.1959093154782909</v>
          </cell>
          <cell r="CB562">
            <v>2.9639746372855136</v>
          </cell>
          <cell r="CC562">
            <v>3.4499403671084097</v>
          </cell>
          <cell r="CD562">
            <v>3.63069848750902</v>
          </cell>
          <cell r="CE562">
            <v>3.4139576933969771</v>
          </cell>
          <cell r="CF562">
            <v>3.1932554321752229</v>
          </cell>
          <cell r="CG562">
            <v>3.8081294799909107</v>
          </cell>
          <cell r="CH562">
            <v>3.7340229547818691</v>
          </cell>
          <cell r="CI562">
            <v>3.6554700377822194</v>
          </cell>
          <cell r="CJ562">
            <v>4.3475114779733035</v>
          </cell>
          <cell r="CK562">
            <v>4.0319016105397107</v>
          </cell>
          <cell r="CL562">
            <v>4.1271354729800809</v>
          </cell>
          <cell r="CM562">
            <v>4.083016718180958</v>
          </cell>
          <cell r="CN562">
            <v>4.4891213258764582</v>
          </cell>
          <cell r="CO562">
            <v>4.5071281163661183</v>
          </cell>
          <cell r="CP562">
            <v>4.2806019795215242</v>
          </cell>
          <cell r="CQ562">
            <v>4.5331352924435731</v>
          </cell>
          <cell r="CR562">
            <v>5.1947786787030363</v>
          </cell>
          <cell r="CS562">
            <v>4.907161473287875</v>
          </cell>
          <cell r="CT562">
            <v>5.4051276996343169</v>
          </cell>
          <cell r="CU562">
            <v>5.4051276996343169</v>
          </cell>
          <cell r="CV562">
            <v>5.4051276996343169</v>
          </cell>
          <cell r="CW562">
            <v>1.2534788159681181</v>
          </cell>
          <cell r="CX562">
            <v>1.2434498038009609</v>
          </cell>
          <cell r="CY562">
            <v>1.2457143861337947</v>
          </cell>
          <cell r="CZ562">
            <v>1.2584765910824558</v>
          </cell>
          <cell r="DA562">
            <v>1.2490011383205148</v>
          </cell>
          <cell r="DB562">
            <v>1.2423162289493066</v>
          </cell>
          <cell r="DC562">
            <v>1.253007697609404</v>
          </cell>
          <cell r="DD562">
            <v>1.2628100609867596</v>
          </cell>
          <cell r="DE562">
            <v>1.2401692584936284</v>
          </cell>
          <cell r="DF562">
            <v>1.2646171183933561</v>
          </cell>
        </row>
        <row r="563">
          <cell r="BX563">
            <v>2.950916149486027</v>
          </cell>
          <cell r="BY563">
            <v>2.8576769079747351</v>
          </cell>
          <cell r="BZ563">
            <v>2.9654208274613723</v>
          </cell>
          <cell r="CA563">
            <v>3.6775051528991392</v>
          </cell>
          <cell r="CB563">
            <v>3.2455933328170992</v>
          </cell>
          <cell r="CC563">
            <v>3.3414719947181672</v>
          </cell>
          <cell r="CD563">
            <v>3.6132055761835091</v>
          </cell>
          <cell r="CE563">
            <v>3.4999570517414154</v>
          </cell>
          <cell r="CF563">
            <v>4.0908661264437187</v>
          </cell>
          <cell r="CG563">
            <v>3.9409499968007444</v>
          </cell>
          <cell r="CH563">
            <v>4.3433766120248674</v>
          </cell>
          <cell r="CI563">
            <v>3.9461262734521387</v>
          </cell>
          <cell r="CJ563">
            <v>4.4803867398456836</v>
          </cell>
          <cell r="CK563">
            <v>3.5036777975547526</v>
          </cell>
          <cell r="CL563">
            <v>3.9582008151428432</v>
          </cell>
          <cell r="CM563">
            <v>4.5780439591644937</v>
          </cell>
          <cell r="CN563">
            <v>4.926621030976146</v>
          </cell>
          <cell r="CO563">
            <v>4.3981900183136906</v>
          </cell>
          <cell r="CP563">
            <v>4.5403295178012959</v>
          </cell>
          <cell r="CQ563">
            <v>4.466080854114618</v>
          </cell>
          <cell r="CR563">
            <v>4.8834133753200302</v>
          </cell>
          <cell r="CS563">
            <v>5.0844012962781164</v>
          </cell>
          <cell r="CT563">
            <v>4.7670087378976715</v>
          </cell>
          <cell r="CU563">
            <v>4.7670087378976715</v>
          </cell>
          <cell r="CV563">
            <v>4.7670087378976715</v>
          </cell>
          <cell r="CW563">
            <v>1.2479574127070969</v>
          </cell>
          <cell r="CX563">
            <v>1.2601746882572753</v>
          </cell>
          <cell r="CY563">
            <v>1.2605938051514061</v>
          </cell>
          <cell r="CZ563">
            <v>1.259381647674384</v>
          </cell>
          <cell r="DA563">
            <v>1.2644001090633905</v>
          </cell>
          <cell r="DB563">
            <v>1.2749165428485889</v>
          </cell>
          <cell r="DC563">
            <v>1.2460849965505125</v>
          </cell>
          <cell r="DD563">
            <v>1.2605093834376779</v>
          </cell>
          <cell r="DE563">
            <v>1.2745179127911825</v>
          </cell>
          <cell r="DF563">
            <v>1.2669047465834917</v>
          </cell>
        </row>
        <row r="564">
          <cell r="BX564">
            <v>2.6728888515569138</v>
          </cell>
          <cell r="BY564">
            <v>3.2160579134383114</v>
          </cell>
          <cell r="BZ564">
            <v>3.0590000396990153</v>
          </cell>
          <cell r="CA564">
            <v>3.3314517707911766</v>
          </cell>
          <cell r="CB564">
            <v>2.7594152806476671</v>
          </cell>
          <cell r="CC564">
            <v>3.2217679493508702</v>
          </cell>
          <cell r="CD564">
            <v>3.7300069683535355</v>
          </cell>
          <cell r="CE564">
            <v>3.8148129798556223</v>
          </cell>
          <cell r="CF564">
            <v>3.3354839215939207</v>
          </cell>
          <cell r="CG564">
            <v>3.7270274862040034</v>
          </cell>
          <cell r="CH564">
            <v>4.4467790954707587</v>
          </cell>
          <cell r="CI564">
            <v>3.9692714806368876</v>
          </cell>
          <cell r="CJ564">
            <v>4.2965216498423704</v>
          </cell>
          <cell r="CK564">
            <v>4.1184801205621318</v>
          </cell>
          <cell r="CL564">
            <v>3.9382733824134255</v>
          </cell>
          <cell r="CM564">
            <v>3.9369078035996985</v>
          </cell>
          <cell r="CN564">
            <v>4.4091675120550553</v>
          </cell>
          <cell r="CO564">
            <v>4.6903824751345997</v>
          </cell>
          <cell r="CP564">
            <v>4.872872977503218</v>
          </cell>
          <cell r="CQ564">
            <v>4.6904630600437267</v>
          </cell>
          <cell r="CR564">
            <v>4.619419965908711</v>
          </cell>
          <cell r="CS564">
            <v>5.2424919612185237</v>
          </cell>
          <cell r="CT564">
            <v>4.5613958062965887</v>
          </cell>
          <cell r="CU564">
            <v>4.5613958062965887</v>
          </cell>
          <cell r="CV564">
            <v>4.5613958062965887</v>
          </cell>
          <cell r="CW564">
            <v>1.268507167751364</v>
          </cell>
          <cell r="CX564">
            <v>1.2541487121392887</v>
          </cell>
          <cell r="CY564">
            <v>1.2393519123103953</v>
          </cell>
          <cell r="CZ564">
            <v>1.253187773747146</v>
          </cell>
          <cell r="DA564">
            <v>1.2419084393998465</v>
          </cell>
          <cell r="DB564">
            <v>1.247795668098294</v>
          </cell>
          <cell r="DC564">
            <v>1.2621650034266614</v>
          </cell>
          <cell r="DD564">
            <v>1.2651435988545809</v>
          </cell>
          <cell r="DE564">
            <v>1.2574914593478337</v>
          </cell>
          <cell r="DF564">
            <v>1.2805454148885165</v>
          </cell>
        </row>
        <row r="565">
          <cell r="BX565">
            <v>2.4106652864926104</v>
          </cell>
          <cell r="BY565">
            <v>2.5943383552768537</v>
          </cell>
          <cell r="BZ565">
            <v>3.0590400475572168</v>
          </cell>
          <cell r="CA565">
            <v>2.9552963933088225</v>
          </cell>
          <cell r="CB565">
            <v>3.3534339896412289</v>
          </cell>
          <cell r="CC565">
            <v>3.6382488722194783</v>
          </cell>
          <cell r="CD565">
            <v>3.9366120319701152</v>
          </cell>
          <cell r="CE565">
            <v>3.7091174394312993</v>
          </cell>
          <cell r="CF565">
            <v>3.4279896930064235</v>
          </cell>
          <cell r="CG565">
            <v>3.976923189050884</v>
          </cell>
          <cell r="CH565">
            <v>3.9893557975095533</v>
          </cell>
          <cell r="CI565">
            <v>4.2101735260208608</v>
          </cell>
          <cell r="CJ565">
            <v>3.992770193461773</v>
          </cell>
          <cell r="CK565">
            <v>3.6101675054566527</v>
          </cell>
          <cell r="CL565">
            <v>4.2089122793895077</v>
          </cell>
          <cell r="CM565">
            <v>4.8888400717019831</v>
          </cell>
          <cell r="CN565">
            <v>4.1379714126549407</v>
          </cell>
          <cell r="CO565">
            <v>4.7418568169422164</v>
          </cell>
          <cell r="CP565">
            <v>4.497148734468043</v>
          </cell>
          <cell r="CQ565">
            <v>4.7001712042206547</v>
          </cell>
          <cell r="CR565">
            <v>5.1410873871870395</v>
          </cell>
          <cell r="CS565">
            <v>5.3874643842785011</v>
          </cell>
          <cell r="CT565">
            <v>4.6676340472763789</v>
          </cell>
          <cell r="CU565">
            <v>4.6676340472763789</v>
          </cell>
          <cell r="CV565">
            <v>4.6676340472763789</v>
          </cell>
          <cell r="CW565">
            <v>1.2424730472953061</v>
          </cell>
          <cell r="CX565">
            <v>1.2457218870270335</v>
          </cell>
          <cell r="CY565">
            <v>1.2398259684572466</v>
          </cell>
          <cell r="CZ565">
            <v>1.2662658266073479</v>
          </cell>
          <cell r="DA565">
            <v>1.2357915307419123</v>
          </cell>
          <cell r="DB565">
            <v>1.2557718107912941</v>
          </cell>
          <cell r="DC565">
            <v>1.2388629693877995</v>
          </cell>
          <cell r="DD565">
            <v>1.2466670979591645</v>
          </cell>
          <cell r="DE565">
            <v>1.2697656579796897</v>
          </cell>
          <cell r="DF565">
            <v>1.2627587387844028</v>
          </cell>
        </row>
        <row r="566">
          <cell r="BX566">
            <v>2.6198536107096935</v>
          </cell>
          <cell r="BY566">
            <v>2.9548468760441171</v>
          </cell>
          <cell r="BZ566">
            <v>3.55729499226736</v>
          </cell>
          <cell r="CA566">
            <v>3.2827821435472155</v>
          </cell>
          <cell r="CB566">
            <v>3.3040542950536405</v>
          </cell>
          <cell r="CC566">
            <v>3.3090821394311511</v>
          </cell>
          <cell r="CD566">
            <v>3.6159798896054922</v>
          </cell>
          <cell r="CE566">
            <v>3.4617344274569994</v>
          </cell>
          <cell r="CF566">
            <v>4.0527472595058152</v>
          </cell>
          <cell r="CG566">
            <v>4.3004489248717404</v>
          </cell>
          <cell r="CH566">
            <v>3.7112482899570218</v>
          </cell>
          <cell r="CI566">
            <v>3.6058964130521205</v>
          </cell>
          <cell r="CJ566">
            <v>3.9789507939556512</v>
          </cell>
          <cell r="CK566">
            <v>3.9849811297129492</v>
          </cell>
          <cell r="CL566">
            <v>4.124170028619492</v>
          </cell>
          <cell r="CM566">
            <v>4.0634569195942225</v>
          </cell>
          <cell r="CN566">
            <v>4.7030259227953568</v>
          </cell>
          <cell r="CO566">
            <v>4.9775934729967686</v>
          </cell>
          <cell r="CP566">
            <v>4.8484842508105084</v>
          </cell>
          <cell r="CQ566">
            <v>5.1920100081136935</v>
          </cell>
          <cell r="CR566">
            <v>4.7529019923710321</v>
          </cell>
          <cell r="CS566">
            <v>4.9293406285713086</v>
          </cell>
          <cell r="CT566">
            <v>4.8200699604770625</v>
          </cell>
          <cell r="CU566">
            <v>4.8200699604770625</v>
          </cell>
          <cell r="CV566">
            <v>4.8200699604770625</v>
          </cell>
          <cell r="CW566">
            <v>1.2598799939210328</v>
          </cell>
          <cell r="CX566">
            <v>1.2546495209516797</v>
          </cell>
          <cell r="CY566">
            <v>1.2539188496063882</v>
          </cell>
          <cell r="CZ566">
            <v>1.2444203351652148</v>
          </cell>
          <cell r="DA566">
            <v>1.2513399326407963</v>
          </cell>
          <cell r="DB566">
            <v>1.253479193874238</v>
          </cell>
          <cell r="DC566">
            <v>1.261492097602726</v>
          </cell>
          <cell r="DD566">
            <v>1.2517604340393464</v>
          </cell>
          <cell r="DE566">
            <v>1.2681353564225719</v>
          </cell>
          <cell r="DF566">
            <v>1.2593151090188457</v>
          </cell>
        </row>
        <row r="567">
          <cell r="BX567">
            <v>2.6237272938951937</v>
          </cell>
          <cell r="BY567">
            <v>2.8831367801860677</v>
          </cell>
          <cell r="BZ567">
            <v>3.6763199717469557</v>
          </cell>
          <cell r="CA567">
            <v>3.2379222918909618</v>
          </cell>
          <cell r="CB567">
            <v>3.5046952437228533</v>
          </cell>
          <cell r="CC567">
            <v>3.0508700999601661</v>
          </cell>
          <cell r="CD567">
            <v>3.3410110061926814</v>
          </cell>
          <cell r="CE567">
            <v>3.4779489155179752</v>
          </cell>
          <cell r="CF567">
            <v>2.9619791168984126</v>
          </cell>
          <cell r="CG567">
            <v>3.7667616485264177</v>
          </cell>
          <cell r="CH567">
            <v>3.57879926143071</v>
          </cell>
          <cell r="CI567">
            <v>4.0536654983208544</v>
          </cell>
          <cell r="CJ567">
            <v>4.4546788533587147</v>
          </cell>
          <cell r="CK567">
            <v>4.5859750188608492</v>
          </cell>
          <cell r="CL567">
            <v>4.1643786801334786</v>
          </cell>
          <cell r="CM567">
            <v>4.2323766362051121</v>
          </cell>
          <cell r="CN567">
            <v>4.585020043439771</v>
          </cell>
          <cell r="CO567">
            <v>3.95797487621916</v>
          </cell>
          <cell r="CP567">
            <v>4.3663171152025706</v>
          </cell>
          <cell r="CQ567">
            <v>4.9461729570767075</v>
          </cell>
          <cell r="CR567">
            <v>4.4638164203957968</v>
          </cell>
          <cell r="CS567">
            <v>5.1617975242700371</v>
          </cell>
          <cell r="CT567">
            <v>5.4227029275737033</v>
          </cell>
          <cell r="CU567">
            <v>5.4227029275737033</v>
          </cell>
          <cell r="CV567">
            <v>5.4227029275737033</v>
          </cell>
          <cell r="CW567">
            <v>1.2461865621374679</v>
          </cell>
          <cell r="CX567">
            <v>1.2515695284349533</v>
          </cell>
          <cell r="CY567">
            <v>1.2654391626009422</v>
          </cell>
          <cell r="CZ567">
            <v>1.2426901831642472</v>
          </cell>
          <cell r="DA567">
            <v>1.2565501337646185</v>
          </cell>
          <cell r="DB567">
            <v>1.2700156985343776</v>
          </cell>
          <cell r="DC567">
            <v>1.2513413553804524</v>
          </cell>
          <cell r="DD567">
            <v>1.257075917529499</v>
          </cell>
          <cell r="DE567">
            <v>1.2679151995498961</v>
          </cell>
          <cell r="DF567">
            <v>1.2673694694122135</v>
          </cell>
        </row>
        <row r="568">
          <cell r="BX568">
            <v>2.7888605470174959</v>
          </cell>
          <cell r="BY568">
            <v>3.0220402686560059</v>
          </cell>
          <cell r="BZ568">
            <v>3.121576778614076</v>
          </cell>
          <cell r="CA568">
            <v>3.2078917136532552</v>
          </cell>
          <cell r="CB568">
            <v>3.1114808835563585</v>
          </cell>
          <cell r="CC568">
            <v>3.0301756717546766</v>
          </cell>
          <cell r="CD568">
            <v>3.0552417616519545</v>
          </cell>
          <cell r="CE568">
            <v>3.7447381166134295</v>
          </cell>
          <cell r="CF568">
            <v>3.3983806725549379</v>
          </cell>
          <cell r="CG568">
            <v>3.9577564950472675</v>
          </cell>
          <cell r="CH568">
            <v>3.3670435254322739</v>
          </cell>
          <cell r="CI568">
            <v>3.7445780814442728</v>
          </cell>
          <cell r="CJ568">
            <v>4.22747374230907</v>
          </cell>
          <cell r="CK568">
            <v>3.6675208025470485</v>
          </cell>
          <cell r="CL568">
            <v>3.7696618561497632</v>
          </cell>
          <cell r="CM568">
            <v>3.9620508456175241</v>
          </cell>
          <cell r="CN568">
            <v>4.1898054208206803</v>
          </cell>
          <cell r="CO568">
            <v>5.2079968951082796</v>
          </cell>
          <cell r="CP568">
            <v>3.7430286003151747</v>
          </cell>
          <cell r="CQ568">
            <v>5.2273366639537802</v>
          </cell>
          <cell r="CR568">
            <v>5.1641172996473514</v>
          </cell>
          <cell r="CS568">
            <v>5.2506068111532676</v>
          </cell>
          <cell r="CT568">
            <v>5.555390689445975</v>
          </cell>
          <cell r="CU568">
            <v>5.555390689445975</v>
          </cell>
          <cell r="CV568">
            <v>5.555390689445975</v>
          </cell>
          <cell r="CW568">
            <v>1.2621130609416356</v>
          </cell>
          <cell r="CX568">
            <v>1.2688765676476252</v>
          </cell>
          <cell r="CY568">
            <v>1.2595433749470937</v>
          </cell>
          <cell r="CZ568">
            <v>1.2695501032559255</v>
          </cell>
          <cell r="DA568">
            <v>1.2504107954117876</v>
          </cell>
          <cell r="DB568">
            <v>1.2459386705601025</v>
          </cell>
          <cell r="DC568">
            <v>1.2751579322876005</v>
          </cell>
          <cell r="DD568">
            <v>1.264642687470563</v>
          </cell>
          <cell r="DE568">
            <v>1.2460200712796983</v>
          </cell>
          <cell r="DF568">
            <v>1.2403109488432174</v>
          </cell>
        </row>
        <row r="569">
          <cell r="BX569">
            <v>3.0065974621921145</v>
          </cell>
          <cell r="BY569">
            <v>2.9622797631337634</v>
          </cell>
          <cell r="BZ569">
            <v>2.8940294680185539</v>
          </cell>
          <cell r="CA569">
            <v>3.3789498076164404</v>
          </cell>
          <cell r="CB569">
            <v>3.2952141023657191</v>
          </cell>
          <cell r="CC569">
            <v>3.3321701547787588</v>
          </cell>
          <cell r="CD569">
            <v>3.7436223385924792</v>
          </cell>
          <cell r="CE569">
            <v>3.0500308863805645</v>
          </cell>
          <cell r="CF569">
            <v>3.7198868561791847</v>
          </cell>
          <cell r="CG569">
            <v>4.0235901013374731</v>
          </cell>
          <cell r="CH569">
            <v>4.0186480559740545</v>
          </cell>
          <cell r="CI569">
            <v>4.4164906360951806</v>
          </cell>
          <cell r="CJ569">
            <v>3.9514243275737893</v>
          </cell>
          <cell r="CK569">
            <v>4.3131635409301241</v>
          </cell>
          <cell r="CL569">
            <v>3.7611045845481024</v>
          </cell>
          <cell r="CM569">
            <v>3.9395192776114634</v>
          </cell>
          <cell r="CN569">
            <v>4.2637178573793362</v>
          </cell>
          <cell r="CO569">
            <v>4.40175496262039</v>
          </cell>
          <cell r="CP569">
            <v>4.5203841330413779</v>
          </cell>
          <cell r="CQ569">
            <v>4.4940299945473052</v>
          </cell>
          <cell r="CR569">
            <v>4.6365338845366733</v>
          </cell>
          <cell r="CS569">
            <v>5.4462385441122052</v>
          </cell>
          <cell r="CT569">
            <v>4.8475906542580729</v>
          </cell>
          <cell r="CU569">
            <v>4.8475906542580729</v>
          </cell>
          <cell r="CV569">
            <v>4.8475906542580729</v>
          </cell>
          <cell r="CW569">
            <v>1.2293626069538706</v>
          </cell>
          <cell r="CX569">
            <v>1.2471533646456421</v>
          </cell>
          <cell r="CY569">
            <v>1.2518468916463352</v>
          </cell>
          <cell r="CZ569">
            <v>1.2644461909082625</v>
          </cell>
          <cell r="DA569">
            <v>1.2359038996428497</v>
          </cell>
          <cell r="DB569">
            <v>1.2528742794224907</v>
          </cell>
          <cell r="DC569">
            <v>1.2488506063035574</v>
          </cell>
          <cell r="DD569">
            <v>1.2552197897869606</v>
          </cell>
          <cell r="DE569">
            <v>1.2821185384972389</v>
          </cell>
          <cell r="DF569">
            <v>1.2395835673245488</v>
          </cell>
        </row>
        <row r="570">
          <cell r="BX570">
            <v>3.0625773200418069</v>
          </cell>
          <cell r="BY570">
            <v>2.8274841332545955</v>
          </cell>
          <cell r="BZ570">
            <v>3.1777385698819729</v>
          </cell>
          <cell r="CA570">
            <v>3.0328080963930293</v>
          </cell>
          <cell r="CB570">
            <v>2.7177494481738775</v>
          </cell>
          <cell r="CC570">
            <v>2.8571115576740898</v>
          </cell>
          <cell r="CD570">
            <v>3.4513340155786527</v>
          </cell>
          <cell r="CE570">
            <v>3.2955491230340805</v>
          </cell>
          <cell r="CF570">
            <v>3.7289118517909325</v>
          </cell>
          <cell r="CG570">
            <v>3.7701872203161435</v>
          </cell>
          <cell r="CH570">
            <v>4.0697683513458509</v>
          </cell>
          <cell r="CI570">
            <v>3.4343799199014797</v>
          </cell>
          <cell r="CJ570">
            <v>4.0385639972041716</v>
          </cell>
          <cell r="CK570">
            <v>3.880215457807727</v>
          </cell>
          <cell r="CL570">
            <v>4.3339072582880211</v>
          </cell>
          <cell r="CM570">
            <v>4.6891461422901157</v>
          </cell>
          <cell r="CN570">
            <v>4.096453328916918</v>
          </cell>
          <cell r="CO570">
            <v>4.8035820425529439</v>
          </cell>
          <cell r="CP570">
            <v>4.3243013015043568</v>
          </cell>
          <cell r="CQ570">
            <v>4.2414513553583673</v>
          </cell>
          <cell r="CR570">
            <v>4.998216680002276</v>
          </cell>
          <cell r="CS570">
            <v>5.5038196095346832</v>
          </cell>
          <cell r="CT570">
            <v>4.771016121873406</v>
          </cell>
          <cell r="CU570">
            <v>4.771016121873406</v>
          </cell>
          <cell r="CV570">
            <v>4.771016121873406</v>
          </cell>
          <cell r="CW570">
            <v>1.2660297232236011</v>
          </cell>
          <cell r="CX570">
            <v>1.2496248965641161</v>
          </cell>
          <cell r="CY570">
            <v>1.262183325987748</v>
          </cell>
          <cell r="CZ570">
            <v>1.2540680756855354</v>
          </cell>
          <cell r="DA570">
            <v>1.2736665836823311</v>
          </cell>
          <cell r="DB570">
            <v>1.2663020572570174</v>
          </cell>
          <cell r="DC570">
            <v>1.2548017447810371</v>
          </cell>
          <cell r="DD570">
            <v>1.2670750136586468</v>
          </cell>
          <cell r="DE570">
            <v>1.252435132470022</v>
          </cell>
          <cell r="DF570">
            <v>1.2607313412277319</v>
          </cell>
        </row>
        <row r="571">
          <cell r="BX571">
            <v>2.6823122647555326</v>
          </cell>
          <cell r="BY571">
            <v>3.0655144441104873</v>
          </cell>
          <cell r="BZ571">
            <v>2.632510204956541</v>
          </cell>
          <cell r="CA571">
            <v>3.2620749114158869</v>
          </cell>
          <cell r="CB571">
            <v>2.8146584239528813</v>
          </cell>
          <cell r="CC571">
            <v>3.3762256824475902</v>
          </cell>
          <cell r="CD571">
            <v>3.6635867453912243</v>
          </cell>
          <cell r="CE571">
            <v>3.0446026301372222</v>
          </cell>
          <cell r="CF571">
            <v>2.8237820598564092</v>
          </cell>
          <cell r="CG571">
            <v>4.016829364036135</v>
          </cell>
          <cell r="CH571">
            <v>3.3443056723882822</v>
          </cell>
          <cell r="CI571">
            <v>3.7619438903554188</v>
          </cell>
          <cell r="CJ571">
            <v>4.2305346463228855</v>
          </cell>
          <cell r="CK571">
            <v>4.2073330935431752</v>
          </cell>
          <cell r="CL571">
            <v>3.8561021769950696</v>
          </cell>
          <cell r="CM571">
            <v>4.5840353113029959</v>
          </cell>
          <cell r="CN571">
            <v>4.8512613274874496</v>
          </cell>
          <cell r="CO571">
            <v>5.1499453446191863</v>
          </cell>
          <cell r="CP571">
            <v>4.1232099413371168</v>
          </cell>
          <cell r="CQ571">
            <v>5.3053541213711846</v>
          </cell>
          <cell r="CR571">
            <v>5.2347005395352735</v>
          </cell>
          <cell r="CS571">
            <v>4.9384447197441679</v>
          </cell>
          <cell r="CT571">
            <v>5.0132938247100478</v>
          </cell>
          <cell r="CU571">
            <v>5.0132938247100478</v>
          </cell>
          <cell r="CV571">
            <v>5.0132938247100478</v>
          </cell>
          <cell r="CW571">
            <v>1.2546048741243736</v>
          </cell>
          <cell r="CX571">
            <v>1.2408566797463907</v>
          </cell>
          <cell r="CY571">
            <v>1.2539406558220529</v>
          </cell>
          <cell r="CZ571">
            <v>1.2346073850191384</v>
          </cell>
          <cell r="DA571">
            <v>1.2532034030216832</v>
          </cell>
          <cell r="DB571">
            <v>1.2679247054159697</v>
          </cell>
          <cell r="DC571">
            <v>1.2483096067673753</v>
          </cell>
          <cell r="DD571">
            <v>1.2460444964781814</v>
          </cell>
          <cell r="DE571">
            <v>1.2292990696182713</v>
          </cell>
          <cell r="DF571">
            <v>1.2660992474258121</v>
          </cell>
        </row>
        <row r="572">
          <cell r="BX572">
            <v>2.6121626744985846</v>
          </cell>
          <cell r="BY572">
            <v>2.8512381804338935</v>
          </cell>
          <cell r="BZ572">
            <v>3.4505057515243718</v>
          </cell>
          <cell r="CA572">
            <v>3.0310912974345263</v>
          </cell>
          <cell r="CB572">
            <v>2.6559063293340373</v>
          </cell>
          <cell r="CC572">
            <v>3.1830022966640183</v>
          </cell>
          <cell r="CD572">
            <v>3.0776858783794694</v>
          </cell>
          <cell r="CE572">
            <v>3.3408678230387157</v>
          </cell>
          <cell r="CF572">
            <v>3.5952978592121583</v>
          </cell>
          <cell r="CG572">
            <v>3.1693922224555258</v>
          </cell>
          <cell r="CH572">
            <v>3.8213243958418772</v>
          </cell>
          <cell r="CI572">
            <v>3.672458288136891</v>
          </cell>
          <cell r="CJ572">
            <v>3.9486678631730765</v>
          </cell>
          <cell r="CK572">
            <v>4.0997549647892262</v>
          </cell>
          <cell r="CL572">
            <v>4.4447662817896276</v>
          </cell>
          <cell r="CM572">
            <v>4.8279445493182385</v>
          </cell>
          <cell r="CN572">
            <v>4.6361057451298811</v>
          </cell>
          <cell r="CO572">
            <v>4.5339614978666427</v>
          </cell>
          <cell r="CP572">
            <v>5.1104099931504647</v>
          </cell>
          <cell r="CQ572">
            <v>4.4249218502682188</v>
          </cell>
          <cell r="CR572">
            <v>5.5069747444666355</v>
          </cell>
          <cell r="CS572">
            <v>4.826283066804069</v>
          </cell>
          <cell r="CT572">
            <v>5.2203368173978708</v>
          </cell>
          <cell r="CU572">
            <v>5.2203368173978708</v>
          </cell>
          <cell r="CV572">
            <v>5.2203368173978708</v>
          </cell>
          <cell r="CW572">
            <v>1.2516950658830714</v>
          </cell>
          <cell r="CX572">
            <v>1.2623549724638734</v>
          </cell>
          <cell r="CY572">
            <v>1.2658416875120859</v>
          </cell>
          <cell r="CZ572">
            <v>1.2592233318855903</v>
          </cell>
          <cell r="DA572">
            <v>1.2326313541640295</v>
          </cell>
          <cell r="DB572">
            <v>1.2303951903370485</v>
          </cell>
          <cell r="DC572">
            <v>1.2571565810101544</v>
          </cell>
          <cell r="DD572">
            <v>1.2561020587699874</v>
          </cell>
          <cell r="DE572">
            <v>1.2516375845827317</v>
          </cell>
          <cell r="DF572">
            <v>1.2302139456399863</v>
          </cell>
        </row>
        <row r="573">
          <cell r="BX573">
            <v>3.0821601484691974</v>
          </cell>
          <cell r="BY573">
            <v>3.4014616813732488</v>
          </cell>
          <cell r="BZ573">
            <v>2.9762474092267426</v>
          </cell>
          <cell r="CA573">
            <v>3.3147657420818941</v>
          </cell>
          <cell r="CB573">
            <v>3.2535532432783252</v>
          </cell>
          <cell r="CC573">
            <v>3.7970659309056312</v>
          </cell>
          <cell r="CD573">
            <v>3.4111278236018152</v>
          </cell>
          <cell r="CE573">
            <v>3.8653281643143287</v>
          </cell>
          <cell r="CF573">
            <v>3.577650086007949</v>
          </cell>
          <cell r="CG573">
            <v>3.3587145328049082</v>
          </cell>
          <cell r="CH573">
            <v>4.1797739021789688</v>
          </cell>
          <cell r="CI573">
            <v>4.1148825975725547</v>
          </cell>
          <cell r="CJ573">
            <v>3.7491905164288926</v>
          </cell>
          <cell r="CK573">
            <v>3.5630387771878134</v>
          </cell>
          <cell r="CL573">
            <v>4.2088161576112197</v>
          </cell>
          <cell r="CM573">
            <v>4.7293051705867217</v>
          </cell>
          <cell r="CN573">
            <v>4.5438852736581863</v>
          </cell>
          <cell r="CO573">
            <v>4.118364857841569</v>
          </cell>
          <cell r="CP573">
            <v>4.8589098170082377</v>
          </cell>
          <cell r="CQ573">
            <v>4.2856672387253179</v>
          </cell>
          <cell r="CR573">
            <v>4.6512643226556269</v>
          </cell>
          <cell r="CS573">
            <v>5.0059420593662773</v>
          </cell>
          <cell r="CT573">
            <v>4.7812912085318375</v>
          </cell>
          <cell r="CU573">
            <v>4.7812912085318375</v>
          </cell>
          <cell r="CV573">
            <v>4.7812912085318375</v>
          </cell>
          <cell r="CW573">
            <v>1.2655952227695559</v>
          </cell>
          <cell r="CX573">
            <v>1.2479240521266071</v>
          </cell>
          <cell r="CY573">
            <v>1.2607631165038868</v>
          </cell>
          <cell r="CZ573">
            <v>1.2696103904774172</v>
          </cell>
          <cell r="DA573">
            <v>1.2426528698732831</v>
          </cell>
          <cell r="DB573">
            <v>1.2701945416317566</v>
          </cell>
          <cell r="DC573">
            <v>1.2320191934722065</v>
          </cell>
          <cell r="DD573">
            <v>1.2365521658708016</v>
          </cell>
          <cell r="DE573">
            <v>1.2519703681757011</v>
          </cell>
          <cell r="DF573">
            <v>1.242908484697828</v>
          </cell>
        </row>
        <row r="574">
          <cell r="BX574">
            <v>2.4728949467355616</v>
          </cell>
          <cell r="BY574">
            <v>2.7882874206310375</v>
          </cell>
          <cell r="BZ574">
            <v>3.2633905972112554</v>
          </cell>
          <cell r="CA574">
            <v>3.2076502117232124</v>
          </cell>
          <cell r="CB574">
            <v>3.9877148731740508</v>
          </cell>
          <cell r="CC574">
            <v>3.4625348616355036</v>
          </cell>
          <cell r="CD574">
            <v>3.5473187774297616</v>
          </cell>
          <cell r="CE574">
            <v>3.4395175936186888</v>
          </cell>
          <cell r="CF574">
            <v>3.9984512117695856</v>
          </cell>
          <cell r="CG574">
            <v>3.5601239872022692</v>
          </cell>
          <cell r="CH574">
            <v>3.6676183067750263</v>
          </cell>
          <cell r="CI574">
            <v>4.0244740713945086</v>
          </cell>
          <cell r="CJ574">
            <v>3.3452128539374928</v>
          </cell>
          <cell r="CK574">
            <v>3.5883878209963864</v>
          </cell>
          <cell r="CL574">
            <v>4.219206934752906</v>
          </cell>
          <cell r="CM574">
            <v>4.7267132603210014</v>
          </cell>
          <cell r="CN574">
            <v>4.5848466169282434</v>
          </cell>
          <cell r="CO574">
            <v>4.4984668555817695</v>
          </cell>
          <cell r="CP574">
            <v>4.4273821139955478</v>
          </cell>
          <cell r="CQ574">
            <v>4.8088668935192196</v>
          </cell>
          <cell r="CR574">
            <v>4.8820379413962005</v>
          </cell>
          <cell r="CS574">
            <v>5.1172891961863796</v>
          </cell>
          <cell r="CT574">
            <v>5.5658419494325484</v>
          </cell>
          <cell r="CU574">
            <v>5.5658419494325484</v>
          </cell>
          <cell r="CV574">
            <v>5.5658419494325484</v>
          </cell>
          <cell r="CW574">
            <v>1.2228868660493761</v>
          </cell>
          <cell r="CX574">
            <v>1.2569940910142638</v>
          </cell>
          <cell r="CY574">
            <v>1.2594995386669807</v>
          </cell>
          <cell r="CZ574">
            <v>1.2531375868989894</v>
          </cell>
          <cell r="DA574">
            <v>1.2638533484762093</v>
          </cell>
          <cell r="DB574">
            <v>1.272185160024792</v>
          </cell>
          <cell r="DC574">
            <v>1.2485203062094681</v>
          </cell>
          <cell r="DD574">
            <v>1.2778201433409064</v>
          </cell>
          <cell r="DE574">
            <v>1.2420021668429033</v>
          </cell>
          <cell r="DF574">
            <v>1.2640262594436327</v>
          </cell>
        </row>
        <row r="575">
          <cell r="BX575">
            <v>2.6159548911681321</v>
          </cell>
          <cell r="BY575">
            <v>2.5624974814210169</v>
          </cell>
          <cell r="BZ575">
            <v>2.837280496889655</v>
          </cell>
          <cell r="CA575">
            <v>2.8997067770927409</v>
          </cell>
          <cell r="CB575">
            <v>3.1720453484515119</v>
          </cell>
          <cell r="CC575">
            <v>4.1236859486741979</v>
          </cell>
          <cell r="CD575">
            <v>3.7287631566821964</v>
          </cell>
          <cell r="CE575">
            <v>2.9577422951438135</v>
          </cell>
          <cell r="CF575">
            <v>3.9792573603213834</v>
          </cell>
          <cell r="CG575">
            <v>3.4051874598895591</v>
          </cell>
          <cell r="CH575">
            <v>3.8947766607456118</v>
          </cell>
          <cell r="CI575">
            <v>3.8327304374433901</v>
          </cell>
          <cell r="CJ575">
            <v>4.3265438414449902</v>
          </cell>
          <cell r="CK575">
            <v>3.9984111440603294</v>
          </cell>
          <cell r="CL575">
            <v>4.4257935230495935</v>
          </cell>
          <cell r="CM575">
            <v>3.9614944253503022</v>
          </cell>
          <cell r="CN575">
            <v>4.6411031604076589</v>
          </cell>
          <cell r="CO575">
            <v>4.6546206548890696</v>
          </cell>
          <cell r="CP575">
            <v>4.9663752540169748</v>
          </cell>
          <cell r="CQ575">
            <v>4.5579416316641934</v>
          </cell>
          <cell r="CR575">
            <v>5.1271760637009818</v>
          </cell>
          <cell r="CS575">
            <v>5.0282984914067717</v>
          </cell>
          <cell r="CT575">
            <v>5.1978304239268134</v>
          </cell>
          <cell r="CU575">
            <v>5.1978304239268134</v>
          </cell>
          <cell r="CV575">
            <v>5.1978304239268134</v>
          </cell>
          <cell r="CW575">
            <v>1.2607762753274461</v>
          </cell>
          <cell r="CX575">
            <v>1.2332753992011778</v>
          </cell>
          <cell r="CY575">
            <v>1.2444945947971922</v>
          </cell>
          <cell r="CZ575">
            <v>1.2822628128188307</v>
          </cell>
          <cell r="DA575">
            <v>1.2778461893240156</v>
          </cell>
          <cell r="DB575">
            <v>1.2325726015157732</v>
          </cell>
          <cell r="DC575">
            <v>1.2515573957424317</v>
          </cell>
          <cell r="DD575">
            <v>1.2561967397473703</v>
          </cell>
          <cell r="DE575">
            <v>1.2546450422893789</v>
          </cell>
          <cell r="DF575">
            <v>1.2481512179718759</v>
          </cell>
        </row>
        <row r="576">
          <cell r="BX576">
            <v>2.6522615441631761</v>
          </cell>
          <cell r="BY576">
            <v>3.1233408009393266</v>
          </cell>
          <cell r="BZ576">
            <v>2.8253645691312612</v>
          </cell>
          <cell r="CA576">
            <v>3.2898540088658788</v>
          </cell>
          <cell r="CB576">
            <v>3.4927166632931015</v>
          </cell>
          <cell r="CC576">
            <v>3.3521580014856909</v>
          </cell>
          <cell r="CD576">
            <v>3.3968002666381025</v>
          </cell>
          <cell r="CE576">
            <v>3.2837666169892183</v>
          </cell>
          <cell r="CF576">
            <v>3.250200089086825</v>
          </cell>
          <cell r="CG576">
            <v>3.710251815640397</v>
          </cell>
          <cell r="CH576">
            <v>3.7270009524019572</v>
          </cell>
          <cell r="CI576">
            <v>3.9056894890613059</v>
          </cell>
          <cell r="CJ576">
            <v>3.7952083638647314</v>
          </cell>
          <cell r="CK576">
            <v>3.5862345009962802</v>
          </cell>
          <cell r="CL576">
            <v>4.2683323067509251</v>
          </cell>
          <cell r="CM576">
            <v>4.2076146910499617</v>
          </cell>
          <cell r="CN576">
            <v>4.1511788072035607</v>
          </cell>
          <cell r="CO576">
            <v>4.3423861056935165</v>
          </cell>
          <cell r="CP576">
            <v>4.5970190720608528</v>
          </cell>
          <cell r="CQ576">
            <v>4.6052511939484191</v>
          </cell>
          <cell r="CR576">
            <v>4.9291188664489027</v>
          </cell>
          <cell r="CS576">
            <v>4.4694376503646023</v>
          </cell>
          <cell r="CT576">
            <v>5.3188455659259937</v>
          </cell>
          <cell r="CU576">
            <v>5.3188455659259937</v>
          </cell>
          <cell r="CV576">
            <v>5.3188455659259937</v>
          </cell>
          <cell r="CW576">
            <v>1.2747744980712634</v>
          </cell>
          <cell r="CX576">
            <v>1.2432481587080364</v>
          </cell>
          <cell r="CY576">
            <v>1.2786030156756574</v>
          </cell>
          <cell r="CZ576">
            <v>1.2513794115941748</v>
          </cell>
          <cell r="DA576">
            <v>1.2686511366820996</v>
          </cell>
          <cell r="DB576">
            <v>1.2614391361997803</v>
          </cell>
          <cell r="DC576">
            <v>1.24099156965808</v>
          </cell>
          <cell r="DD576">
            <v>1.2411919241798104</v>
          </cell>
          <cell r="DE576">
            <v>1.2500862980404299</v>
          </cell>
          <cell r="DF576">
            <v>1.2437219858754707</v>
          </cell>
        </row>
        <row r="577">
          <cell r="BX577">
            <v>2.7277525139450041</v>
          </cell>
          <cell r="BY577">
            <v>3.0513593861844872</v>
          </cell>
          <cell r="BZ577">
            <v>3.2259600151447052</v>
          </cell>
          <cell r="CA577">
            <v>2.9823261643999168</v>
          </cell>
          <cell r="CB577">
            <v>2.6899380103910198</v>
          </cell>
          <cell r="CC577">
            <v>3.4476331264730775</v>
          </cell>
          <cell r="CD577">
            <v>3.6065088455337517</v>
          </cell>
          <cell r="CE577">
            <v>2.8240922291754913</v>
          </cell>
          <cell r="CF577">
            <v>3.8819298514707179</v>
          </cell>
          <cell r="CG577">
            <v>3.5136340835750262</v>
          </cell>
          <cell r="CH577">
            <v>4.2352980490083798</v>
          </cell>
          <cell r="CI577">
            <v>4.2346205700372757</v>
          </cell>
          <cell r="CJ577">
            <v>3.5752506317659574</v>
          </cell>
          <cell r="CK577">
            <v>4.0153433650388974</v>
          </cell>
          <cell r="CL577">
            <v>4.3252110887753235</v>
          </cell>
          <cell r="CM577">
            <v>4.500834163432093</v>
          </cell>
          <cell r="CN577">
            <v>4.3452657418499543</v>
          </cell>
          <cell r="CO577">
            <v>3.874022978790189</v>
          </cell>
          <cell r="CP577">
            <v>4.8703118402349448</v>
          </cell>
          <cell r="CQ577">
            <v>5.4357200361959821</v>
          </cell>
          <cell r="CR577">
            <v>5.9786148990908394</v>
          </cell>
          <cell r="CS577">
            <v>5.2030046678119888</v>
          </cell>
          <cell r="CT577">
            <v>5.1813401425865742</v>
          </cell>
          <cell r="CU577">
            <v>5.1813401425865742</v>
          </cell>
          <cell r="CV577">
            <v>5.1813401425865742</v>
          </cell>
          <cell r="CW577">
            <v>1.2588662381150355</v>
          </cell>
          <cell r="CX577">
            <v>1.2610796055980602</v>
          </cell>
          <cell r="CY577">
            <v>1.2599759466366247</v>
          </cell>
          <cell r="CZ577">
            <v>1.252632929682953</v>
          </cell>
          <cell r="DA577">
            <v>1.279349106523147</v>
          </cell>
          <cell r="DB577">
            <v>1.2558841105210452</v>
          </cell>
          <cell r="DC577">
            <v>1.2578381356595079</v>
          </cell>
          <cell r="DD577">
            <v>1.273224394768812</v>
          </cell>
          <cell r="DE577">
            <v>1.2652130447630958</v>
          </cell>
          <cell r="DF577">
            <v>1.2587834340138351</v>
          </cell>
        </row>
        <row r="578">
          <cell r="BX578">
            <v>2.5782307557566684</v>
          </cell>
          <cell r="BY578">
            <v>2.4205490138095085</v>
          </cell>
          <cell r="BZ578">
            <v>3.4326348489091871</v>
          </cell>
          <cell r="CA578">
            <v>2.9772121048021059</v>
          </cell>
          <cell r="CB578">
            <v>2.8818300550606755</v>
          </cell>
          <cell r="CC578">
            <v>3.6729197728198444</v>
          </cell>
          <cell r="CD578">
            <v>3.822015632361087</v>
          </cell>
          <cell r="CE578">
            <v>3.1944172319730857</v>
          </cell>
          <cell r="CF578">
            <v>3.0334222976072858</v>
          </cell>
          <cell r="CG578">
            <v>4.1399872110320262</v>
          </cell>
          <cell r="CH578">
            <v>3.5534052621912586</v>
          </cell>
          <cell r="CI578">
            <v>3.4642715596325324</v>
          </cell>
          <cell r="CJ578">
            <v>3.9986738087996443</v>
          </cell>
          <cell r="CK578">
            <v>4.0448756604120586</v>
          </cell>
          <cell r="CL578">
            <v>4.3341972601501144</v>
          </cell>
          <cell r="CM578">
            <v>3.5162552454224394</v>
          </cell>
          <cell r="CN578">
            <v>4.3776661771757084</v>
          </cell>
          <cell r="CO578">
            <v>4.4753894437054216</v>
          </cell>
          <cell r="CP578">
            <v>4.3594964456464522</v>
          </cell>
          <cell r="CQ578">
            <v>4.9077759550774225</v>
          </cell>
          <cell r="CR578">
            <v>4.9114133379310809</v>
          </cell>
          <cell r="CS578">
            <v>5.0153338120884197</v>
          </cell>
          <cell r="CT578">
            <v>5.2700859182904258</v>
          </cell>
          <cell r="CU578">
            <v>5.2700859182904258</v>
          </cell>
          <cell r="CV578">
            <v>5.2700859182904258</v>
          </cell>
          <cell r="CW578">
            <v>1.2774563767414504</v>
          </cell>
          <cell r="CX578">
            <v>1.2723185408581856</v>
          </cell>
          <cell r="CY578">
            <v>1.2586207342209113</v>
          </cell>
          <cell r="CZ578">
            <v>1.2522938801081658</v>
          </cell>
          <cell r="DA578">
            <v>1.2706663912040335</v>
          </cell>
          <cell r="DB578">
            <v>1.2525582791491512</v>
          </cell>
          <cell r="DC578">
            <v>1.2469245736612586</v>
          </cell>
          <cell r="DD578">
            <v>1.2429895317384161</v>
          </cell>
          <cell r="DE578">
            <v>1.2730351760236081</v>
          </cell>
          <cell r="DF578">
            <v>1.2689828214746934</v>
          </cell>
        </row>
        <row r="579">
          <cell r="BX579">
            <v>2.2970615900693763</v>
          </cell>
          <cell r="BY579">
            <v>2.6855255478409732</v>
          </cell>
          <cell r="BZ579">
            <v>2.8698877559114435</v>
          </cell>
          <cell r="CA579">
            <v>3.2340626064592541</v>
          </cell>
          <cell r="CB579">
            <v>3.083391423706098</v>
          </cell>
          <cell r="CC579">
            <v>3.0013604397617883</v>
          </cell>
          <cell r="CD579">
            <v>3.4810946722279312</v>
          </cell>
          <cell r="CE579">
            <v>3.7199887409745731</v>
          </cell>
          <cell r="CF579">
            <v>3.3031670467593108</v>
          </cell>
          <cell r="CG579">
            <v>3.8839578384672699</v>
          </cell>
          <cell r="CH579">
            <v>3.9629666166812609</v>
          </cell>
          <cell r="CI579">
            <v>3.8442522771699621</v>
          </cell>
          <cell r="CJ579">
            <v>4.5171312154859438</v>
          </cell>
          <cell r="CK579">
            <v>3.8748410322929794</v>
          </cell>
          <cell r="CL579">
            <v>3.7242491764928811</v>
          </cell>
          <cell r="CM579">
            <v>3.8047181355840074</v>
          </cell>
          <cell r="CN579">
            <v>4.5764757534404845</v>
          </cell>
          <cell r="CO579">
            <v>4.3110178025969388</v>
          </cell>
          <cell r="CP579">
            <v>4.1917709664349703</v>
          </cell>
          <cell r="CQ579">
            <v>4.4922017421454266</v>
          </cell>
          <cell r="CR579">
            <v>4.4131444143020495</v>
          </cell>
          <cell r="CS579">
            <v>5.0406769478417042</v>
          </cell>
          <cell r="CT579">
            <v>4.984273683899449</v>
          </cell>
          <cell r="CU579">
            <v>4.984273683899449</v>
          </cell>
          <cell r="CV579">
            <v>4.984273683899449</v>
          </cell>
          <cell r="CW579">
            <v>1.2547224703674538</v>
          </cell>
          <cell r="CX579">
            <v>1.2754284229787305</v>
          </cell>
          <cell r="CY579">
            <v>1.2511032088438492</v>
          </cell>
          <cell r="CZ579">
            <v>1.2573176233950187</v>
          </cell>
          <cell r="DA579">
            <v>1.2453135908478752</v>
          </cell>
          <cell r="DB579">
            <v>1.265775330551292</v>
          </cell>
          <cell r="DC579">
            <v>1.2591904935971145</v>
          </cell>
          <cell r="DD579">
            <v>1.2709107552775953</v>
          </cell>
          <cell r="DE579">
            <v>1.2539384887846354</v>
          </cell>
          <cell r="DF579">
            <v>1.2686787879193926</v>
          </cell>
        </row>
        <row r="580">
          <cell r="BX580">
            <v>2.9666048996106364</v>
          </cell>
          <cell r="BY580">
            <v>2.6997445747954809</v>
          </cell>
          <cell r="BZ580">
            <v>2.867362981120666</v>
          </cell>
          <cell r="CA580">
            <v>3.0375783743238709</v>
          </cell>
          <cell r="CB580">
            <v>3.5011438616791142</v>
          </cell>
          <cell r="CC580">
            <v>2.9546629946373089</v>
          </cell>
          <cell r="CD580">
            <v>3.0738532636411353</v>
          </cell>
          <cell r="CE580">
            <v>3.4270013325549069</v>
          </cell>
          <cell r="CF580">
            <v>4.1321826539109336</v>
          </cell>
          <cell r="CG580">
            <v>3.7888597226771945</v>
          </cell>
          <cell r="CH580">
            <v>3.9338992707280789</v>
          </cell>
          <cell r="CI580">
            <v>4.2166697417414065</v>
          </cell>
          <cell r="CJ580">
            <v>4.1839326097616576</v>
          </cell>
          <cell r="CK580">
            <v>3.9815618976235316</v>
          </cell>
          <cell r="CL580">
            <v>4.3272850325115719</v>
          </cell>
          <cell r="CM580">
            <v>4.2198371156720702</v>
          </cell>
          <cell r="CN580">
            <v>4.0331851966504146</v>
          </cell>
          <cell r="CO580">
            <v>4.571705922072919</v>
          </cell>
          <cell r="CP580">
            <v>4.3468840855512916</v>
          </cell>
          <cell r="CQ580">
            <v>4.8675925817323149</v>
          </cell>
          <cell r="CR580">
            <v>4.8316078138521794</v>
          </cell>
          <cell r="CS580">
            <v>5.0151621670901472</v>
          </cell>
          <cell r="CT580">
            <v>5.7233248382631423</v>
          </cell>
          <cell r="CU580">
            <v>5.7233248382631423</v>
          </cell>
          <cell r="CV580">
            <v>5.7233248382631423</v>
          </cell>
          <cell r="CW580">
            <v>1.2272232625006763</v>
          </cell>
          <cell r="CX580">
            <v>1.2536518205081979</v>
          </cell>
          <cell r="CY580">
            <v>1.2598377961323721</v>
          </cell>
          <cell r="CZ580">
            <v>1.2419156166085972</v>
          </cell>
          <cell r="DA580">
            <v>1.2709293465077163</v>
          </cell>
          <cell r="DB580">
            <v>1.2476525219194983</v>
          </cell>
          <cell r="DC580">
            <v>1.2500711089831202</v>
          </cell>
          <cell r="DD580">
            <v>1.2462401681263591</v>
          </cell>
          <cell r="DE580">
            <v>1.2589066103047803</v>
          </cell>
          <cell r="DF580">
            <v>1.2592659602003902</v>
          </cell>
        </row>
        <row r="581">
          <cell r="BX581">
            <v>2.7381878236897284</v>
          </cell>
          <cell r="BY581">
            <v>3.1602295623143353</v>
          </cell>
          <cell r="BZ581">
            <v>2.5542207492131239</v>
          </cell>
          <cell r="CA581">
            <v>2.9085322552021871</v>
          </cell>
          <cell r="CB581">
            <v>3.1376752120493525</v>
          </cell>
          <cell r="CC581">
            <v>3.2765352264151208</v>
          </cell>
          <cell r="CD581">
            <v>3.3615009166651011</v>
          </cell>
          <cell r="CE581">
            <v>3.8228913374290685</v>
          </cell>
          <cell r="CF581">
            <v>4.1765197416889777</v>
          </cell>
          <cell r="CG581">
            <v>3.461675730767126</v>
          </cell>
          <cell r="CH581">
            <v>3.8727652871204881</v>
          </cell>
          <cell r="CI581">
            <v>3.8939923851337999</v>
          </cell>
          <cell r="CJ581">
            <v>4.0173534139645213</v>
          </cell>
          <cell r="CK581">
            <v>4.5315329877870374</v>
          </cell>
          <cell r="CL581">
            <v>4.3624786986817048</v>
          </cell>
          <cell r="CM581">
            <v>4.8423283117356304</v>
          </cell>
          <cell r="CN581">
            <v>4.3277170539796197</v>
          </cell>
          <cell r="CO581">
            <v>4.5472971835113727</v>
          </cell>
          <cell r="CP581">
            <v>4.4377574533811286</v>
          </cell>
          <cell r="CQ581">
            <v>4.8032064517737103</v>
          </cell>
          <cell r="CR581">
            <v>4.6396928361937144</v>
          </cell>
          <cell r="CS581">
            <v>4.409648135546548</v>
          </cell>
          <cell r="CT581">
            <v>5.0394209671830552</v>
          </cell>
          <cell r="CU581">
            <v>5.0394209671830552</v>
          </cell>
          <cell r="CV581">
            <v>5.0394209671830552</v>
          </cell>
          <cell r="CW581">
            <v>1.2588720960294821</v>
          </cell>
          <cell r="CX581">
            <v>1.2502510092774195</v>
          </cell>
          <cell r="CY581">
            <v>1.2640578399172335</v>
          </cell>
          <cell r="CZ581">
            <v>1.2621510518472632</v>
          </cell>
          <cell r="DA581">
            <v>1.2677136171365744</v>
          </cell>
          <cell r="DB581">
            <v>1.2530118555173819</v>
          </cell>
          <cell r="DC581">
            <v>1.2307841336097307</v>
          </cell>
          <cell r="DD581">
            <v>1.2588801451801412</v>
          </cell>
          <cell r="DE581">
            <v>1.2657105234820698</v>
          </cell>
          <cell r="DF581">
            <v>1.2687033105680574</v>
          </cell>
        </row>
        <row r="582">
          <cell r="BX582">
            <v>2.5617294265684145</v>
          </cell>
          <cell r="BY582">
            <v>2.824681860542499</v>
          </cell>
          <cell r="BZ582">
            <v>2.5442015603952979</v>
          </cell>
          <cell r="CA582">
            <v>3.0148501246430084</v>
          </cell>
          <cell r="CB582">
            <v>2.8754475624224001</v>
          </cell>
          <cell r="CC582">
            <v>3.3493015580984236</v>
          </cell>
          <cell r="CD582">
            <v>3.4603786311601854</v>
          </cell>
          <cell r="CE582">
            <v>3.5544558953379286</v>
          </cell>
          <cell r="CF582">
            <v>3.6892075980400545</v>
          </cell>
          <cell r="CG582">
            <v>3.7491112799779764</v>
          </cell>
          <cell r="CH582">
            <v>4.1401795654363829</v>
          </cell>
          <cell r="CI582">
            <v>3.8887355892415969</v>
          </cell>
          <cell r="CJ582">
            <v>3.4046534878060002</v>
          </cell>
          <cell r="CK582">
            <v>4.1276037339453255</v>
          </cell>
          <cell r="CL582">
            <v>5.1766914798422103</v>
          </cell>
          <cell r="CM582">
            <v>4.2613044004544216</v>
          </cell>
          <cell r="CN582">
            <v>4.9154481433446167</v>
          </cell>
          <cell r="CO582">
            <v>4.3238251748667764</v>
          </cell>
          <cell r="CP582">
            <v>5.3206536104016813</v>
          </cell>
          <cell r="CQ582">
            <v>4.7767844859823123</v>
          </cell>
          <cell r="CR582">
            <v>5.0226276726485191</v>
          </cell>
          <cell r="CS582">
            <v>4.958806490331253</v>
          </cell>
          <cell r="CT582">
            <v>5.8514996104736481</v>
          </cell>
          <cell r="CU582">
            <v>5.8514996104736481</v>
          </cell>
          <cell r="CV582">
            <v>5.8514996104736481</v>
          </cell>
          <cell r="CW582">
            <v>1.2510694878925628</v>
          </cell>
          <cell r="CX582">
            <v>1.262664539028354</v>
          </cell>
          <cell r="CY582">
            <v>1.2526411951486267</v>
          </cell>
          <cell r="CZ582">
            <v>1.2692503588792603</v>
          </cell>
          <cell r="DA582">
            <v>1.2546348769056175</v>
          </cell>
          <cell r="DB582">
            <v>1.2651300150307265</v>
          </cell>
          <cell r="DC582">
            <v>1.2344369936377781</v>
          </cell>
          <cell r="DD582">
            <v>1.2578057294974172</v>
          </cell>
          <cell r="DE582">
            <v>1.2601827272368133</v>
          </cell>
          <cell r="DF582">
            <v>1.2672706128560038</v>
          </cell>
        </row>
        <row r="583">
          <cell r="BX583">
            <v>2.3833788774735298</v>
          </cell>
          <cell r="BY583">
            <v>2.5918462579815125</v>
          </cell>
          <cell r="BZ583">
            <v>2.580462091131666</v>
          </cell>
          <cell r="CA583">
            <v>2.9055550445299416</v>
          </cell>
          <cell r="CB583">
            <v>2.9988855031485748</v>
          </cell>
          <cell r="CC583">
            <v>2.8231591260822921</v>
          </cell>
          <cell r="CD583">
            <v>3.3361563921086166</v>
          </cell>
          <cell r="CE583">
            <v>3.4006720853934898</v>
          </cell>
          <cell r="CF583">
            <v>3.6665879825626502</v>
          </cell>
          <cell r="CG583">
            <v>4.0955905867730502</v>
          </cell>
          <cell r="CH583">
            <v>3.4453272625496436</v>
          </cell>
          <cell r="CI583">
            <v>3.8834158225607642</v>
          </cell>
          <cell r="CJ583">
            <v>3.8969996548831047</v>
          </cell>
          <cell r="CK583">
            <v>4.1298563303757581</v>
          </cell>
          <cell r="CL583">
            <v>4.4314205453917888</v>
          </cell>
          <cell r="CM583">
            <v>4.116299489390971</v>
          </cell>
          <cell r="CN583">
            <v>4.8818031155142698</v>
          </cell>
          <cell r="CO583">
            <v>4.2914213772735552</v>
          </cell>
          <cell r="CP583">
            <v>4.2469795322483064</v>
          </cell>
          <cell r="CQ583">
            <v>4.2566278924875016</v>
          </cell>
          <cell r="CR583">
            <v>5.0261454927884079</v>
          </cell>
          <cell r="CS583">
            <v>4.9873652411114691</v>
          </cell>
          <cell r="CT583">
            <v>4.694898921459747</v>
          </cell>
          <cell r="CU583">
            <v>4.694898921459747</v>
          </cell>
          <cell r="CV583">
            <v>4.694898921459747</v>
          </cell>
          <cell r="CW583">
            <v>1.2449824751225713</v>
          </cell>
          <cell r="CX583">
            <v>1.2383809839334305</v>
          </cell>
          <cell r="CY583">
            <v>1.2594735456020072</v>
          </cell>
          <cell r="CZ583">
            <v>1.2531664467480237</v>
          </cell>
          <cell r="DA583">
            <v>1.2533825739311102</v>
          </cell>
          <cell r="DB583">
            <v>1.2529661456997283</v>
          </cell>
          <cell r="DC583">
            <v>1.2342220233682883</v>
          </cell>
          <cell r="DD583">
            <v>1.2478234062670071</v>
          </cell>
          <cell r="DE583">
            <v>1.2381288689010745</v>
          </cell>
          <cell r="DF583">
            <v>1.2675649251837808</v>
          </cell>
        </row>
        <row r="584">
          <cell r="BX584">
            <v>2.4287760268220251</v>
          </cell>
          <cell r="BY584">
            <v>2.978747007755397</v>
          </cell>
          <cell r="BZ584">
            <v>3.1750288198344028</v>
          </cell>
          <cell r="CA584">
            <v>3.1270505138190856</v>
          </cell>
          <cell r="CB584">
            <v>2.7685672707464324</v>
          </cell>
          <cell r="CC584">
            <v>3.3449912307014507</v>
          </cell>
          <cell r="CD584">
            <v>3.5220625726221511</v>
          </cell>
          <cell r="CE584">
            <v>3.2819643954154532</v>
          </cell>
          <cell r="CF584">
            <v>3.4923136875442018</v>
          </cell>
          <cell r="CG584">
            <v>3.5060545040266464</v>
          </cell>
          <cell r="CH584">
            <v>4.1845576756276293</v>
          </cell>
          <cell r="CI584">
            <v>3.638350590771342</v>
          </cell>
          <cell r="CJ584">
            <v>3.9309550414586325</v>
          </cell>
          <cell r="CK584">
            <v>3.506521709133402</v>
          </cell>
          <cell r="CL584">
            <v>4.299859518073661</v>
          </cell>
          <cell r="CM584">
            <v>4.3535835101966143</v>
          </cell>
          <cell r="CN584">
            <v>4.5148794381271218</v>
          </cell>
          <cell r="CO584">
            <v>3.8180627620822598</v>
          </cell>
          <cell r="CP584">
            <v>4.7803615285274006</v>
          </cell>
          <cell r="CQ584">
            <v>5.1696986199555353</v>
          </cell>
          <cell r="CR584">
            <v>5.0952163484539978</v>
          </cell>
          <cell r="CS584">
            <v>4.6691076996688059</v>
          </cell>
          <cell r="CT584">
            <v>5.2191237326432676</v>
          </cell>
          <cell r="CU584">
            <v>5.2191237326432676</v>
          </cell>
          <cell r="CV584">
            <v>5.2191237326432676</v>
          </cell>
          <cell r="CW584">
            <v>1.2538796088293229</v>
          </cell>
          <cell r="CX584">
            <v>1.2443721008602675</v>
          </cell>
          <cell r="CY584">
            <v>1.2642284762615881</v>
          </cell>
          <cell r="CZ584">
            <v>1.2367338921580771</v>
          </cell>
          <cell r="DA584">
            <v>1.2348443232753732</v>
          </cell>
          <cell r="DB584">
            <v>1.2691469674906095</v>
          </cell>
          <cell r="DC584">
            <v>1.2309870870092017</v>
          </cell>
          <cell r="DD584">
            <v>1.2671706037367707</v>
          </cell>
          <cell r="DE584">
            <v>1.2367897157241838</v>
          </cell>
          <cell r="DF584">
            <v>1.2608399740235259</v>
          </cell>
        </row>
        <row r="585">
          <cell r="BX585">
            <v>2.4060892944049139</v>
          </cell>
          <cell r="BY585">
            <v>3.2820728333619886</v>
          </cell>
          <cell r="BZ585">
            <v>2.9597875315567959</v>
          </cell>
          <cell r="CA585">
            <v>3.5344543904206152</v>
          </cell>
          <cell r="CB585">
            <v>2.9159997399267326</v>
          </cell>
          <cell r="CC585">
            <v>2.7766549728398306</v>
          </cell>
          <cell r="CD585">
            <v>3.0651942598412378</v>
          </cell>
          <cell r="CE585">
            <v>3.1474270630109609</v>
          </cell>
          <cell r="CF585">
            <v>3.5937923981282149</v>
          </cell>
          <cell r="CG585">
            <v>4.5703090117298375</v>
          </cell>
          <cell r="CH585">
            <v>4.2801395751673246</v>
          </cell>
          <cell r="CI585">
            <v>4.4415763443166689</v>
          </cell>
          <cell r="CJ585">
            <v>4.1868081993209021</v>
          </cell>
          <cell r="CK585">
            <v>4.0449818630220005</v>
          </cell>
          <cell r="CL585">
            <v>3.7396044266266029</v>
          </cell>
          <cell r="CM585">
            <v>4.3088712425904072</v>
          </cell>
          <cell r="CN585">
            <v>4.8623801790299543</v>
          </cell>
          <cell r="CO585">
            <v>4.308260624731437</v>
          </cell>
          <cell r="CP585">
            <v>4.8639924893787123</v>
          </cell>
          <cell r="CQ585">
            <v>4.8629102602347301</v>
          </cell>
          <cell r="CR585">
            <v>5.1955792335089308</v>
          </cell>
          <cell r="CS585">
            <v>5.3906216293194857</v>
          </cell>
          <cell r="CT585">
            <v>5.4864309142398104</v>
          </cell>
          <cell r="CU585">
            <v>5.4864309142398104</v>
          </cell>
          <cell r="CV585">
            <v>5.4864309142398104</v>
          </cell>
          <cell r="CW585">
            <v>1.2449075465257273</v>
          </cell>
          <cell r="CX585">
            <v>1.2382182093222827</v>
          </cell>
          <cell r="CY585">
            <v>1.2502086648432245</v>
          </cell>
          <cell r="CZ585">
            <v>1.2778181425624122</v>
          </cell>
          <cell r="DA585">
            <v>1.2681421968751443</v>
          </cell>
          <cell r="DB585">
            <v>1.233607668323548</v>
          </cell>
          <cell r="DC585">
            <v>1.2400599208686496</v>
          </cell>
          <cell r="DD585">
            <v>1.2584288534612385</v>
          </cell>
          <cell r="DE585">
            <v>1.2515739253866469</v>
          </cell>
          <cell r="DF585">
            <v>1.2724699341438499</v>
          </cell>
        </row>
        <row r="586">
          <cell r="BX586">
            <v>2.8540622873688144</v>
          </cell>
          <cell r="BY586">
            <v>3.0250952404764568</v>
          </cell>
          <cell r="BZ586">
            <v>3.2110456218140442</v>
          </cell>
          <cell r="CA586">
            <v>2.9320715880963708</v>
          </cell>
          <cell r="CB586">
            <v>2.5714005418073369</v>
          </cell>
          <cell r="CC586">
            <v>3.2409828062877071</v>
          </cell>
          <cell r="CD586">
            <v>3.6224795177656581</v>
          </cell>
          <cell r="CE586">
            <v>3.1315639041975825</v>
          </cell>
          <cell r="CF586">
            <v>3.5476180884259301</v>
          </cell>
          <cell r="CG586">
            <v>4.1798043623174541</v>
          </cell>
          <cell r="CH586">
            <v>3.630377043343564</v>
          </cell>
          <cell r="CI586">
            <v>3.4597386981427518</v>
          </cell>
          <cell r="CJ586">
            <v>3.8963821883270051</v>
          </cell>
          <cell r="CK586">
            <v>3.9485278905941676</v>
          </cell>
          <cell r="CL586">
            <v>4.8938528291556826</v>
          </cell>
          <cell r="CM586">
            <v>4.3964371686838666</v>
          </cell>
          <cell r="CN586">
            <v>4.124715651930261</v>
          </cell>
          <cell r="CO586">
            <v>4.4318014853061829</v>
          </cell>
          <cell r="CP586">
            <v>5.2392731440706442</v>
          </cell>
          <cell r="CQ586">
            <v>4.8378674986734556</v>
          </cell>
          <cell r="CR586">
            <v>5.0079726556558661</v>
          </cell>
          <cell r="CS586">
            <v>4.9679413046865619</v>
          </cell>
          <cell r="CT586">
            <v>4.6625202637994692</v>
          </cell>
          <cell r="CU586">
            <v>4.6625202637994692</v>
          </cell>
          <cell r="CV586">
            <v>4.6625202637994692</v>
          </cell>
          <cell r="CW586">
            <v>1.2816856997137598</v>
          </cell>
          <cell r="CX586">
            <v>1.2441288534468244</v>
          </cell>
          <cell r="CY586">
            <v>1.2464307176331419</v>
          </cell>
          <cell r="CZ586">
            <v>1.2655325647161326</v>
          </cell>
          <cell r="DA586">
            <v>1.2494904440458023</v>
          </cell>
          <cell r="DB586">
            <v>1.2631659209891071</v>
          </cell>
          <cell r="DC586">
            <v>1.2563464643005238</v>
          </cell>
          <cell r="DD586">
            <v>1.2408041566547254</v>
          </cell>
          <cell r="DE586">
            <v>1.2785782867898745</v>
          </cell>
          <cell r="DF586">
            <v>1.2447012089955665</v>
          </cell>
        </row>
        <row r="587">
          <cell r="BX587">
            <v>2.4646376989485268</v>
          </cell>
          <cell r="BY587">
            <v>2.7675367651373475</v>
          </cell>
          <cell r="BZ587">
            <v>3.2003281809007</v>
          </cell>
          <cell r="CA587">
            <v>3.6448427908012135</v>
          </cell>
          <cell r="CB587">
            <v>3.5609277317944037</v>
          </cell>
          <cell r="CC587">
            <v>3.6440276810068624</v>
          </cell>
          <cell r="CD587">
            <v>3.7903156750950942</v>
          </cell>
          <cell r="CE587">
            <v>2.9845929750643716</v>
          </cell>
          <cell r="CF587">
            <v>3.7675834751455777</v>
          </cell>
          <cell r="CG587">
            <v>3.7038152631392744</v>
          </cell>
          <cell r="CH587">
            <v>3.4771954688170226</v>
          </cell>
          <cell r="CI587">
            <v>3.820468046380983</v>
          </cell>
          <cell r="CJ587">
            <v>3.5355842590529032</v>
          </cell>
          <cell r="CK587">
            <v>4.0817982398319517</v>
          </cell>
          <cell r="CL587">
            <v>3.6142727682815354</v>
          </cell>
          <cell r="CM587">
            <v>3.8309570517793134</v>
          </cell>
          <cell r="CN587">
            <v>4.6055213735934855</v>
          </cell>
          <cell r="CO587">
            <v>5.1376768691781205</v>
          </cell>
          <cell r="CP587">
            <v>5.0419764550927821</v>
          </cell>
          <cell r="CQ587">
            <v>4.9040029687132796</v>
          </cell>
          <cell r="CR587">
            <v>4.9190734288793747</v>
          </cell>
          <cell r="CS587">
            <v>5.3035056629955699</v>
          </cell>
          <cell r="CT587">
            <v>5.0513777594047014</v>
          </cell>
          <cell r="CU587">
            <v>5.0513777594047014</v>
          </cell>
          <cell r="CV587">
            <v>5.0513777594047014</v>
          </cell>
          <cell r="CW587">
            <v>1.2557372748791158</v>
          </cell>
          <cell r="CX587">
            <v>1.2427851259068345</v>
          </cell>
          <cell r="CY587">
            <v>1.2529668619647654</v>
          </cell>
          <cell r="CZ587">
            <v>1.2632422687549498</v>
          </cell>
          <cell r="DA587">
            <v>1.2400884745394336</v>
          </cell>
          <cell r="DB587">
            <v>1.2416301673722199</v>
          </cell>
          <cell r="DC587">
            <v>1.2519728537910475</v>
          </cell>
          <cell r="DD587">
            <v>1.2462437511691766</v>
          </cell>
          <cell r="DE587">
            <v>1.2533957697456535</v>
          </cell>
          <cell r="DF587">
            <v>1.2615715512044354</v>
          </cell>
        </row>
        <row r="588">
          <cell r="BX588">
            <v>2.5634788063730984</v>
          </cell>
          <cell r="BY588">
            <v>2.7822826472705628</v>
          </cell>
          <cell r="BZ588">
            <v>3.8864722572874668</v>
          </cell>
          <cell r="CA588">
            <v>3.4512328318448362</v>
          </cell>
          <cell r="CB588">
            <v>3.0341633867008864</v>
          </cell>
          <cell r="CC588">
            <v>2.8324084096891551</v>
          </cell>
          <cell r="CD588">
            <v>3.3476028952925501</v>
          </cell>
          <cell r="CE588">
            <v>3.7170682370782964</v>
          </cell>
          <cell r="CF588">
            <v>3.9633220871391681</v>
          </cell>
          <cell r="CG588">
            <v>3.7211413051185329</v>
          </cell>
          <cell r="CH588">
            <v>3.6945795517800231</v>
          </cell>
          <cell r="CI588">
            <v>4.0062588364743394</v>
          </cell>
          <cell r="CJ588">
            <v>4.2044242392010069</v>
          </cell>
          <cell r="CK588">
            <v>4.4443013820902886</v>
          </cell>
          <cell r="CL588">
            <v>4.1986844583937488</v>
          </cell>
          <cell r="CM588">
            <v>4.2680783052905396</v>
          </cell>
          <cell r="CN588">
            <v>4.7368477926803747</v>
          </cell>
          <cell r="CO588">
            <v>4.4887191471174752</v>
          </cell>
          <cell r="CP588">
            <v>4.7605553616693026</v>
          </cell>
          <cell r="CQ588">
            <v>4.1892989555058264</v>
          </cell>
          <cell r="CR588">
            <v>4.8747950324741662</v>
          </cell>
          <cell r="CS588">
            <v>4.9043915915385536</v>
          </cell>
          <cell r="CT588">
            <v>6.0894720396597393</v>
          </cell>
          <cell r="CU588">
            <v>6.0894720396597393</v>
          </cell>
          <cell r="CV588">
            <v>6.0894720396597393</v>
          </cell>
          <cell r="CW588">
            <v>1.2541309889607635</v>
          </cell>
          <cell r="CX588">
            <v>1.2421847185513659</v>
          </cell>
          <cell r="CY588">
            <v>1.2564994604949156</v>
          </cell>
          <cell r="CZ588">
            <v>1.2467503704790939</v>
          </cell>
          <cell r="DA588">
            <v>1.2490068380095907</v>
          </cell>
          <cell r="DB588">
            <v>1.2576267445997036</v>
          </cell>
          <cell r="DC588">
            <v>1.2665414695642432</v>
          </cell>
          <cell r="DD588">
            <v>1.2652136124361379</v>
          </cell>
          <cell r="DE588">
            <v>1.2652010035501777</v>
          </cell>
          <cell r="DF588">
            <v>1.2486294542469663</v>
          </cell>
        </row>
        <row r="589">
          <cell r="BX589">
            <v>2.649536027315742</v>
          </cell>
          <cell r="BY589">
            <v>3.1373533939221567</v>
          </cell>
          <cell r="BZ589">
            <v>2.8808522224381932</v>
          </cell>
          <cell r="CA589">
            <v>2.5688540709527126</v>
          </cell>
          <cell r="CB589">
            <v>2.8251869359142847</v>
          </cell>
          <cell r="CC589">
            <v>3.641899824278017</v>
          </cell>
          <cell r="CD589">
            <v>3.7354180591099677</v>
          </cell>
          <cell r="CE589">
            <v>3.5338571904770739</v>
          </cell>
          <cell r="CF589">
            <v>3.9081848710705014</v>
          </cell>
          <cell r="CG589">
            <v>3.7985618580342222</v>
          </cell>
          <cell r="CH589">
            <v>3.3757094338827307</v>
          </cell>
          <cell r="CI589">
            <v>3.7927944942966949</v>
          </cell>
          <cell r="CJ589">
            <v>3.7763984842616991</v>
          </cell>
          <cell r="CK589">
            <v>4.5695279514599507</v>
          </cell>
          <cell r="CL589">
            <v>4.058138308982449</v>
          </cell>
          <cell r="CM589">
            <v>5.1417936193100831</v>
          </cell>
          <cell r="CN589">
            <v>4.6248384693814621</v>
          </cell>
          <cell r="CO589">
            <v>5.2599753794080959</v>
          </cell>
          <cell r="CP589">
            <v>5.2754798755520786</v>
          </cell>
          <cell r="CQ589">
            <v>5.3508658102337199</v>
          </cell>
          <cell r="CR589">
            <v>5.3288034122362431</v>
          </cell>
          <cell r="CS589">
            <v>4.9861580763340729</v>
          </cell>
          <cell r="CT589">
            <v>4.5284837782673089</v>
          </cell>
          <cell r="CU589">
            <v>4.5284837782673089</v>
          </cell>
          <cell r="CV589">
            <v>4.5284837782673089</v>
          </cell>
          <cell r="CW589">
            <v>1.2521743698899519</v>
          </cell>
          <cell r="CX589">
            <v>1.2631929040138565</v>
          </cell>
          <cell r="CY589">
            <v>1.2723005892545747</v>
          </cell>
          <cell r="CZ589">
            <v>1.2604721446790088</v>
          </cell>
          <cell r="DA589">
            <v>1.2779362009347421</v>
          </cell>
          <cell r="DB589">
            <v>1.2377955749057903</v>
          </cell>
          <cell r="DC589">
            <v>1.2478146089121793</v>
          </cell>
          <cell r="DD589">
            <v>1.2410230437437835</v>
          </cell>
          <cell r="DE589">
            <v>1.2423885395629846</v>
          </cell>
          <cell r="DF589">
            <v>1.2752473690954802</v>
          </cell>
        </row>
        <row r="590">
          <cell r="BX590">
            <v>2.9491999096696535</v>
          </cell>
          <cell r="BY590">
            <v>2.726959173620259</v>
          </cell>
          <cell r="BZ590">
            <v>3.2629135716839213</v>
          </cell>
          <cell r="CA590">
            <v>3.3671159871565535</v>
          </cell>
          <cell r="CB590">
            <v>3.4370484625453916</v>
          </cell>
          <cell r="CC590">
            <v>3.0268520847022846</v>
          </cell>
          <cell r="CD590">
            <v>2.7643961599700901</v>
          </cell>
          <cell r="CE590">
            <v>2.8376056487314982</v>
          </cell>
          <cell r="CF590">
            <v>3.4569574973040944</v>
          </cell>
          <cell r="CG590">
            <v>3.7486439321633109</v>
          </cell>
          <cell r="CH590">
            <v>3.8587518271331009</v>
          </cell>
          <cell r="CI590">
            <v>3.7638807906709117</v>
          </cell>
          <cell r="CJ590">
            <v>4.113790003144743</v>
          </cell>
          <cell r="CK590">
            <v>4.5056551084455183</v>
          </cell>
          <cell r="CL590">
            <v>4.0469627561902586</v>
          </cell>
          <cell r="CM590">
            <v>4.6370789110366406</v>
          </cell>
          <cell r="CN590">
            <v>4.5669837822599382</v>
          </cell>
          <cell r="CO590">
            <v>4.8999945915861369</v>
          </cell>
          <cell r="CP590">
            <v>5.0654921872818504</v>
          </cell>
          <cell r="CQ590">
            <v>5.1647121585587241</v>
          </cell>
          <cell r="CR590">
            <v>5.0160484269358996</v>
          </cell>
          <cell r="CS590">
            <v>5.0035508048951796</v>
          </cell>
          <cell r="CT590">
            <v>4.5684889797374328</v>
          </cell>
          <cell r="CU590">
            <v>4.5684889797374328</v>
          </cell>
          <cell r="CV590">
            <v>4.5684889797374328</v>
          </cell>
          <cell r="CW590">
            <v>1.2592683683988164</v>
          </cell>
          <cell r="CX590">
            <v>1.2468503577899492</v>
          </cell>
          <cell r="CY590">
            <v>1.238814321024426</v>
          </cell>
          <cell r="CZ590">
            <v>1.2734832075449032</v>
          </cell>
          <cell r="DA590">
            <v>1.2697737413889818</v>
          </cell>
          <cell r="DB590">
            <v>1.2487306401725475</v>
          </cell>
          <cell r="DC590">
            <v>1.2637277285261097</v>
          </cell>
          <cell r="DD590">
            <v>1.2743010954119425</v>
          </cell>
          <cell r="DE590">
            <v>1.2810183306145351</v>
          </cell>
          <cell r="DF590">
            <v>1.2550088113629529</v>
          </cell>
        </row>
        <row r="591">
          <cell r="BX591">
            <v>2.6239267661371692</v>
          </cell>
          <cell r="BY591">
            <v>2.7321305957647599</v>
          </cell>
          <cell r="BZ591">
            <v>3.1376237344451283</v>
          </cell>
          <cell r="CA591">
            <v>3.4068040554492778</v>
          </cell>
          <cell r="CB591">
            <v>3.4237768062722025</v>
          </cell>
          <cell r="CC591">
            <v>3.2690838537276115</v>
          </cell>
          <cell r="CD591">
            <v>3.0815258046629808</v>
          </cell>
          <cell r="CE591">
            <v>3.9364333979858528</v>
          </cell>
          <cell r="CF591">
            <v>3.6367525027548346</v>
          </cell>
          <cell r="CG591">
            <v>3.6490363939683719</v>
          </cell>
          <cell r="CH591">
            <v>3.7844143986993628</v>
          </cell>
          <cell r="CI591">
            <v>3.7171672421283293</v>
          </cell>
          <cell r="CJ591">
            <v>3.764552359759612</v>
          </cell>
          <cell r="CK591">
            <v>4.4036831493589093</v>
          </cell>
          <cell r="CL591">
            <v>3.9902817903889662</v>
          </cell>
          <cell r="CM591">
            <v>4.4414094065819683</v>
          </cell>
          <cell r="CN591">
            <v>3.9014119029535657</v>
          </cell>
          <cell r="CO591">
            <v>4.3697233306295375</v>
          </cell>
          <cell r="CP591">
            <v>5.2059359129484717</v>
          </cell>
          <cell r="CQ591">
            <v>4.6209820527666468</v>
          </cell>
          <cell r="CR591">
            <v>4.7536756655408086</v>
          </cell>
          <cell r="CS591">
            <v>4.8345291382204456</v>
          </cell>
          <cell r="CT591">
            <v>5.0053264737401326</v>
          </cell>
          <cell r="CU591">
            <v>5.0053264737401326</v>
          </cell>
          <cell r="CV591">
            <v>5.0053264737401326</v>
          </cell>
          <cell r="CW591">
            <v>1.2535505747914384</v>
          </cell>
          <cell r="CX591">
            <v>1.263463563296271</v>
          </cell>
          <cell r="CY591">
            <v>1.2498624764151383</v>
          </cell>
          <cell r="CZ591">
            <v>1.2461073921661385</v>
          </cell>
          <cell r="DA591">
            <v>1.2552296778890661</v>
          </cell>
          <cell r="DB591">
            <v>1.2513386741713346</v>
          </cell>
          <cell r="DC591">
            <v>1.2504146639049223</v>
          </cell>
          <cell r="DD591">
            <v>1.2535077993738448</v>
          </cell>
          <cell r="DE591">
            <v>1.244612405217149</v>
          </cell>
          <cell r="DF591">
            <v>1.2613583795056793</v>
          </cell>
        </row>
        <row r="592">
          <cell r="BX592">
            <v>2.7174751831591322</v>
          </cell>
          <cell r="BY592">
            <v>2.7680681594221279</v>
          </cell>
          <cell r="BZ592">
            <v>3.0912097782218519</v>
          </cell>
          <cell r="CA592">
            <v>3.4738360334992802</v>
          </cell>
          <cell r="CB592">
            <v>3.1872668531465442</v>
          </cell>
          <cell r="CC592">
            <v>3.1472553245008528</v>
          </cell>
          <cell r="CD592">
            <v>3.5454513373790859</v>
          </cell>
          <cell r="CE592">
            <v>3.3427404374922234</v>
          </cell>
          <cell r="CF592">
            <v>3.3003446715128693</v>
          </cell>
          <cell r="CG592">
            <v>3.2855851315211342</v>
          </cell>
          <cell r="CH592">
            <v>3.9564002358155768</v>
          </cell>
          <cell r="CI592">
            <v>3.9902982905808884</v>
          </cell>
          <cell r="CJ592">
            <v>3.7712146181069186</v>
          </cell>
          <cell r="CK592">
            <v>4.4014142281138326</v>
          </cell>
          <cell r="CL592">
            <v>4.0429321581344189</v>
          </cell>
          <cell r="CM592">
            <v>4.0081958160295388</v>
          </cell>
          <cell r="CN592">
            <v>4.3491701734267361</v>
          </cell>
          <cell r="CO592">
            <v>4.4442309295722096</v>
          </cell>
          <cell r="CP592">
            <v>4.8960925808476494</v>
          </cell>
          <cell r="CQ592">
            <v>4.9132222177248908</v>
          </cell>
          <cell r="CR592">
            <v>4.6144440950731429</v>
          </cell>
          <cell r="CS592">
            <v>5.5545039643529606</v>
          </cell>
          <cell r="CT592">
            <v>5.8676948624603114</v>
          </cell>
          <cell r="CU592">
            <v>5.8676948624603114</v>
          </cell>
          <cell r="CV592">
            <v>5.8676948624603114</v>
          </cell>
          <cell r="CW592">
            <v>1.2609867599127462</v>
          </cell>
          <cell r="CX592">
            <v>1.2430014641823783</v>
          </cell>
          <cell r="CY592">
            <v>1.2474207798325105</v>
          </cell>
          <cell r="CZ592">
            <v>1.266496424010308</v>
          </cell>
          <cell r="DA592">
            <v>1.2444570831598463</v>
          </cell>
          <cell r="DB592">
            <v>1.2397618848285676</v>
          </cell>
          <cell r="DC592">
            <v>1.2536297187145</v>
          </cell>
          <cell r="DD592">
            <v>1.2360062522816981</v>
          </cell>
          <cell r="DE592">
            <v>1.2557106426295741</v>
          </cell>
          <cell r="DF592">
            <v>1.2513094732531596</v>
          </cell>
        </row>
        <row r="593">
          <cell r="BX593">
            <v>2.4033614903998219</v>
          </cell>
          <cell r="BY593">
            <v>2.7865261422245453</v>
          </cell>
          <cell r="BZ593">
            <v>3.6845566695160996</v>
          </cell>
          <cell r="CA593">
            <v>3.0098939183818629</v>
          </cell>
          <cell r="CB593">
            <v>3.2991584656255761</v>
          </cell>
          <cell r="CC593">
            <v>3.2764280196617559</v>
          </cell>
          <cell r="CD593">
            <v>3.3019974535561492</v>
          </cell>
          <cell r="CE593">
            <v>3.0708708408381207</v>
          </cell>
          <cell r="CF593">
            <v>3.7925116418366165</v>
          </cell>
          <cell r="CG593">
            <v>3.8030689087342644</v>
          </cell>
          <cell r="CH593">
            <v>3.5709555992781201</v>
          </cell>
          <cell r="CI593">
            <v>3.9956799534605349</v>
          </cell>
          <cell r="CJ593">
            <v>4.4197128929673264</v>
          </cell>
          <cell r="CK593">
            <v>4.4598171404287363</v>
          </cell>
          <cell r="CL593">
            <v>4.6328731018855782</v>
          </cell>
          <cell r="CM593">
            <v>4.8527227251847265</v>
          </cell>
          <cell r="CN593">
            <v>4.7808617404183122</v>
          </cell>
          <cell r="CO593">
            <v>4.7355674146131737</v>
          </cell>
          <cell r="CP593">
            <v>4.5555174238029918</v>
          </cell>
          <cell r="CQ593">
            <v>5.0239691935295925</v>
          </cell>
          <cell r="CR593">
            <v>4.5598565245566611</v>
          </cell>
          <cell r="CS593">
            <v>4.6220556901386587</v>
          </cell>
          <cell r="CT593">
            <v>5.4875657693479249</v>
          </cell>
          <cell r="CU593">
            <v>5.4875657693479249</v>
          </cell>
          <cell r="CV593">
            <v>5.4875657693479249</v>
          </cell>
          <cell r="CW593">
            <v>1.2664757595994696</v>
          </cell>
          <cell r="CX593">
            <v>1.2480278168282797</v>
          </cell>
          <cell r="CY593">
            <v>1.2634232517905855</v>
          </cell>
          <cell r="CZ593">
            <v>1.2413816400658417</v>
          </cell>
          <cell r="DA593">
            <v>1.2694944903117196</v>
          </cell>
          <cell r="DB593">
            <v>1.2420841732356895</v>
          </cell>
          <cell r="DC593">
            <v>1.2846699962070589</v>
          </cell>
          <cell r="DD593">
            <v>1.2573007355868255</v>
          </cell>
          <cell r="DE593">
            <v>1.2295123507644732</v>
          </cell>
          <cell r="DF593">
            <v>1.25222663924869</v>
          </cell>
        </row>
        <row r="594">
          <cell r="BX594">
            <v>2.7837149913695107</v>
          </cell>
          <cell r="BY594">
            <v>3.2283919506779628</v>
          </cell>
          <cell r="BZ594">
            <v>3.0379401555700021</v>
          </cell>
          <cell r="CA594">
            <v>3.0458652500649275</v>
          </cell>
          <cell r="CB594">
            <v>3.4004962268502497</v>
          </cell>
          <cell r="CC594">
            <v>3.2967766317623517</v>
          </cell>
          <cell r="CD594">
            <v>3.6740775598789237</v>
          </cell>
          <cell r="CE594">
            <v>3.7641432985614158</v>
          </cell>
          <cell r="CF594">
            <v>3.8194369362580698</v>
          </cell>
          <cell r="CG594">
            <v>3.606362298098285</v>
          </cell>
          <cell r="CH594">
            <v>4.3968565245622404</v>
          </cell>
          <cell r="CI594">
            <v>3.8224642366280182</v>
          </cell>
          <cell r="CJ594">
            <v>4.2965411843759798</v>
          </cell>
          <cell r="CK594">
            <v>3.8580305806895585</v>
          </cell>
          <cell r="CL594">
            <v>3.9851667345311363</v>
          </cell>
          <cell r="CM594">
            <v>4.3299954701208341</v>
          </cell>
          <cell r="CN594">
            <v>4.6755478539256243</v>
          </cell>
          <cell r="CO594">
            <v>4.5149772474456746</v>
          </cell>
          <cell r="CP594">
            <v>4.9291614303091933</v>
          </cell>
          <cell r="CQ594">
            <v>4.6132060652660734</v>
          </cell>
          <cell r="CR594">
            <v>4.6138825862927249</v>
          </cell>
          <cell r="CS594">
            <v>4.9149516630334587</v>
          </cell>
          <cell r="CT594">
            <v>5.5334049050294318</v>
          </cell>
          <cell r="CU594">
            <v>5.5334049050294318</v>
          </cell>
          <cell r="CV594">
            <v>5.5334049050294318</v>
          </cell>
          <cell r="CW594">
            <v>1.2511891710452243</v>
          </cell>
          <cell r="CX594">
            <v>1.2365664265075984</v>
          </cell>
          <cell r="CY594">
            <v>1.2654194436749884</v>
          </cell>
          <cell r="CZ594">
            <v>1.234906442414595</v>
          </cell>
          <cell r="DA594">
            <v>1.2352591669238313</v>
          </cell>
          <cell r="DB594">
            <v>1.2383797674968575</v>
          </cell>
          <cell r="DC594">
            <v>1.2601612717251727</v>
          </cell>
          <cell r="DD594">
            <v>1.2359459094055907</v>
          </cell>
          <cell r="DE594">
            <v>1.2633728623748868</v>
          </cell>
          <cell r="DF594">
            <v>1.2591152732370681</v>
          </cell>
        </row>
        <row r="595">
          <cell r="BX595">
            <v>2.7571643628996796</v>
          </cell>
          <cell r="BY595">
            <v>2.7937366564657338</v>
          </cell>
          <cell r="BZ595">
            <v>2.8010065916509315</v>
          </cell>
          <cell r="CA595">
            <v>3.4224960929357038</v>
          </cell>
          <cell r="CB595">
            <v>2.9822881253209257</v>
          </cell>
          <cell r="CC595">
            <v>3.2544977228182046</v>
          </cell>
          <cell r="CD595">
            <v>3.4831459882496496</v>
          </cell>
          <cell r="CE595">
            <v>3.6907763001257154</v>
          </cell>
          <cell r="CF595">
            <v>3.1136070075686586</v>
          </cell>
          <cell r="CG595">
            <v>3.3870994969218167</v>
          </cell>
          <cell r="CH595">
            <v>3.9263302264179027</v>
          </cell>
          <cell r="CI595">
            <v>3.910841503530555</v>
          </cell>
          <cell r="CJ595">
            <v>4.0298699598749073</v>
          </cell>
          <cell r="CK595">
            <v>4.2294554398757391</v>
          </cell>
          <cell r="CL595">
            <v>4.3650714931600714</v>
          </cell>
          <cell r="CM595">
            <v>4.4673400963292194</v>
          </cell>
          <cell r="CN595">
            <v>4.3531574558008366</v>
          </cell>
          <cell r="CO595">
            <v>4.2327745085399409</v>
          </cell>
          <cell r="CP595">
            <v>5.0329312695690733</v>
          </cell>
          <cell r="CQ595">
            <v>4.6791012298970758</v>
          </cell>
          <cell r="CR595">
            <v>4.1374682251352661</v>
          </cell>
          <cell r="CS595">
            <v>5.819893714199158</v>
          </cell>
          <cell r="CT595">
            <v>5.566505955025181</v>
          </cell>
          <cell r="CU595">
            <v>5.566505955025181</v>
          </cell>
          <cell r="CV595">
            <v>5.566505955025181</v>
          </cell>
          <cell r="CW595">
            <v>1.2517587307694671</v>
          </cell>
          <cell r="CX595">
            <v>1.2287306592694942</v>
          </cell>
          <cell r="CY595">
            <v>1.2446996637953507</v>
          </cell>
          <cell r="CZ595">
            <v>1.2353809253904495</v>
          </cell>
          <cell r="DA595">
            <v>1.2800409074107231</v>
          </cell>
          <cell r="DB595">
            <v>1.2798530241464947</v>
          </cell>
          <cell r="DC595">
            <v>1.2663692547693852</v>
          </cell>
          <cell r="DD595">
            <v>1.263793880447986</v>
          </cell>
          <cell r="DE595">
            <v>1.251675379470699</v>
          </cell>
          <cell r="DF595">
            <v>1.2506611941058596</v>
          </cell>
        </row>
        <row r="596">
          <cell r="BX596">
            <v>2.4200846266400107</v>
          </cell>
          <cell r="BY596">
            <v>2.6070009490387194</v>
          </cell>
          <cell r="BZ596">
            <v>3.96051997987936</v>
          </cell>
          <cell r="CA596">
            <v>3.4903098845134104</v>
          </cell>
          <cell r="CB596">
            <v>2.7785757003242892</v>
          </cell>
          <cell r="CC596">
            <v>3.432380164067633</v>
          </cell>
          <cell r="CD596">
            <v>3.4416136483738256</v>
          </cell>
          <cell r="CE596">
            <v>3.5481292664147355</v>
          </cell>
          <cell r="CF596">
            <v>2.9582468586619246</v>
          </cell>
          <cell r="CG596">
            <v>3.4643195631960655</v>
          </cell>
          <cell r="CH596">
            <v>4.2482333312621483</v>
          </cell>
          <cell r="CI596">
            <v>4.0478055696458197</v>
          </cell>
          <cell r="CJ596">
            <v>3.6106854109893582</v>
          </cell>
          <cell r="CK596">
            <v>4.0568832932366785</v>
          </cell>
          <cell r="CL596">
            <v>3.7043347149092685</v>
          </cell>
          <cell r="CM596">
            <v>3.7235285084945642</v>
          </cell>
          <cell r="CN596">
            <v>4.5249136012932967</v>
          </cell>
          <cell r="CO596">
            <v>4.9839226613726835</v>
          </cell>
          <cell r="CP596">
            <v>4.3867116127759296</v>
          </cell>
          <cell r="CQ596">
            <v>5.7972492705653833</v>
          </cell>
          <cell r="CR596">
            <v>5.0488880189073324</v>
          </cell>
          <cell r="CS596">
            <v>5.0273057686862925</v>
          </cell>
          <cell r="CT596">
            <v>4.9286937901528933</v>
          </cell>
          <cell r="CU596">
            <v>4.9286937901528933</v>
          </cell>
          <cell r="CV596">
            <v>4.9286937901528933</v>
          </cell>
          <cell r="CW596">
            <v>1.2546393108608198</v>
          </cell>
          <cell r="CX596">
            <v>1.253022204823921</v>
          </cell>
          <cell r="CY596">
            <v>1.2663746866364056</v>
          </cell>
          <cell r="CZ596">
            <v>1.2468252289688377</v>
          </cell>
          <cell r="DA596">
            <v>1.2539455720479933</v>
          </cell>
          <cell r="DB596">
            <v>1.2565235594152027</v>
          </cell>
          <cell r="DC596">
            <v>1.2622772516882779</v>
          </cell>
          <cell r="DD596">
            <v>1.2299090598316837</v>
          </cell>
          <cell r="DE596">
            <v>1.2502197791594549</v>
          </cell>
          <cell r="DF596">
            <v>1.2438085503630867</v>
          </cell>
        </row>
        <row r="597">
          <cell r="BX597">
            <v>2.8391002947522499</v>
          </cell>
          <cell r="BY597">
            <v>2.7021871069321115</v>
          </cell>
          <cell r="BZ597">
            <v>2.8913704765762449</v>
          </cell>
          <cell r="CA597">
            <v>3.0837439029822646</v>
          </cell>
          <cell r="CB597">
            <v>3.1473989480058258</v>
          </cell>
          <cell r="CC597">
            <v>2.8191873478897267</v>
          </cell>
          <cell r="CD597">
            <v>3.2422220054653508</v>
          </cell>
          <cell r="CE597">
            <v>3.3378603262227835</v>
          </cell>
          <cell r="CF597">
            <v>3.2168412701048426</v>
          </cell>
          <cell r="CG597">
            <v>3.6896775876125241</v>
          </cell>
          <cell r="CH597">
            <v>3.6725188527671286</v>
          </cell>
          <cell r="CI597">
            <v>3.8961444597111856</v>
          </cell>
          <cell r="CJ597">
            <v>4.0464601040533825</v>
          </cell>
          <cell r="CK597">
            <v>3.4548355547470115</v>
          </cell>
          <cell r="CL597">
            <v>4.2795524341636222</v>
          </cell>
          <cell r="CM597">
            <v>4.0331310493311312</v>
          </cell>
          <cell r="CN597">
            <v>4.8893070457238741</v>
          </cell>
          <cell r="CO597">
            <v>4.0253611189726319</v>
          </cell>
          <cell r="CP597">
            <v>4.655693792691924</v>
          </cell>
          <cell r="CQ597">
            <v>4.4372571966409753</v>
          </cell>
          <cell r="CR597">
            <v>4.5189022102836516</v>
          </cell>
          <cell r="CS597">
            <v>5.0503244050191034</v>
          </cell>
          <cell r="CT597">
            <v>5.1473619824309127</v>
          </cell>
          <cell r="CU597">
            <v>5.1473619824309127</v>
          </cell>
          <cell r="CV597">
            <v>5.1473619824309127</v>
          </cell>
          <cell r="CW597">
            <v>1.2532323915034955</v>
          </cell>
          <cell r="CX597">
            <v>1.269575211152328</v>
          </cell>
          <cell r="CY597">
            <v>1.2471306764795995</v>
          </cell>
          <cell r="CZ597">
            <v>1.2529603567825922</v>
          </cell>
          <cell r="DA597">
            <v>1.2703734283818215</v>
          </cell>
          <cell r="DB597">
            <v>1.2578483060749959</v>
          </cell>
          <cell r="DC597">
            <v>1.2535802546644257</v>
          </cell>
          <cell r="DD597">
            <v>1.2617941533958577</v>
          </cell>
          <cell r="DE597">
            <v>1.2622072710736796</v>
          </cell>
          <cell r="DF597">
            <v>1.2773378674101599</v>
          </cell>
        </row>
        <row r="598">
          <cell r="BX598">
            <v>2.6871296891428407</v>
          </cell>
          <cell r="BY598">
            <v>2.9500653418957632</v>
          </cell>
          <cell r="BZ598">
            <v>3.0839368168059558</v>
          </cell>
          <cell r="CA598">
            <v>2.8085494485449161</v>
          </cell>
          <cell r="CB598">
            <v>3.5150745129023075</v>
          </cell>
          <cell r="CC598">
            <v>3.0802560398273364</v>
          </cell>
          <cell r="CD598">
            <v>4.0366223008177773</v>
          </cell>
          <cell r="CE598">
            <v>3.5598317516673785</v>
          </cell>
          <cell r="CF598">
            <v>3.069321378174557</v>
          </cell>
          <cell r="CG598">
            <v>3.023578538089351</v>
          </cell>
          <cell r="CH598">
            <v>3.7295409748407402</v>
          </cell>
          <cell r="CI598">
            <v>3.971545439595797</v>
          </cell>
          <cell r="CJ598">
            <v>4.2204855685641922</v>
          </cell>
          <cell r="CK598">
            <v>4.0514695045878222</v>
          </cell>
          <cell r="CL598">
            <v>4.0980108414589589</v>
          </cell>
          <cell r="CM598">
            <v>4.5935444290881016</v>
          </cell>
          <cell r="CN598">
            <v>3.8502896425153126</v>
          </cell>
          <cell r="CO598">
            <v>4.6737757428928459</v>
          </cell>
          <cell r="CP598">
            <v>4.7569840678864503</v>
          </cell>
          <cell r="CQ598">
            <v>4.7448846849050126</v>
          </cell>
          <cell r="CR598">
            <v>5.0512193200641642</v>
          </cell>
          <cell r="CS598">
            <v>5.2677096464508972</v>
          </cell>
          <cell r="CT598">
            <v>5.6107437052032587</v>
          </cell>
          <cell r="CU598">
            <v>5.6107437052032587</v>
          </cell>
          <cell r="CV598">
            <v>5.6107437052032587</v>
          </cell>
          <cell r="CW598">
            <v>1.2509405910431413</v>
          </cell>
          <cell r="CX598">
            <v>1.2718851853792819</v>
          </cell>
          <cell r="CY598">
            <v>1.2559840084462746</v>
          </cell>
          <cell r="CZ598">
            <v>1.2482896289221088</v>
          </cell>
          <cell r="DA598">
            <v>1.2656495772976</v>
          </cell>
          <cell r="DB598">
            <v>1.2670789977826074</v>
          </cell>
          <cell r="DC598">
            <v>1.2541193770985641</v>
          </cell>
          <cell r="DD598">
            <v>1.2608033970904184</v>
          </cell>
          <cell r="DE598">
            <v>1.2370552821787266</v>
          </cell>
          <cell r="DF598">
            <v>1.2515145704519277</v>
          </cell>
        </row>
        <row r="599">
          <cell r="BX599">
            <v>2.783928213924467</v>
          </cell>
          <cell r="BY599">
            <v>3.0447927695490637</v>
          </cell>
          <cell r="BZ599">
            <v>2.6404844724980112</v>
          </cell>
          <cell r="CA599">
            <v>3.0967091314227422</v>
          </cell>
          <cell r="CB599">
            <v>2.8411691887840171</v>
          </cell>
          <cell r="CC599">
            <v>3.245589653996253</v>
          </cell>
          <cell r="CD599">
            <v>2.8912998408571693</v>
          </cell>
          <cell r="CE599">
            <v>3.2053845036114623</v>
          </cell>
          <cell r="CF599">
            <v>3.3754961338967107</v>
          </cell>
          <cell r="CG599">
            <v>3.4534058245397552</v>
          </cell>
          <cell r="CH599">
            <v>3.7849826478160691</v>
          </cell>
          <cell r="CI599">
            <v>3.8478949211938844</v>
          </cell>
          <cell r="CJ599">
            <v>3.5263509580264754</v>
          </cell>
          <cell r="CK599">
            <v>3.5833613508135351</v>
          </cell>
          <cell r="CL599">
            <v>4.0409365928048588</v>
          </cell>
          <cell r="CM599">
            <v>4.0567714102353891</v>
          </cell>
          <cell r="CN599">
            <v>4.1391689083246268</v>
          </cell>
          <cell r="CO599">
            <v>5.4029699161120242</v>
          </cell>
          <cell r="CP599">
            <v>5.0373717128119901</v>
          </cell>
          <cell r="CQ599">
            <v>5.0015995083576819</v>
          </cell>
          <cell r="CR599">
            <v>4.6568190501443061</v>
          </cell>
          <cell r="CS599">
            <v>5.2340386143164137</v>
          </cell>
          <cell r="CT599">
            <v>5.3724374844776088</v>
          </cell>
          <cell r="CU599">
            <v>5.3724374844776088</v>
          </cell>
          <cell r="CV599">
            <v>5.3724374844776088</v>
          </cell>
          <cell r="CW599">
            <v>1.2580828575695768</v>
          </cell>
          <cell r="CX599">
            <v>1.2425908891428989</v>
          </cell>
          <cell r="CY599">
            <v>1.262182620924958</v>
          </cell>
          <cell r="CZ599">
            <v>1.2371945230778072</v>
          </cell>
          <cell r="DA599">
            <v>1.2617534750506136</v>
          </cell>
          <cell r="DB599">
            <v>1.2642939683086545</v>
          </cell>
          <cell r="DC599">
            <v>1.2666334530612096</v>
          </cell>
          <cell r="DD599">
            <v>1.2596785261157164</v>
          </cell>
          <cell r="DE599">
            <v>1.2726881257768834</v>
          </cell>
          <cell r="DF599">
            <v>1.2534711187060399</v>
          </cell>
        </row>
        <row r="600">
          <cell r="BX600">
            <v>3.0953349404940393</v>
          </cell>
          <cell r="BY600">
            <v>2.5662293051187803</v>
          </cell>
          <cell r="BZ600">
            <v>2.4934768707054045</v>
          </cell>
          <cell r="CA600">
            <v>3.132700391511813</v>
          </cell>
          <cell r="CB600">
            <v>2.8238930861321929</v>
          </cell>
          <cell r="CC600">
            <v>3.260096336132436</v>
          </cell>
          <cell r="CD600">
            <v>3.4458597682034848</v>
          </cell>
          <cell r="CE600">
            <v>3.757696069180664</v>
          </cell>
          <cell r="CF600">
            <v>3.4640782060913615</v>
          </cell>
          <cell r="CG600">
            <v>3.5049062178658539</v>
          </cell>
          <cell r="CH600">
            <v>4.5976949348173148</v>
          </cell>
          <cell r="CI600">
            <v>3.566469725281102</v>
          </cell>
          <cell r="CJ600">
            <v>4.1130767092896567</v>
          </cell>
          <cell r="CK600">
            <v>4.1157619766277369</v>
          </cell>
          <cell r="CL600">
            <v>4.4803631440054419</v>
          </cell>
          <cell r="CM600">
            <v>3.5859393694474835</v>
          </cell>
          <cell r="CN600">
            <v>4.8593630583468004</v>
          </cell>
          <cell r="CO600">
            <v>4.8683614154380921</v>
          </cell>
          <cell r="CP600">
            <v>5.0100004434677956</v>
          </cell>
          <cell r="CQ600">
            <v>4.4971908938644107</v>
          </cell>
          <cell r="CR600">
            <v>4.9254935799837938</v>
          </cell>
          <cell r="CS600">
            <v>4.9393449801649423</v>
          </cell>
          <cell r="CT600">
            <v>5.50047713006325</v>
          </cell>
          <cell r="CU600">
            <v>5.50047713006325</v>
          </cell>
          <cell r="CV600">
            <v>5.50047713006325</v>
          </cell>
          <cell r="CW600">
            <v>1.2691403573298023</v>
          </cell>
          <cell r="CX600">
            <v>1.2441624520821131</v>
          </cell>
          <cell r="CY600">
            <v>1.252653865586872</v>
          </cell>
          <cell r="CZ600">
            <v>1.2793711228333715</v>
          </cell>
          <cell r="DA600">
            <v>1.2324009242373131</v>
          </cell>
          <cell r="DB600">
            <v>1.2613956541573188</v>
          </cell>
          <cell r="DC600">
            <v>1.2402134283556563</v>
          </cell>
          <cell r="DD600">
            <v>1.2612590537006938</v>
          </cell>
          <cell r="DE600">
            <v>1.261313033311614</v>
          </cell>
          <cell r="DF600">
            <v>1.2491700109243444</v>
          </cell>
        </row>
        <row r="601">
          <cell r="BX601">
            <v>2.522042046249823</v>
          </cell>
          <cell r="BY601">
            <v>2.7108022705901718</v>
          </cell>
          <cell r="BZ601">
            <v>2.7400482655317298</v>
          </cell>
          <cell r="CA601">
            <v>2.6645720345715413</v>
          </cell>
          <cell r="CB601">
            <v>3.2253330322758482</v>
          </cell>
          <cell r="CC601">
            <v>3.3297373706182651</v>
          </cell>
          <cell r="CD601">
            <v>3.4876676931978352</v>
          </cell>
          <cell r="CE601">
            <v>2.9827561737577288</v>
          </cell>
          <cell r="CF601">
            <v>3.5755818911885302</v>
          </cell>
          <cell r="CG601">
            <v>4.2599006945622744</v>
          </cell>
          <cell r="CH601">
            <v>3.6026839436762299</v>
          </cell>
          <cell r="CI601">
            <v>3.634916360673619</v>
          </cell>
          <cell r="CJ601">
            <v>3.6919838366103535</v>
          </cell>
          <cell r="CK601">
            <v>3.377468482499038</v>
          </cell>
          <cell r="CL601">
            <v>4.4826546308190833</v>
          </cell>
          <cell r="CM601">
            <v>4.3115433542597019</v>
          </cell>
          <cell r="CN601">
            <v>4.7846560818585759</v>
          </cell>
          <cell r="CO601">
            <v>4.9065571311876406</v>
          </cell>
          <cell r="CP601">
            <v>4.9230694861390676</v>
          </cell>
          <cell r="CQ601">
            <v>5.1138781867823138</v>
          </cell>
          <cell r="CR601">
            <v>4.5694929980880064</v>
          </cell>
          <cell r="CS601">
            <v>4.5250968403374214</v>
          </cell>
          <cell r="CT601">
            <v>5.3893245218698675</v>
          </cell>
          <cell r="CU601">
            <v>5.3893245218698675</v>
          </cell>
          <cell r="CV601">
            <v>5.3893245218698675</v>
          </cell>
          <cell r="CW601">
            <v>1.2478538586242116</v>
          </cell>
          <cell r="CX601">
            <v>1.2425000952476808</v>
          </cell>
          <cell r="CY601">
            <v>1.2745765782710266</v>
          </cell>
          <cell r="CZ601">
            <v>1.2640848073123057</v>
          </cell>
          <cell r="DA601">
            <v>1.2599229039294066</v>
          </cell>
          <cell r="DB601">
            <v>1.2483625159289904</v>
          </cell>
          <cell r="DC601">
            <v>1.241649344563704</v>
          </cell>
          <cell r="DD601">
            <v>1.2273323568860151</v>
          </cell>
          <cell r="DE601">
            <v>1.2496171916746823</v>
          </cell>
          <cell r="DF601">
            <v>1.2692569105856091</v>
          </cell>
        </row>
        <row r="602">
          <cell r="BX602">
            <v>2.7254056615056061</v>
          </cell>
          <cell r="BY602">
            <v>3.2838671388334748</v>
          </cell>
          <cell r="BZ602">
            <v>2.7087542353754017</v>
          </cell>
          <cell r="CA602">
            <v>3.0195372035655708</v>
          </cell>
          <cell r="CB602">
            <v>3.3703573651740766</v>
          </cell>
          <cell r="CC602">
            <v>3.5374213200323066</v>
          </cell>
          <cell r="CD602">
            <v>3.823140708357474</v>
          </cell>
          <cell r="CE602">
            <v>4.1806563934849654</v>
          </cell>
          <cell r="CF602">
            <v>3.9436237353510002</v>
          </cell>
          <cell r="CG602">
            <v>3.6903346486029509</v>
          </cell>
          <cell r="CH602">
            <v>3.2170421908502078</v>
          </cell>
          <cell r="CI602">
            <v>4.3124205404036688</v>
          </cell>
          <cell r="CJ602">
            <v>4.1160436467281247</v>
          </cell>
          <cell r="CK602">
            <v>3.8595723983339294</v>
          </cell>
          <cell r="CL602">
            <v>3.6976428028412669</v>
          </cell>
          <cell r="CM602">
            <v>4.176778520557666</v>
          </cell>
          <cell r="CN602">
            <v>4.2641528347151665</v>
          </cell>
          <cell r="CO602">
            <v>4.5563582281918569</v>
          </cell>
          <cell r="CP602">
            <v>5.1301051961766424</v>
          </cell>
          <cell r="CQ602">
            <v>4.7266866508166183</v>
          </cell>
          <cell r="CR602">
            <v>5.3040260633329552</v>
          </cell>
          <cell r="CS602">
            <v>5.1257908609688867</v>
          </cell>
          <cell r="CT602">
            <v>5.4649456723915142</v>
          </cell>
          <cell r="CU602">
            <v>5.4649456723915142</v>
          </cell>
          <cell r="CV602">
            <v>5.4649456723915142</v>
          </cell>
          <cell r="CW602">
            <v>1.2609980954085607</v>
          </cell>
          <cell r="CX602">
            <v>1.2675640630538949</v>
          </cell>
          <cell r="CY602">
            <v>1.2576717348186162</v>
          </cell>
          <cell r="CZ602">
            <v>1.270627996134049</v>
          </cell>
          <cell r="DA602">
            <v>1.256639114586696</v>
          </cell>
          <cell r="DB602">
            <v>1.2662941986035519</v>
          </cell>
          <cell r="DC602">
            <v>1.2654993934632695</v>
          </cell>
          <cell r="DD602">
            <v>1.2789030664988366</v>
          </cell>
          <cell r="DE602">
            <v>1.2541273062842926</v>
          </cell>
          <cell r="DF602">
            <v>1.2567402822305809</v>
          </cell>
        </row>
        <row r="603">
          <cell r="BX603">
            <v>2.1460115003834153</v>
          </cell>
          <cell r="BY603">
            <v>2.5526838036156438</v>
          </cell>
          <cell r="BZ603">
            <v>2.6089361331842107</v>
          </cell>
          <cell r="CA603">
            <v>3.2731729442578428</v>
          </cell>
          <cell r="CB603">
            <v>3.4684371762746942</v>
          </cell>
          <cell r="CC603">
            <v>3.3228297163189127</v>
          </cell>
          <cell r="CD603">
            <v>3.0407620057071316</v>
          </cell>
          <cell r="CE603">
            <v>2.9599928536052045</v>
          </cell>
          <cell r="CF603">
            <v>3.7401710693087806</v>
          </cell>
          <cell r="CG603">
            <v>3.9900386920335187</v>
          </cell>
          <cell r="CH603">
            <v>3.9259738499137584</v>
          </cell>
          <cell r="CI603">
            <v>4.1572297895265091</v>
          </cell>
          <cell r="CJ603">
            <v>4.0190535675106114</v>
          </cell>
          <cell r="CK603">
            <v>4.1287989256853406</v>
          </cell>
          <cell r="CL603">
            <v>4.0874411748511879</v>
          </cell>
          <cell r="CM603">
            <v>4.2623453357194006</v>
          </cell>
          <cell r="CN603">
            <v>4.5313003785712374</v>
          </cell>
          <cell r="CO603">
            <v>4.4338384769354917</v>
          </cell>
          <cell r="CP603">
            <v>4.7060785574137585</v>
          </cell>
          <cell r="CQ603">
            <v>4.9837733901336216</v>
          </cell>
          <cell r="CR603">
            <v>5.4781317151494848</v>
          </cell>
          <cell r="CS603">
            <v>5.5475157544951363</v>
          </cell>
          <cell r="CT603">
            <v>5.4892269508821343</v>
          </cell>
          <cell r="CU603">
            <v>5.4892269508821343</v>
          </cell>
          <cell r="CV603">
            <v>5.4892269508821343</v>
          </cell>
          <cell r="CW603">
            <v>1.2458883521772128</v>
          </cell>
          <cell r="CX603">
            <v>1.2577638922361911</v>
          </cell>
          <cell r="CY603">
            <v>1.2558421201921899</v>
          </cell>
          <cell r="CZ603">
            <v>1.2364044057975212</v>
          </cell>
          <cell r="DA603">
            <v>1.2575810487430685</v>
          </cell>
          <cell r="DB603">
            <v>1.2550921469681875</v>
          </cell>
          <cell r="DC603">
            <v>1.272690918205972</v>
          </cell>
          <cell r="DD603">
            <v>1.2411239121291033</v>
          </cell>
          <cell r="DE603">
            <v>1.2522695699009403</v>
          </cell>
          <cell r="DF603">
            <v>1.2513728843698233</v>
          </cell>
        </row>
        <row r="604">
          <cell r="BX604">
            <v>2.1627456821750837</v>
          </cell>
          <cell r="BY604">
            <v>3.0714211366446311</v>
          </cell>
          <cell r="BZ604">
            <v>3.2927301134334535</v>
          </cell>
          <cell r="CA604">
            <v>2.9978406367581307</v>
          </cell>
          <cell r="CB604">
            <v>3.5350492649272733</v>
          </cell>
          <cell r="CC604">
            <v>2.9151716147008635</v>
          </cell>
          <cell r="CD604">
            <v>3.632920528520311</v>
          </cell>
          <cell r="CE604">
            <v>3.53942675316185</v>
          </cell>
          <cell r="CF604">
            <v>3.40651617612841</v>
          </cell>
          <cell r="CG604">
            <v>4.0350143072769873</v>
          </cell>
          <cell r="CH604">
            <v>4.2104635227966929</v>
          </cell>
          <cell r="CI604">
            <v>3.8155666155950922</v>
          </cell>
          <cell r="CJ604">
            <v>3.5132780868332909</v>
          </cell>
          <cell r="CK604">
            <v>4.0001320415272383</v>
          </cell>
          <cell r="CL604">
            <v>4.2151105712418557</v>
          </cell>
          <cell r="CM604">
            <v>4.099456917367605</v>
          </cell>
          <cell r="CN604">
            <v>4.939507885726095</v>
          </cell>
          <cell r="CO604">
            <v>4.9208357081347902</v>
          </cell>
          <cell r="CP604">
            <v>4.5536761839787081</v>
          </cell>
          <cell r="CQ604">
            <v>4.7329059334051573</v>
          </cell>
          <cell r="CR604">
            <v>5.5266527314058216</v>
          </cell>
          <cell r="CS604">
            <v>5.3188662613821585</v>
          </cell>
          <cell r="CT604">
            <v>4.9547949260488116</v>
          </cell>
          <cell r="CU604">
            <v>4.9547949260488116</v>
          </cell>
          <cell r="CV604">
            <v>4.9547949260488116</v>
          </cell>
          <cell r="CW604">
            <v>1.2386601948013232</v>
          </cell>
          <cell r="CX604">
            <v>1.2681570555259736</v>
          </cell>
          <cell r="CY604">
            <v>1.261108620885492</v>
          </cell>
          <cell r="CZ604">
            <v>1.2533623769414572</v>
          </cell>
          <cell r="DA604">
            <v>1.2568905655530422</v>
          </cell>
          <cell r="DB604">
            <v>1.253184427328802</v>
          </cell>
          <cell r="DC604">
            <v>1.2563026789369882</v>
          </cell>
          <cell r="DD604">
            <v>1.2703042055386551</v>
          </cell>
          <cell r="DE604">
            <v>1.265126941660035</v>
          </cell>
          <cell r="DF604">
            <v>1.2625460934426929</v>
          </cell>
        </row>
        <row r="605">
          <cell r="BX605">
            <v>2.4951183697838357</v>
          </cell>
          <cell r="BY605">
            <v>3.0622272648428486</v>
          </cell>
          <cell r="BZ605">
            <v>2.8005964720408234</v>
          </cell>
          <cell r="CA605">
            <v>2.6918168658295087</v>
          </cell>
          <cell r="CB605">
            <v>3.4972226305297496</v>
          </cell>
          <cell r="CC605">
            <v>3.5708167336699943</v>
          </cell>
          <cell r="CD605">
            <v>3.3936832298471806</v>
          </cell>
          <cell r="CE605">
            <v>3.1966446910017612</v>
          </cell>
          <cell r="CF605">
            <v>3.4649948686354635</v>
          </cell>
          <cell r="CG605">
            <v>3.4366914619969999</v>
          </cell>
          <cell r="CH605">
            <v>4.5810507563699314</v>
          </cell>
          <cell r="CI605">
            <v>4.2997367290180621</v>
          </cell>
          <cell r="CJ605">
            <v>4.3419088712718841</v>
          </cell>
          <cell r="CK605">
            <v>4.0045811192951373</v>
          </cell>
          <cell r="CL605">
            <v>4.0307556068793824</v>
          </cell>
          <cell r="CM605">
            <v>4.344522962544402</v>
          </cell>
          <cell r="CN605">
            <v>4.0355562419758746</v>
          </cell>
          <cell r="CO605">
            <v>4.2648082297583843</v>
          </cell>
          <cell r="CP605">
            <v>5.0770376777268416</v>
          </cell>
          <cell r="CQ605">
            <v>4.9910995531095432</v>
          </cell>
          <cell r="CR605">
            <v>4.9296646616263065</v>
          </cell>
          <cell r="CS605">
            <v>5.2914012989709267</v>
          </cell>
          <cell r="CT605">
            <v>5.6718751296185514</v>
          </cell>
          <cell r="CU605">
            <v>5.6718751296185514</v>
          </cell>
          <cell r="CV605">
            <v>5.6718751296185514</v>
          </cell>
          <cell r="CW605">
            <v>1.2541352517372655</v>
          </cell>
          <cell r="CX605">
            <v>1.2426086633722522</v>
          </cell>
          <cell r="CY605">
            <v>1.2784335406235832</v>
          </cell>
          <cell r="CZ605">
            <v>1.2444448950877531</v>
          </cell>
          <cell r="DA605">
            <v>1.2743052445736094</v>
          </cell>
          <cell r="DB605">
            <v>1.2645198349756388</v>
          </cell>
          <cell r="DC605">
            <v>1.2502789557076113</v>
          </cell>
          <cell r="DD605">
            <v>1.2496051508250321</v>
          </cell>
          <cell r="DE605">
            <v>1.2627632885280848</v>
          </cell>
          <cell r="DF605">
            <v>1.2704603558825907</v>
          </cell>
        </row>
        <row r="606">
          <cell r="BX606">
            <v>2.9609482838321379</v>
          </cell>
          <cell r="BY606">
            <v>2.7421916979257657</v>
          </cell>
          <cell r="BZ606">
            <v>3.331462833496186</v>
          </cell>
          <cell r="CA606">
            <v>3.0337551843730926</v>
          </cell>
          <cell r="CB606">
            <v>3.1009586932694755</v>
          </cell>
          <cell r="CC606">
            <v>2.9078958726087758</v>
          </cell>
          <cell r="CD606">
            <v>3.0680157263116072</v>
          </cell>
          <cell r="CE606">
            <v>3.2911674347172277</v>
          </cell>
          <cell r="CF606">
            <v>4.1317855861921631</v>
          </cell>
          <cell r="CG606">
            <v>3.5822152481685055</v>
          </cell>
          <cell r="CH606">
            <v>3.6716677525573402</v>
          </cell>
          <cell r="CI606">
            <v>4.4203296255147633</v>
          </cell>
          <cell r="CJ606">
            <v>3.705647902614837</v>
          </cell>
          <cell r="CK606">
            <v>4.5003460442401222</v>
          </cell>
          <cell r="CL606">
            <v>4.1838440736895484</v>
          </cell>
          <cell r="CM606">
            <v>3.7805428609110696</v>
          </cell>
          <cell r="CN606">
            <v>4.2349926869567147</v>
          </cell>
          <cell r="CO606">
            <v>4.1990285052097853</v>
          </cell>
          <cell r="CP606">
            <v>4.430766572223761</v>
          </cell>
          <cell r="CQ606">
            <v>4.8733665276457314</v>
          </cell>
          <cell r="CR606">
            <v>5.6715594024616358</v>
          </cell>
          <cell r="CS606">
            <v>5.0171709216140057</v>
          </cell>
          <cell r="CT606">
            <v>4.9076893757828239</v>
          </cell>
          <cell r="CU606">
            <v>4.9076893757828239</v>
          </cell>
          <cell r="CV606">
            <v>4.9076893757828239</v>
          </cell>
          <cell r="CW606">
            <v>1.2810783242543691</v>
          </cell>
          <cell r="CX606">
            <v>1.2361393847560311</v>
          </cell>
          <cell r="CY606">
            <v>1.2724308086315359</v>
          </cell>
          <cell r="CZ606">
            <v>1.2746102367559788</v>
          </cell>
          <cell r="DA606">
            <v>1.2469844198432354</v>
          </cell>
          <cell r="DB606">
            <v>1.2317773882776017</v>
          </cell>
          <cell r="DC606">
            <v>1.260637736866127</v>
          </cell>
          <cell r="DD606">
            <v>1.2689260424407909</v>
          </cell>
          <cell r="DE606">
            <v>1.2440871453003721</v>
          </cell>
          <cell r="DF606">
            <v>1.2596800387366136</v>
          </cell>
        </row>
        <row r="607">
          <cell r="BX607">
            <v>2.3925804760290053</v>
          </cell>
          <cell r="BY607">
            <v>3.4447027516697646</v>
          </cell>
          <cell r="BZ607">
            <v>2.4544816418688242</v>
          </cell>
          <cell r="CA607">
            <v>3.066544884230435</v>
          </cell>
          <cell r="CB607">
            <v>3.1341935935942238</v>
          </cell>
          <cell r="CC607">
            <v>2.7203945347364669</v>
          </cell>
          <cell r="CD607">
            <v>3.363482040531204</v>
          </cell>
          <cell r="CE607">
            <v>3.09452833100609</v>
          </cell>
          <cell r="CF607">
            <v>3.6029757484336504</v>
          </cell>
          <cell r="CG607">
            <v>3.6011457071284769</v>
          </cell>
          <cell r="CH607">
            <v>3.9241776950208518</v>
          </cell>
          <cell r="CI607">
            <v>3.8204336451057874</v>
          </cell>
          <cell r="CJ607">
            <v>3.2734593981667999</v>
          </cell>
          <cell r="CK607">
            <v>4.3105014929546881</v>
          </cell>
          <cell r="CL607">
            <v>3.7952507116371472</v>
          </cell>
          <cell r="CM607">
            <v>4.0930984847906116</v>
          </cell>
          <cell r="CN607">
            <v>3.8441583620319082</v>
          </cell>
          <cell r="CO607">
            <v>4.3639579072544068</v>
          </cell>
          <cell r="CP607">
            <v>5.0697607059500562</v>
          </cell>
          <cell r="CQ607">
            <v>5.1264674563555044</v>
          </cell>
          <cell r="CR607">
            <v>5.7674954529174762</v>
          </cell>
          <cell r="CS607">
            <v>4.9022451948823198</v>
          </cell>
          <cell r="CT607">
            <v>5.2133494259287918</v>
          </cell>
          <cell r="CU607">
            <v>5.2133494259287918</v>
          </cell>
          <cell r="CV607">
            <v>5.2133494259287918</v>
          </cell>
          <cell r="CW607">
            <v>1.2351077450007646</v>
          </cell>
          <cell r="CX607">
            <v>1.2707419005383394</v>
          </cell>
          <cell r="CY607">
            <v>1.2558555807309333</v>
          </cell>
          <cell r="CZ607">
            <v>1.2672830654099305</v>
          </cell>
          <cell r="DA607">
            <v>1.2599630236097528</v>
          </cell>
          <cell r="DB607">
            <v>1.2670122603425287</v>
          </cell>
          <cell r="DC607">
            <v>1.2721534619595094</v>
          </cell>
          <cell r="DD607">
            <v>1.2456983628154088</v>
          </cell>
          <cell r="DE607">
            <v>1.2613834650116953</v>
          </cell>
          <cell r="DF607">
            <v>1.2494078506722015</v>
          </cell>
        </row>
        <row r="608">
          <cell r="BX608">
            <v>2.7119133618281079</v>
          </cell>
          <cell r="BY608">
            <v>2.9349071113664351</v>
          </cell>
          <cell r="BZ608">
            <v>3.1523873188534584</v>
          </cell>
          <cell r="CA608">
            <v>2.9006687089543401</v>
          </cell>
          <cell r="CB608">
            <v>3.4582801354468522</v>
          </cell>
          <cell r="CC608">
            <v>3.5813975616852347</v>
          </cell>
          <cell r="CD608">
            <v>3.7448473812925673</v>
          </cell>
          <cell r="CE608">
            <v>3.002723029426416</v>
          </cell>
          <cell r="CF608">
            <v>3.3309443440700335</v>
          </cell>
          <cell r="CG608">
            <v>3.1743790277834099</v>
          </cell>
          <cell r="CH608">
            <v>3.4985170041583729</v>
          </cell>
          <cell r="CI608">
            <v>4.1068582557398674</v>
          </cell>
          <cell r="CJ608">
            <v>4.2470703469131603</v>
          </cell>
          <cell r="CK608">
            <v>3.9870017612631252</v>
          </cell>
          <cell r="CL608">
            <v>4.4741487492789487</v>
          </cell>
          <cell r="CM608">
            <v>4.3753397983461637</v>
          </cell>
          <cell r="CN608">
            <v>4.9952884665253974</v>
          </cell>
          <cell r="CO608">
            <v>4.5976192285031257</v>
          </cell>
          <cell r="CP608">
            <v>4.8675703306913096</v>
          </cell>
          <cell r="CQ608">
            <v>5.2777548400928156</v>
          </cell>
          <cell r="CR608">
            <v>4.8238545241792359</v>
          </cell>
          <cell r="CS608">
            <v>4.6887172894619544</v>
          </cell>
          <cell r="CT608">
            <v>5.4196346002117375</v>
          </cell>
          <cell r="CU608">
            <v>5.4196346002117375</v>
          </cell>
          <cell r="CV608">
            <v>5.4196346002117375</v>
          </cell>
          <cell r="CW608">
            <v>1.2476193607376878</v>
          </cell>
          <cell r="CX608">
            <v>1.2589978470458969</v>
          </cell>
          <cell r="CY608">
            <v>1.2685191044460304</v>
          </cell>
          <cell r="CZ608">
            <v>1.2771293751328718</v>
          </cell>
          <cell r="DA608">
            <v>1.2335850182936658</v>
          </cell>
          <cell r="DB608">
            <v>1.2479628027627174</v>
          </cell>
          <cell r="DC608">
            <v>1.2737476736028079</v>
          </cell>
          <cell r="DD608">
            <v>1.2498779883733759</v>
          </cell>
          <cell r="DE608">
            <v>1.2730596714123787</v>
          </cell>
          <cell r="DF608">
            <v>1.2450223033662797</v>
          </cell>
        </row>
        <row r="609">
          <cell r="BX609">
            <v>2.3836263946938407</v>
          </cell>
          <cell r="BY609">
            <v>2.5783654088405794</v>
          </cell>
          <cell r="BZ609">
            <v>3.0125843452312968</v>
          </cell>
          <cell r="CA609">
            <v>2.8529110657780987</v>
          </cell>
          <cell r="CB609">
            <v>3.0786869550715354</v>
          </cell>
          <cell r="CC609">
            <v>3.0337281126396078</v>
          </cell>
          <cell r="CD609">
            <v>3.1188805866559579</v>
          </cell>
          <cell r="CE609">
            <v>3.7866055219256158</v>
          </cell>
          <cell r="CF609">
            <v>4.1338790886827157</v>
          </cell>
          <cell r="CG609">
            <v>4.1232240901089829</v>
          </cell>
          <cell r="CH609">
            <v>4.0010582615301855</v>
          </cell>
          <cell r="CI609">
            <v>3.652184745910724</v>
          </cell>
          <cell r="CJ609">
            <v>3.9025288268280707</v>
          </cell>
          <cell r="CK609">
            <v>4.4014188169981834</v>
          </cell>
          <cell r="CL609">
            <v>4.7690224495109108</v>
          </cell>
          <cell r="CM609">
            <v>4.3242325500487331</v>
          </cell>
          <cell r="CN609">
            <v>4.6538723566319513</v>
          </cell>
          <cell r="CO609">
            <v>4.4124344715394868</v>
          </cell>
          <cell r="CP609">
            <v>5.236087193601759</v>
          </cell>
          <cell r="CQ609">
            <v>5.0564610534999028</v>
          </cell>
          <cell r="CR609">
            <v>4.6705883732012472</v>
          </cell>
          <cell r="CS609">
            <v>4.9838678817059945</v>
          </cell>
          <cell r="CT609">
            <v>5.2716665322629304</v>
          </cell>
          <cell r="CU609">
            <v>5.2716665322629304</v>
          </cell>
          <cell r="CV609">
            <v>5.2716665322629304</v>
          </cell>
          <cell r="CW609">
            <v>1.2198046151746809</v>
          </cell>
          <cell r="CX609">
            <v>1.2448867662015772</v>
          </cell>
          <cell r="CY609">
            <v>1.2543846902468516</v>
          </cell>
          <cell r="CZ609">
            <v>1.2697904477924331</v>
          </cell>
          <cell r="DA609">
            <v>1.2585191502872239</v>
          </cell>
          <cell r="DB609">
            <v>1.2647811712593637</v>
          </cell>
          <cell r="DC609">
            <v>1.2656678999082382</v>
          </cell>
          <cell r="DD609">
            <v>1.250520034984459</v>
          </cell>
          <cell r="DE609">
            <v>1.2685250799003454</v>
          </cell>
          <cell r="DF609">
            <v>1.250159239116879</v>
          </cell>
        </row>
        <row r="610">
          <cell r="BX610">
            <v>2.4329369696338095</v>
          </cell>
          <cell r="BY610">
            <v>3.3587843492186438</v>
          </cell>
          <cell r="BZ610">
            <v>3.1602956709009971</v>
          </cell>
          <cell r="CA610">
            <v>2.8172470954572693</v>
          </cell>
          <cell r="CB610">
            <v>2.9095782402047417</v>
          </cell>
          <cell r="CC610">
            <v>3.7436413161572588</v>
          </cell>
          <cell r="CD610">
            <v>3.2494137649796939</v>
          </cell>
          <cell r="CE610">
            <v>3.3187280464963522</v>
          </cell>
          <cell r="CF610">
            <v>3.3464836964795848</v>
          </cell>
          <cell r="CG610">
            <v>3.9268972256315435</v>
          </cell>
          <cell r="CH610">
            <v>4.0233559952021549</v>
          </cell>
          <cell r="CI610">
            <v>3.847787461338243</v>
          </cell>
          <cell r="CJ610">
            <v>3.3650062369643265</v>
          </cell>
          <cell r="CK610">
            <v>3.8832516025161348</v>
          </cell>
          <cell r="CL610">
            <v>4.1085261932799675</v>
          </cell>
          <cell r="CM610">
            <v>3.9592412140661875</v>
          </cell>
          <cell r="CN610">
            <v>4.0857095702606649</v>
          </cell>
          <cell r="CO610">
            <v>4.4103325108375984</v>
          </cell>
          <cell r="CP610">
            <v>4.7058332725558474</v>
          </cell>
          <cell r="CQ610">
            <v>4.4061699552253026</v>
          </cell>
          <cell r="CR610">
            <v>4.9476680757098048</v>
          </cell>
          <cell r="CS610">
            <v>4.7709014349751326</v>
          </cell>
          <cell r="CT610">
            <v>4.6665595321284519</v>
          </cell>
          <cell r="CU610">
            <v>4.6665595321284519</v>
          </cell>
          <cell r="CV610">
            <v>4.6665595321284519</v>
          </cell>
          <cell r="CW610">
            <v>1.2639078252884195</v>
          </cell>
          <cell r="CX610">
            <v>1.2662865157961947</v>
          </cell>
          <cell r="CY610">
            <v>1.249618243769673</v>
          </cell>
          <cell r="CZ610">
            <v>1.2376297815691455</v>
          </cell>
          <cell r="DA610">
            <v>1.2600095488448138</v>
          </cell>
          <cell r="DB610">
            <v>1.2617724295205266</v>
          </cell>
          <cell r="DC610">
            <v>1.2523498924530514</v>
          </cell>
          <cell r="DD610">
            <v>1.2513948992049637</v>
          </cell>
          <cell r="DE610">
            <v>1.235615072552565</v>
          </cell>
          <cell r="DF610">
            <v>1.2521506198165844</v>
          </cell>
        </row>
        <row r="611">
          <cell r="BX611">
            <v>3.269694948944688</v>
          </cell>
          <cell r="BY611">
            <v>3.1142540145935755</v>
          </cell>
          <cell r="BZ611">
            <v>3.0508668570836508</v>
          </cell>
          <cell r="CA611">
            <v>2.5508223432116157</v>
          </cell>
          <cell r="CB611">
            <v>2.78341334691947</v>
          </cell>
          <cell r="CC611">
            <v>3.1087545792905522</v>
          </cell>
          <cell r="CD611">
            <v>2.878146214339306</v>
          </cell>
          <cell r="CE611">
            <v>3.5728710272255597</v>
          </cell>
          <cell r="CF611">
            <v>3.5603850337440535</v>
          </cell>
          <cell r="CG611">
            <v>3.3202818646029026</v>
          </cell>
          <cell r="CH611">
            <v>3.8299516484486333</v>
          </cell>
          <cell r="CI611">
            <v>3.8000278402635068</v>
          </cell>
          <cell r="CJ611">
            <v>3.5764057959960063</v>
          </cell>
          <cell r="CK611">
            <v>3.713411994791608</v>
          </cell>
          <cell r="CL611">
            <v>4.1477281991824784</v>
          </cell>
          <cell r="CM611">
            <v>4.0232953448845974</v>
          </cell>
          <cell r="CN611">
            <v>4.3812828228846845</v>
          </cell>
          <cell r="CO611">
            <v>4.6648783803321257</v>
          </cell>
          <cell r="CP611">
            <v>4.1469924655744226</v>
          </cell>
          <cell r="CQ611">
            <v>4.7172353851247975</v>
          </cell>
          <cell r="CR611">
            <v>4.8046093078856016</v>
          </cell>
          <cell r="CS611">
            <v>5.3563399249626853</v>
          </cell>
          <cell r="CT611">
            <v>4.9275155193709157</v>
          </cell>
          <cell r="CU611">
            <v>4.9275155193709157</v>
          </cell>
          <cell r="CV611">
            <v>4.9275155193709157</v>
          </cell>
          <cell r="CW611">
            <v>1.2555998142710905</v>
          </cell>
          <cell r="CX611">
            <v>1.2710467918543293</v>
          </cell>
          <cell r="CY611">
            <v>1.2530127341889592</v>
          </cell>
          <cell r="CZ611">
            <v>1.251527460404056</v>
          </cell>
          <cell r="DA611">
            <v>1.2897458842415801</v>
          </cell>
          <cell r="DB611">
            <v>1.2563983852501375</v>
          </cell>
          <cell r="DC611">
            <v>1.2507469469965862</v>
          </cell>
          <cell r="DD611">
            <v>1.2432047789043663</v>
          </cell>
          <cell r="DE611">
            <v>1.2776784117336031</v>
          </cell>
          <cell r="DF611">
            <v>1.2508805149801769</v>
          </cell>
        </row>
        <row r="612">
          <cell r="BX612">
            <v>2.3446792913138075</v>
          </cell>
          <cell r="BY612">
            <v>2.9496791135039615</v>
          </cell>
          <cell r="BZ612">
            <v>3.0130379608439415</v>
          </cell>
          <cell r="CA612">
            <v>3.1920197370505812</v>
          </cell>
          <cell r="CB612">
            <v>2.9197368809731743</v>
          </cell>
          <cell r="CC612">
            <v>3.0253240130909718</v>
          </cell>
          <cell r="CD612">
            <v>3.4836401254274212</v>
          </cell>
          <cell r="CE612">
            <v>3.2394358869477933</v>
          </cell>
          <cell r="CF612">
            <v>3.6828690530329529</v>
          </cell>
          <cell r="CG612">
            <v>3.204573590325889</v>
          </cell>
          <cell r="CH612">
            <v>4.0409114271891502</v>
          </cell>
          <cell r="CI612">
            <v>4.090703367140379</v>
          </cell>
          <cell r="CJ612">
            <v>3.7689832454160102</v>
          </cell>
          <cell r="CK612">
            <v>4.2234057530310292</v>
          </cell>
          <cell r="CL612">
            <v>3.9289368374964719</v>
          </cell>
          <cell r="CM612">
            <v>4.6112534777183525</v>
          </cell>
          <cell r="CN612">
            <v>4.1414203660868925</v>
          </cell>
          <cell r="CO612">
            <v>4.4441680229598717</v>
          </cell>
          <cell r="CP612">
            <v>4.90465000410763</v>
          </cell>
          <cell r="CQ612">
            <v>4.8856294285371504</v>
          </cell>
          <cell r="CR612">
            <v>4.4912237263879602</v>
          </cell>
          <cell r="CS612">
            <v>5.7822303846658683</v>
          </cell>
          <cell r="CT612">
            <v>5.0626167270234275</v>
          </cell>
          <cell r="CU612">
            <v>5.0626167270234275</v>
          </cell>
          <cell r="CV612">
            <v>5.0626167270234275</v>
          </cell>
          <cell r="CW612">
            <v>1.2513075548268282</v>
          </cell>
          <cell r="CX612">
            <v>1.2678766802172259</v>
          </cell>
          <cell r="CY612">
            <v>1.2465465554066617</v>
          </cell>
          <cell r="CZ612">
            <v>1.2506555670740631</v>
          </cell>
          <cell r="DA612">
            <v>1.2825995824583973</v>
          </cell>
          <cell r="DB612">
            <v>1.2588824174192084</v>
          </cell>
          <cell r="DC612">
            <v>1.2501317702347201</v>
          </cell>
          <cell r="DD612">
            <v>1.2451424038622247</v>
          </cell>
          <cell r="DE612">
            <v>1.2468459308707462</v>
          </cell>
          <cell r="DF612">
            <v>1.2491384151911069</v>
          </cell>
        </row>
        <row r="613">
          <cell r="BX613">
            <v>3.1812067389835224</v>
          </cell>
          <cell r="BY613">
            <v>2.6196270696109045</v>
          </cell>
          <cell r="BZ613">
            <v>3.2209486987500267</v>
          </cell>
          <cell r="CA613">
            <v>3.30946674289966</v>
          </cell>
          <cell r="CB613">
            <v>3.4253561021088852</v>
          </cell>
          <cell r="CC613">
            <v>3.3908134751692045</v>
          </cell>
          <cell r="CD613">
            <v>3.0298146644831854</v>
          </cell>
          <cell r="CE613">
            <v>2.8354776857470654</v>
          </cell>
          <cell r="CF613">
            <v>4.2667946649664552</v>
          </cell>
          <cell r="CG613">
            <v>3.324698993563004</v>
          </cell>
          <cell r="CH613">
            <v>3.4159536568175213</v>
          </cell>
          <cell r="CI613">
            <v>3.5504911377455883</v>
          </cell>
          <cell r="CJ613">
            <v>3.7743909368751782</v>
          </cell>
          <cell r="CK613">
            <v>4.4635343243578474</v>
          </cell>
          <cell r="CL613">
            <v>4.5419296383007737</v>
          </cell>
          <cell r="CM613">
            <v>5.1941687982870821</v>
          </cell>
          <cell r="CN613">
            <v>4.5825092368926441</v>
          </cell>
          <cell r="CO613">
            <v>4.903457253569167</v>
          </cell>
          <cell r="CP613">
            <v>4.3747273034894665</v>
          </cell>
          <cell r="CQ613">
            <v>4.557659817854498</v>
          </cell>
          <cell r="CR613">
            <v>4.7392280040884103</v>
          </cell>
          <cell r="CS613">
            <v>5.1306042098920548</v>
          </cell>
          <cell r="CT613">
            <v>4.8056094653569188</v>
          </cell>
          <cell r="CU613">
            <v>4.8056094653569188</v>
          </cell>
          <cell r="CV613">
            <v>4.8056094653569188</v>
          </cell>
          <cell r="CW613">
            <v>1.2492698406801488</v>
          </cell>
          <cell r="CX613">
            <v>1.2538617591868646</v>
          </cell>
          <cell r="CY613">
            <v>1.256068702995021</v>
          </cell>
          <cell r="CZ613">
            <v>1.2604411545297103</v>
          </cell>
          <cell r="DA613">
            <v>1.2592229356697338</v>
          </cell>
          <cell r="DB613">
            <v>1.2605015444817671</v>
          </cell>
          <cell r="DC613">
            <v>1.2551480615025112</v>
          </cell>
          <cell r="DD613">
            <v>1.2689494428209893</v>
          </cell>
          <cell r="DE613">
            <v>1.2384399479923864</v>
          </cell>
          <cell r="DF613">
            <v>1.2595411739219855</v>
          </cell>
        </row>
        <row r="614">
          <cell r="BX614">
            <v>2.9419888121060183</v>
          </cell>
          <cell r="BY614">
            <v>3.4318531446676039</v>
          </cell>
          <cell r="BZ614">
            <v>2.5588891642525922</v>
          </cell>
          <cell r="CA614">
            <v>3.2077073652749273</v>
          </cell>
          <cell r="CB614">
            <v>3.3861492201264727</v>
          </cell>
          <cell r="CC614">
            <v>3.5048629439040595</v>
          </cell>
          <cell r="CD614">
            <v>3.5074275625575169</v>
          </cell>
          <cell r="CE614">
            <v>3.8813564712476119</v>
          </cell>
          <cell r="CF614">
            <v>3.5604833495459545</v>
          </cell>
          <cell r="CG614">
            <v>3.3483717785618414</v>
          </cell>
          <cell r="CH614">
            <v>3.6080969505635943</v>
          </cell>
          <cell r="CI614">
            <v>3.4620470533110681</v>
          </cell>
          <cell r="CJ614">
            <v>4.2490898227049341</v>
          </cell>
          <cell r="CK614">
            <v>3.7047846692481632</v>
          </cell>
          <cell r="CL614">
            <v>4.2306032407157952</v>
          </cell>
          <cell r="CM614">
            <v>4.0433670048952868</v>
          </cell>
          <cell r="CN614">
            <v>4.6666770442557457</v>
          </cell>
          <cell r="CO614">
            <v>4.1522386594269074</v>
          </cell>
          <cell r="CP614">
            <v>4.5647657721381512</v>
          </cell>
          <cell r="CQ614">
            <v>5.481081841591867</v>
          </cell>
          <cell r="CR614">
            <v>5.3913098014250522</v>
          </cell>
          <cell r="CS614">
            <v>5.0672219612480118</v>
          </cell>
          <cell r="CT614">
            <v>5.5528329065982627</v>
          </cell>
          <cell r="CU614">
            <v>5.5528329065982627</v>
          </cell>
          <cell r="CV614">
            <v>5.5528329065982627</v>
          </cell>
          <cell r="CW614">
            <v>1.270140885096241</v>
          </cell>
          <cell r="CX614">
            <v>1.2412140490325514</v>
          </cell>
          <cell r="CY614">
            <v>1.2715785154867181</v>
          </cell>
          <cell r="CZ614">
            <v>1.2638042570002319</v>
          </cell>
          <cell r="DA614">
            <v>1.2617438222939756</v>
          </cell>
          <cell r="DB614">
            <v>1.2412655658604066</v>
          </cell>
          <cell r="DC614">
            <v>1.2487369310319654</v>
          </cell>
          <cell r="DD614">
            <v>1.2498341490553131</v>
          </cell>
          <cell r="DE614">
            <v>1.265155792039232</v>
          </cell>
          <cell r="DF614">
            <v>1.2495347399550494</v>
          </cell>
        </row>
        <row r="615">
          <cell r="BX615">
            <v>2.710097072083379</v>
          </cell>
          <cell r="BY615">
            <v>2.7299666089867771</v>
          </cell>
          <cell r="BZ615">
            <v>3.5460059454975297</v>
          </cell>
          <cell r="CA615">
            <v>2.4388276733636651</v>
          </cell>
          <cell r="CB615">
            <v>3.1737611147010738</v>
          </cell>
          <cell r="CC615">
            <v>3.5444454174561266</v>
          </cell>
          <cell r="CD615">
            <v>3.7831234580245368</v>
          </cell>
          <cell r="CE615">
            <v>3.0732203331180439</v>
          </cell>
          <cell r="CF615">
            <v>3.8372070795112685</v>
          </cell>
          <cell r="CG615">
            <v>3.6383888632345549</v>
          </cell>
          <cell r="CH615">
            <v>3.8172385880959787</v>
          </cell>
          <cell r="CI615">
            <v>4.2213832402192688</v>
          </cell>
          <cell r="CJ615">
            <v>4.2195247793463837</v>
          </cell>
          <cell r="CK615">
            <v>4.0796145960392272</v>
          </cell>
          <cell r="CL615">
            <v>4.2400207840699347</v>
          </cell>
          <cell r="CM615">
            <v>4.6268302815005438</v>
          </cell>
          <cell r="CN615">
            <v>4.5390266519946634</v>
          </cell>
          <cell r="CO615">
            <v>4.5907247325358664</v>
          </cell>
          <cell r="CP615">
            <v>4.4170008857296885</v>
          </cell>
          <cell r="CQ615">
            <v>4.9845363796987199</v>
          </cell>
          <cell r="CR615">
            <v>4.7606689915215616</v>
          </cell>
          <cell r="CS615">
            <v>4.9585803488279163</v>
          </cell>
          <cell r="CT615">
            <v>4.9880266999412486</v>
          </cell>
          <cell r="CU615">
            <v>4.9880266999412486</v>
          </cell>
          <cell r="CV615">
            <v>4.9880266999412486</v>
          </cell>
          <cell r="CW615">
            <v>1.2632228913352168</v>
          </cell>
          <cell r="CX615">
            <v>1.2662783433792542</v>
          </cell>
          <cell r="CY615">
            <v>1.2608561580111404</v>
          </cell>
          <cell r="CZ615">
            <v>1.2387501825434442</v>
          </cell>
          <cell r="DA615">
            <v>1.2675646397749234</v>
          </cell>
          <cell r="DB615">
            <v>1.260379039701832</v>
          </cell>
          <cell r="DC615">
            <v>1.2500549125420186</v>
          </cell>
          <cell r="DD615">
            <v>1.2736935986976243</v>
          </cell>
          <cell r="DE615">
            <v>1.2831676590341297</v>
          </cell>
          <cell r="DF615">
            <v>1.2542577169296705</v>
          </cell>
        </row>
        <row r="616">
          <cell r="BX616">
            <v>2.8630511285909304</v>
          </cell>
          <cell r="BY616">
            <v>3.8750897198351577</v>
          </cell>
          <cell r="BZ616">
            <v>2.6706996269681174</v>
          </cell>
          <cell r="CA616">
            <v>2.5388273292716788</v>
          </cell>
          <cell r="CB616">
            <v>3.0223411807036444</v>
          </cell>
          <cell r="CC616">
            <v>2.6516985861352556</v>
          </cell>
          <cell r="CD616">
            <v>3.8133546254163435</v>
          </cell>
          <cell r="CE616">
            <v>3.0582485874304286</v>
          </cell>
          <cell r="CF616">
            <v>3.6405675312535575</v>
          </cell>
          <cell r="CG616">
            <v>3.4624738216466189</v>
          </cell>
          <cell r="CH616">
            <v>3.514194090505633</v>
          </cell>
          <cell r="CI616">
            <v>3.4551037344464546</v>
          </cell>
          <cell r="CJ616">
            <v>4.0495004216257451</v>
          </cell>
          <cell r="CK616">
            <v>4.1359564205561545</v>
          </cell>
          <cell r="CL616">
            <v>4.0478269732769903</v>
          </cell>
          <cell r="CM616">
            <v>4.1538273861454558</v>
          </cell>
          <cell r="CN616">
            <v>3.9456999438643834</v>
          </cell>
          <cell r="CO616">
            <v>3.9689871396970413</v>
          </cell>
          <cell r="CP616">
            <v>4.4836313084471815</v>
          </cell>
          <cell r="CQ616">
            <v>4.541389332168503</v>
          </cell>
          <cell r="CR616">
            <v>4.7583102852568437</v>
          </cell>
          <cell r="CS616">
            <v>4.8093026507700003</v>
          </cell>
          <cell r="CT616">
            <v>5.5474571195743927</v>
          </cell>
          <cell r="CU616">
            <v>5.5474571195743927</v>
          </cell>
          <cell r="CV616">
            <v>5.5474571195743927</v>
          </cell>
          <cell r="CW616">
            <v>1.2527443575155801</v>
          </cell>
          <cell r="CX616">
            <v>1.2508563825284753</v>
          </cell>
          <cell r="CY616">
            <v>1.2415396989086822</v>
          </cell>
          <cell r="CZ616">
            <v>1.2672803356430158</v>
          </cell>
          <cell r="DA616">
            <v>1.2694800479869368</v>
          </cell>
          <cell r="DB616">
            <v>1.250392593949579</v>
          </cell>
          <cell r="DC616">
            <v>1.2348131825367143</v>
          </cell>
          <cell r="DD616">
            <v>1.2711134862956392</v>
          </cell>
          <cell r="DE616">
            <v>1.2656644441006206</v>
          </cell>
          <cell r="DF616">
            <v>1.2589826022443329</v>
          </cell>
        </row>
        <row r="617">
          <cell r="BX617">
            <v>2.1573789187154739</v>
          </cell>
          <cell r="BY617">
            <v>2.8271707664601067</v>
          </cell>
          <cell r="BZ617">
            <v>2.9702433751868376</v>
          </cell>
          <cell r="CA617">
            <v>3.4758693200421091</v>
          </cell>
          <cell r="CB617">
            <v>2.9236961568538917</v>
          </cell>
          <cell r="CC617">
            <v>3.2037499568988355</v>
          </cell>
          <cell r="CD617">
            <v>3.6624376876356739</v>
          </cell>
          <cell r="CE617">
            <v>3.6572909537312199</v>
          </cell>
          <cell r="CF617">
            <v>4.1640307981564524</v>
          </cell>
          <cell r="CG617">
            <v>3.7128327928360032</v>
          </cell>
          <cell r="CH617">
            <v>3.7820567925582256</v>
          </cell>
          <cell r="CI617">
            <v>3.9197836511397757</v>
          </cell>
          <cell r="CJ617">
            <v>4.1018662939378006</v>
          </cell>
          <cell r="CK617">
            <v>3.9109240897407549</v>
          </cell>
          <cell r="CL617">
            <v>3.7905681698111056</v>
          </cell>
          <cell r="CM617">
            <v>4.085046397621694</v>
          </cell>
          <cell r="CN617">
            <v>4.9924553671936582</v>
          </cell>
          <cell r="CO617">
            <v>4.8789702863700048</v>
          </cell>
          <cell r="CP617">
            <v>5.2515860411319544</v>
          </cell>
          <cell r="CQ617">
            <v>4.9853854587712707</v>
          </cell>
          <cell r="CR617">
            <v>5.2514226086470313</v>
          </cell>
          <cell r="CS617">
            <v>5.0059259100767219</v>
          </cell>
          <cell r="CT617">
            <v>5.1706184747540185</v>
          </cell>
          <cell r="CU617">
            <v>5.1706184747540185</v>
          </cell>
          <cell r="CV617">
            <v>5.1706184747540185</v>
          </cell>
          <cell r="CW617">
            <v>1.2571452419263192</v>
          </cell>
          <cell r="CX617">
            <v>1.2304733900443816</v>
          </cell>
          <cell r="CY617">
            <v>1.2514193921739674</v>
          </cell>
          <cell r="CZ617">
            <v>1.2696872738407936</v>
          </cell>
          <cell r="DA617">
            <v>1.2550631899934503</v>
          </cell>
          <cell r="DB617">
            <v>1.2549759893846493</v>
          </cell>
          <cell r="DC617">
            <v>1.2608512309074476</v>
          </cell>
          <cell r="DD617">
            <v>1.2538631016197161</v>
          </cell>
          <cell r="DE617">
            <v>1.247374542287107</v>
          </cell>
          <cell r="DF617">
            <v>1.2679373819681985</v>
          </cell>
        </row>
        <row r="618">
          <cell r="BX618">
            <v>2.5324133589954427</v>
          </cell>
          <cell r="BY618">
            <v>2.7903422213085904</v>
          </cell>
          <cell r="BZ618">
            <v>2.8390737948030798</v>
          </cell>
          <cell r="CA618">
            <v>2.721661806736531</v>
          </cell>
          <cell r="CB618">
            <v>2.672700876751545</v>
          </cell>
          <cell r="CC618">
            <v>3.0109368018114289</v>
          </cell>
          <cell r="CD618">
            <v>3.2094369505678579</v>
          </cell>
          <cell r="CE618">
            <v>3.9581160498633481</v>
          </cell>
          <cell r="CF618">
            <v>3.0881111239594312</v>
          </cell>
          <cell r="CG618">
            <v>3.4019941405281884</v>
          </cell>
          <cell r="CH618">
            <v>3.5816879182695089</v>
          </cell>
          <cell r="CI618">
            <v>3.7173104063330782</v>
          </cell>
          <cell r="CJ618">
            <v>4.2950958024475847</v>
          </cell>
          <cell r="CK618">
            <v>4.6172207691309675</v>
          </cell>
          <cell r="CL618">
            <v>4.2095713484921626</v>
          </cell>
          <cell r="CM618">
            <v>4.1795739979076121</v>
          </cell>
          <cell r="CN618">
            <v>4.620891246377691</v>
          </cell>
          <cell r="CO618">
            <v>4.484034266284505</v>
          </cell>
          <cell r="CP618">
            <v>4.702090717794265</v>
          </cell>
          <cell r="CQ618">
            <v>4.8679633006726402</v>
          </cell>
          <cell r="CR618">
            <v>4.8702553986645958</v>
          </cell>
          <cell r="CS618">
            <v>4.7318290117696433</v>
          </cell>
          <cell r="CT618">
            <v>5.4973235688578796</v>
          </cell>
          <cell r="CU618">
            <v>5.4973235688578796</v>
          </cell>
          <cell r="CV618">
            <v>5.4973235688578796</v>
          </cell>
          <cell r="CW618">
            <v>1.2491754813397749</v>
          </cell>
          <cell r="CX618">
            <v>1.2619938960270953</v>
          </cell>
          <cell r="CY618">
            <v>1.259829345467488</v>
          </cell>
          <cell r="CZ618">
            <v>1.2659137318334384</v>
          </cell>
          <cell r="DA618">
            <v>1.2452355574322795</v>
          </cell>
          <cell r="DB618">
            <v>1.2479154070676843</v>
          </cell>
          <cell r="DC618">
            <v>1.2647514779880189</v>
          </cell>
          <cell r="DD618">
            <v>1.2451333929715647</v>
          </cell>
          <cell r="DE618">
            <v>1.2352945042303016</v>
          </cell>
          <cell r="DF618">
            <v>1.2602811129905316</v>
          </cell>
        </row>
        <row r="619">
          <cell r="BX619">
            <v>2.9318493984055585</v>
          </cell>
          <cell r="BY619">
            <v>3.2144408989159223</v>
          </cell>
          <cell r="BZ619">
            <v>3.6198970397804917</v>
          </cell>
          <cell r="CA619">
            <v>3.2443056768619374</v>
          </cell>
          <cell r="CB619">
            <v>3.1288396910109455</v>
          </cell>
          <cell r="CC619">
            <v>3.3006433722804585</v>
          </cell>
          <cell r="CD619">
            <v>3.3394712372916247</v>
          </cell>
          <cell r="CE619">
            <v>3.7073957558467456</v>
          </cell>
          <cell r="CF619">
            <v>3.7802279021562506</v>
          </cell>
          <cell r="CG619">
            <v>3.5957788513329354</v>
          </cell>
          <cell r="CH619">
            <v>3.8643151436179699</v>
          </cell>
          <cell r="CI619">
            <v>3.7102891481176656</v>
          </cell>
          <cell r="CJ619">
            <v>3.8482294813435121</v>
          </cell>
          <cell r="CK619">
            <v>4.632517600373796</v>
          </cell>
          <cell r="CL619">
            <v>4.0962190395020057</v>
          </cell>
          <cell r="CM619">
            <v>4.751872351410495</v>
          </cell>
          <cell r="CN619">
            <v>4.5680462335627547</v>
          </cell>
          <cell r="CO619">
            <v>4.7277548651898353</v>
          </cell>
          <cell r="CP619">
            <v>4.7067202818817071</v>
          </cell>
          <cell r="CQ619">
            <v>4.7038665612594039</v>
          </cell>
          <cell r="CR619">
            <v>4.8507929527486784</v>
          </cell>
          <cell r="CS619">
            <v>4.9421644039930275</v>
          </cell>
          <cell r="CT619">
            <v>4.6339371224745216</v>
          </cell>
          <cell r="CU619">
            <v>4.6339371224745216</v>
          </cell>
          <cell r="CV619">
            <v>4.6339371224745216</v>
          </cell>
          <cell r="CW619">
            <v>1.2538069125673921</v>
          </cell>
          <cell r="CX619">
            <v>1.2476297497151343</v>
          </cell>
          <cell r="CY619">
            <v>1.2633519368862771</v>
          </cell>
          <cell r="CZ619">
            <v>1.2684566286018302</v>
          </cell>
          <cell r="DA619">
            <v>1.2529907258703539</v>
          </cell>
          <cell r="DB619">
            <v>1.267363547537864</v>
          </cell>
          <cell r="DC619">
            <v>1.2650696237186987</v>
          </cell>
          <cell r="DD619">
            <v>1.2638954102223006</v>
          </cell>
          <cell r="DE619">
            <v>1.2622829261449742</v>
          </cell>
          <cell r="DF619">
            <v>1.2590692494393534</v>
          </cell>
        </row>
        <row r="620">
          <cell r="BX620">
            <v>2.5289437486042861</v>
          </cell>
          <cell r="BY620">
            <v>2.9765028194375005</v>
          </cell>
          <cell r="BZ620">
            <v>3.1552806083041851</v>
          </cell>
          <cell r="CA620">
            <v>3.4309278297192076</v>
          </cell>
          <cell r="CB620">
            <v>3.3089630627684028</v>
          </cell>
          <cell r="CC620">
            <v>3.2913421005438868</v>
          </cell>
          <cell r="CD620">
            <v>3.6418484468954109</v>
          </cell>
          <cell r="CE620">
            <v>3.2018119389904673</v>
          </cell>
          <cell r="CF620">
            <v>3.2898249518229963</v>
          </cell>
          <cell r="CG620">
            <v>3.4649856812525712</v>
          </cell>
          <cell r="CH620">
            <v>4.3915733591619102</v>
          </cell>
          <cell r="CI620">
            <v>4.1419689751091848</v>
          </cell>
          <cell r="CJ620">
            <v>4.3568316488247616</v>
          </cell>
          <cell r="CK620">
            <v>4.1337087121614315</v>
          </cell>
          <cell r="CL620">
            <v>3.9381940055784828</v>
          </cell>
          <cell r="CM620">
            <v>4.0107004171775946</v>
          </cell>
          <cell r="CN620">
            <v>4.7306307555769234</v>
          </cell>
          <cell r="CO620">
            <v>4.3768783515961722</v>
          </cell>
          <cell r="CP620">
            <v>4.1303015657752722</v>
          </cell>
          <cell r="CQ620">
            <v>4.3878059552012685</v>
          </cell>
          <cell r="CR620">
            <v>4.9063370303736562</v>
          </cell>
          <cell r="CS620">
            <v>5.0664464524080968</v>
          </cell>
          <cell r="CT620">
            <v>5.2388245743893833</v>
          </cell>
          <cell r="CU620">
            <v>5.2388245743893833</v>
          </cell>
          <cell r="CV620">
            <v>5.2388245743893833</v>
          </cell>
          <cell r="CW620">
            <v>1.2737712654920708</v>
          </cell>
          <cell r="CX620">
            <v>1.2664596581021395</v>
          </cell>
          <cell r="CY620">
            <v>1.2867725869517899</v>
          </cell>
          <cell r="CZ620">
            <v>1.2428872825782038</v>
          </cell>
          <cell r="DA620">
            <v>1.244385254367272</v>
          </cell>
          <cell r="DB620">
            <v>1.262158984115938</v>
          </cell>
          <cell r="DC620">
            <v>1.254429730359172</v>
          </cell>
          <cell r="DD620">
            <v>1.2628093640008056</v>
          </cell>
          <cell r="DE620">
            <v>1.2429703511305457</v>
          </cell>
          <cell r="DF620">
            <v>1.2589092460069684</v>
          </cell>
        </row>
        <row r="621">
          <cell r="BX621">
            <v>2.8201291912601136</v>
          </cell>
          <cell r="BY621">
            <v>3.4075174530168013</v>
          </cell>
          <cell r="BZ621">
            <v>3.2906044682039219</v>
          </cell>
          <cell r="CA621">
            <v>2.832874960856238</v>
          </cell>
          <cell r="CB621">
            <v>3.3827223674927964</v>
          </cell>
          <cell r="CC621">
            <v>3.4780188562689922</v>
          </cell>
          <cell r="CD621">
            <v>4.0362077443524162</v>
          </cell>
          <cell r="CE621">
            <v>3.8838734685690923</v>
          </cell>
          <cell r="CF621">
            <v>4.3097423140518378</v>
          </cell>
          <cell r="CG621">
            <v>3.457015933766348</v>
          </cell>
          <cell r="CH621">
            <v>3.9507980568896079</v>
          </cell>
          <cell r="CI621">
            <v>3.4519781403062417</v>
          </cell>
          <cell r="CJ621">
            <v>4.58096670304701</v>
          </cell>
          <cell r="CK621">
            <v>4.1360318138958823</v>
          </cell>
          <cell r="CL621">
            <v>4.4681903049772869</v>
          </cell>
          <cell r="CM621">
            <v>4.0737254165109231</v>
          </cell>
          <cell r="CN621">
            <v>4.6352514509207579</v>
          </cell>
          <cell r="CO621">
            <v>4.8545037504741071</v>
          </cell>
          <cell r="CP621">
            <v>4.5813362363374841</v>
          </cell>
          <cell r="CQ621">
            <v>5.3696389404850606</v>
          </cell>
          <cell r="CR621">
            <v>5.7873611705794836</v>
          </cell>
          <cell r="CS621">
            <v>5.7345362908961057</v>
          </cell>
          <cell r="CT621">
            <v>5.0598692213060872</v>
          </cell>
          <cell r="CU621">
            <v>5.0598692213060872</v>
          </cell>
          <cell r="CV621">
            <v>5.0598692213060872</v>
          </cell>
          <cell r="CW621">
            <v>1.2376278477624749</v>
          </cell>
          <cell r="CX621">
            <v>1.2526187102398765</v>
          </cell>
          <cell r="CY621">
            <v>1.2421194820296999</v>
          </cell>
          <cell r="CZ621">
            <v>1.2606581514002506</v>
          </cell>
          <cell r="DA621">
            <v>1.2435845688739602</v>
          </cell>
          <cell r="DB621">
            <v>1.2638395727322524</v>
          </cell>
          <cell r="DC621">
            <v>1.2705847398601349</v>
          </cell>
          <cell r="DD621">
            <v>1.2359821830728028</v>
          </cell>
          <cell r="DE621">
            <v>1.2416808468696174</v>
          </cell>
          <cell r="DF621">
            <v>1.2768305512805591</v>
          </cell>
        </row>
        <row r="622">
          <cell r="BX622">
            <v>2.2575741982479367</v>
          </cell>
          <cell r="BY622">
            <v>2.7400308450869648</v>
          </cell>
          <cell r="BZ622">
            <v>3.0417552728248594</v>
          </cell>
          <cell r="CA622">
            <v>3.0272691985461009</v>
          </cell>
          <cell r="CB622">
            <v>3.6067030102545501</v>
          </cell>
          <cell r="CC622">
            <v>3.1246236967447172</v>
          </cell>
          <cell r="CD622">
            <v>3.9848812478511921</v>
          </cell>
          <cell r="CE622">
            <v>4.0235197195211461</v>
          </cell>
          <cell r="CF622">
            <v>3.6929855174871107</v>
          </cell>
          <cell r="CG622">
            <v>3.2062007828250585</v>
          </cell>
          <cell r="CH622">
            <v>3.7328933358970193</v>
          </cell>
          <cell r="CI622">
            <v>3.985012967306107</v>
          </cell>
          <cell r="CJ622">
            <v>4.2699932153491948</v>
          </cell>
          <cell r="CK622">
            <v>4.2194925526984974</v>
          </cell>
          <cell r="CL622">
            <v>4.7846131986225204</v>
          </cell>
          <cell r="CM622">
            <v>4.0997222101843009</v>
          </cell>
          <cell r="CN622">
            <v>4.5646300231336365</v>
          </cell>
          <cell r="CO622">
            <v>5.3866731237402652</v>
          </cell>
          <cell r="CP622">
            <v>4.8009657617640977</v>
          </cell>
          <cell r="CQ622">
            <v>4.8948461117556894</v>
          </cell>
          <cell r="CR622">
            <v>4.4791179323743053</v>
          </cell>
          <cell r="CS622">
            <v>5.6938476727817005</v>
          </cell>
          <cell r="CT622">
            <v>4.9150033327112714</v>
          </cell>
          <cell r="CU622">
            <v>4.9150033327112714</v>
          </cell>
          <cell r="CV622">
            <v>4.9150033327112714</v>
          </cell>
          <cell r="CW622">
            <v>1.2441793883474774</v>
          </cell>
          <cell r="CX622">
            <v>1.2543725978326183</v>
          </cell>
          <cell r="CY622">
            <v>1.2487126492437328</v>
          </cell>
          <cell r="CZ622">
            <v>1.2493773146469755</v>
          </cell>
          <cell r="DA622">
            <v>1.2615964989184172</v>
          </cell>
          <cell r="DB622">
            <v>1.2354800862917528</v>
          </cell>
          <cell r="DC622">
            <v>1.2692637552077122</v>
          </cell>
          <cell r="DD622">
            <v>1.2469147300458232</v>
          </cell>
          <cell r="DE622">
            <v>1.250598034377489</v>
          </cell>
          <cell r="DF622">
            <v>1.2570475984898191</v>
          </cell>
        </row>
        <row r="623">
          <cell r="BX623">
            <v>2.5857250008060353</v>
          </cell>
          <cell r="BY623">
            <v>2.8858613163911708</v>
          </cell>
          <cell r="BZ623">
            <v>3.0155958104455802</v>
          </cell>
          <cell r="CA623">
            <v>3.374710381983844</v>
          </cell>
          <cell r="CB623">
            <v>2.963643387387163</v>
          </cell>
          <cell r="CC623">
            <v>2.9939504961136865</v>
          </cell>
          <cell r="CD623">
            <v>3.4687784410364197</v>
          </cell>
          <cell r="CE623">
            <v>3.8241620829353473</v>
          </cell>
          <cell r="CF623">
            <v>4.1695688729197524</v>
          </cell>
          <cell r="CG623">
            <v>3.6624909650332707</v>
          </cell>
          <cell r="CH623">
            <v>3.5596064417364857</v>
          </cell>
          <cell r="CI623">
            <v>4.8667260994323787</v>
          </cell>
          <cell r="CJ623">
            <v>4.4986104494227996</v>
          </cell>
          <cell r="CK623">
            <v>3.7782284176872758</v>
          </cell>
          <cell r="CL623">
            <v>3.6947934839304128</v>
          </cell>
          <cell r="CM623">
            <v>4.59869902423734</v>
          </cell>
          <cell r="CN623">
            <v>4.2208939482851475</v>
          </cell>
          <cell r="CO623">
            <v>4.3360336990409598</v>
          </cell>
          <cell r="CP623">
            <v>5.4986662218942071</v>
          </cell>
          <cell r="CQ623">
            <v>4.9617285603055219</v>
          </cell>
          <cell r="CR623">
            <v>4.4791983038781318</v>
          </cell>
          <cell r="CS623">
            <v>4.5605507498365458</v>
          </cell>
          <cell r="CT623">
            <v>5.0004439921793447</v>
          </cell>
          <cell r="CU623">
            <v>5.0004439921793447</v>
          </cell>
          <cell r="CV623">
            <v>5.0004439921793447</v>
          </cell>
          <cell r="CW623">
            <v>1.2500523059226836</v>
          </cell>
          <cell r="CX623">
            <v>1.2602332101805103</v>
          </cell>
          <cell r="CY623">
            <v>1.244971113426012</v>
          </cell>
          <cell r="CZ623">
            <v>1.2374836996680016</v>
          </cell>
          <cell r="DA623">
            <v>1.2510755138105172</v>
          </cell>
          <cell r="DB623">
            <v>1.2589670865290046</v>
          </cell>
          <cell r="DC623">
            <v>1.2605867750277153</v>
          </cell>
          <cell r="DD623">
            <v>1.2506012440544221</v>
          </cell>
          <cell r="DE623">
            <v>1.2682295286728933</v>
          </cell>
          <cell r="DF623">
            <v>1.2475834330801885</v>
          </cell>
        </row>
        <row r="624">
          <cell r="BX624">
            <v>2.7180367593583821</v>
          </cell>
          <cell r="BY624">
            <v>3.0076459622112828</v>
          </cell>
          <cell r="BZ624">
            <v>2.9608225606147758</v>
          </cell>
          <cell r="CA624">
            <v>3.6140934143811054</v>
          </cell>
          <cell r="CB624">
            <v>3.4677176679975781</v>
          </cell>
          <cell r="CC624">
            <v>2.9894209264572082</v>
          </cell>
          <cell r="CD624">
            <v>3.0744257024310593</v>
          </cell>
          <cell r="CE624">
            <v>2.909416727333157</v>
          </cell>
          <cell r="CF624">
            <v>3.1941666628734198</v>
          </cell>
          <cell r="CG624">
            <v>3.0879649968381435</v>
          </cell>
          <cell r="CH624">
            <v>3.8549034512668361</v>
          </cell>
          <cell r="CI624">
            <v>4.1947854843505086</v>
          </cell>
          <cell r="CJ624">
            <v>4.2991355806578886</v>
          </cell>
          <cell r="CK624">
            <v>4.0487846879058855</v>
          </cell>
          <cell r="CL624">
            <v>4.5597339067703642</v>
          </cell>
          <cell r="CM624">
            <v>4.3777051456201148</v>
          </cell>
          <cell r="CN624">
            <v>4.0723849796432754</v>
          </cell>
          <cell r="CO624">
            <v>4.7454212698898077</v>
          </cell>
          <cell r="CP624">
            <v>3.8247926985326277</v>
          </cell>
          <cell r="CQ624">
            <v>5.2744281291042485</v>
          </cell>
          <cell r="CR624">
            <v>5.0394486082426395</v>
          </cell>
          <cell r="CS624">
            <v>4.6865057976084818</v>
          </cell>
          <cell r="CT624">
            <v>5.6690094456829536</v>
          </cell>
          <cell r="CU624">
            <v>5.6690094456829536</v>
          </cell>
          <cell r="CV624">
            <v>5.6690094456829536</v>
          </cell>
          <cell r="CW624">
            <v>1.2473423795777572</v>
          </cell>
          <cell r="CX624">
            <v>1.2447345337744</v>
          </cell>
          <cell r="CY624">
            <v>1.2881238082507054</v>
          </cell>
          <cell r="CZ624">
            <v>1.2466523296679735</v>
          </cell>
          <cell r="DA624">
            <v>1.2519669430392855</v>
          </cell>
          <cell r="DB624">
            <v>1.2549098788878468</v>
          </cell>
          <cell r="DC624">
            <v>1.2337722795747781</v>
          </cell>
          <cell r="DD624">
            <v>1.2782835984307219</v>
          </cell>
          <cell r="DE624">
            <v>1.256780618626909</v>
          </cell>
          <cell r="DF624">
            <v>1.2407078162879928</v>
          </cell>
        </row>
        <row r="625">
          <cell r="BX625">
            <v>2.5693751542971275</v>
          </cell>
          <cell r="BY625">
            <v>2.6973817257020074</v>
          </cell>
          <cell r="BZ625">
            <v>3.5948395285242292</v>
          </cell>
          <cell r="CA625">
            <v>3.3770747824107237</v>
          </cell>
          <cell r="CB625">
            <v>3.1907376912646215</v>
          </cell>
          <cell r="CC625">
            <v>3.3536373574586058</v>
          </cell>
          <cell r="CD625">
            <v>3.2417320681978699</v>
          </cell>
          <cell r="CE625">
            <v>3.5132840999231405</v>
          </cell>
          <cell r="CF625">
            <v>3.4767016958692754</v>
          </cell>
          <cell r="CG625">
            <v>4.1215074790076587</v>
          </cell>
          <cell r="CH625">
            <v>4.1036220000104624</v>
          </cell>
          <cell r="CI625">
            <v>4.44470437237021</v>
          </cell>
          <cell r="CJ625">
            <v>3.6499359406773113</v>
          </cell>
          <cell r="CK625">
            <v>3.4748092712474894</v>
          </cell>
          <cell r="CL625">
            <v>3.8234465992764282</v>
          </cell>
          <cell r="CM625">
            <v>3.955605592348125</v>
          </cell>
          <cell r="CN625">
            <v>4.8368402096466605</v>
          </cell>
          <cell r="CO625">
            <v>4.6564737757482986</v>
          </cell>
          <cell r="CP625">
            <v>4.9475092596241064</v>
          </cell>
          <cell r="CQ625">
            <v>4.4933559560997383</v>
          </cell>
          <cell r="CR625">
            <v>4.7200239775379123</v>
          </cell>
          <cell r="CS625">
            <v>4.6025461989273362</v>
          </cell>
          <cell r="CT625">
            <v>5.6160729788456569</v>
          </cell>
          <cell r="CU625">
            <v>5.6160729788456569</v>
          </cell>
          <cell r="CV625">
            <v>5.6160729788456569</v>
          </cell>
          <cell r="CW625">
            <v>1.2503014071264071</v>
          </cell>
          <cell r="CX625">
            <v>1.257009083578424</v>
          </cell>
          <cell r="CY625">
            <v>1.2502679297823065</v>
          </cell>
          <cell r="CZ625">
            <v>1.2623472601681978</v>
          </cell>
          <cell r="DA625">
            <v>1.2510851638473195</v>
          </cell>
          <cell r="DB625">
            <v>1.2706557987716747</v>
          </cell>
          <cell r="DC625">
            <v>1.2807768477944583</v>
          </cell>
          <cell r="DD625">
            <v>1.2469665216760148</v>
          </cell>
          <cell r="DE625">
            <v>1.2645245767932991</v>
          </cell>
          <cell r="DF625">
            <v>1.2459347024541703</v>
          </cell>
        </row>
        <row r="626">
          <cell r="BX626">
            <v>2.7761302921813784</v>
          </cell>
          <cell r="BY626">
            <v>3.3432458690395959</v>
          </cell>
          <cell r="BZ626">
            <v>2.6167739620188217</v>
          </cell>
          <cell r="CA626">
            <v>3.2398516069972119</v>
          </cell>
          <cell r="CB626">
            <v>3.2593803232152836</v>
          </cell>
          <cell r="CC626">
            <v>3.4547197587382832</v>
          </cell>
          <cell r="CD626">
            <v>3.3901482889060968</v>
          </cell>
          <cell r="CE626">
            <v>3.5854949318527018</v>
          </cell>
          <cell r="CF626">
            <v>3.4368125290974105</v>
          </cell>
          <cell r="CG626">
            <v>3.7250803195155515</v>
          </cell>
          <cell r="CH626">
            <v>3.7350134724785611</v>
          </cell>
          <cell r="CI626">
            <v>3.8450610598799724</v>
          </cell>
          <cell r="CJ626">
            <v>3.6325443126153814</v>
          </cell>
          <cell r="CK626">
            <v>4.2430872206155579</v>
          </cell>
          <cell r="CL626">
            <v>4.4338259416512695</v>
          </cell>
          <cell r="CM626">
            <v>4.6052452273099753</v>
          </cell>
          <cell r="CN626">
            <v>4.1284571444101461</v>
          </cell>
          <cell r="CO626">
            <v>4.5245624188163367</v>
          </cell>
          <cell r="CP626">
            <v>4.6138991288749738</v>
          </cell>
          <cell r="CQ626">
            <v>4.8951987608067284</v>
          </cell>
          <cell r="CR626">
            <v>4.9504653928221947</v>
          </cell>
          <cell r="CS626">
            <v>4.8124347747459053</v>
          </cell>
          <cell r="CT626">
            <v>5.4461802986775032</v>
          </cell>
          <cell r="CU626">
            <v>5.4461802986775032</v>
          </cell>
          <cell r="CV626">
            <v>5.4461802986775032</v>
          </cell>
          <cell r="CW626">
            <v>1.2486918599444232</v>
          </cell>
          <cell r="CX626">
            <v>1.2657321766889373</v>
          </cell>
          <cell r="CY626">
            <v>1.2584180142708881</v>
          </cell>
          <cell r="CZ626">
            <v>1.2577418007320493</v>
          </cell>
          <cell r="DA626">
            <v>1.2512165787359657</v>
          </cell>
          <cell r="DB626">
            <v>1.242963376286081</v>
          </cell>
          <cell r="DC626">
            <v>1.2643890300029075</v>
          </cell>
          <cell r="DD626">
            <v>1.2385107246326714</v>
          </cell>
          <cell r="DE626">
            <v>1.2581616970236451</v>
          </cell>
          <cell r="DF626">
            <v>1.2390325914360607</v>
          </cell>
        </row>
        <row r="627">
          <cell r="BX627">
            <v>2.6004705137417976</v>
          </cell>
          <cell r="BY627">
            <v>2.7569614603037209</v>
          </cell>
          <cell r="BZ627">
            <v>2.9962040987781164</v>
          </cell>
          <cell r="CA627">
            <v>2.7717270398443357</v>
          </cell>
          <cell r="CB627">
            <v>2.6466062221889968</v>
          </cell>
          <cell r="CC627">
            <v>2.5603670467755792</v>
          </cell>
          <cell r="CD627">
            <v>2.828893994234623</v>
          </cell>
          <cell r="CE627">
            <v>3.5700388468946733</v>
          </cell>
          <cell r="CF627">
            <v>3.2635537915906263</v>
          </cell>
          <cell r="CG627">
            <v>3.8181464505555351</v>
          </cell>
          <cell r="CH627">
            <v>4.6045887816880331</v>
          </cell>
          <cell r="CI627">
            <v>4.2148608880860321</v>
          </cell>
          <cell r="CJ627">
            <v>4.0453702403056164</v>
          </cell>
          <cell r="CK627">
            <v>3.5110209277942825</v>
          </cell>
          <cell r="CL627">
            <v>4.2626873250727195</v>
          </cell>
          <cell r="CM627">
            <v>4.8060689610720182</v>
          </cell>
          <cell r="CN627">
            <v>4.5102394531549965</v>
          </cell>
          <cell r="CO627">
            <v>4.7559598774707315</v>
          </cell>
          <cell r="CP627">
            <v>4.335132913090689</v>
          </cell>
          <cell r="CQ627">
            <v>4.5421016666205967</v>
          </cell>
          <cell r="CR627">
            <v>4.9885610220472607</v>
          </cell>
          <cell r="CS627">
            <v>5.0605737377336482</v>
          </cell>
          <cell r="CT627">
            <v>4.874156309416791</v>
          </cell>
          <cell r="CU627">
            <v>4.874156309416791</v>
          </cell>
          <cell r="CV627">
            <v>4.874156309416791</v>
          </cell>
          <cell r="CW627">
            <v>1.2485306953526534</v>
          </cell>
          <cell r="CX627">
            <v>1.2680018733543581</v>
          </cell>
          <cell r="CY627">
            <v>1.2412917412960174</v>
          </cell>
          <cell r="CZ627">
            <v>1.2629913531015569</v>
          </cell>
          <cell r="DA627">
            <v>1.249429496867358</v>
          </cell>
          <cell r="DB627">
            <v>1.2332580001020848</v>
          </cell>
          <cell r="DC627">
            <v>1.2774397343358961</v>
          </cell>
          <cell r="DD627">
            <v>1.2373970510808783</v>
          </cell>
          <cell r="DE627">
            <v>1.2434263532416592</v>
          </cell>
          <cell r="DF627">
            <v>1.2670137397444396</v>
          </cell>
        </row>
        <row r="628">
          <cell r="BX628">
            <v>2.7518875428830074</v>
          </cell>
          <cell r="BY628">
            <v>3.176534520896467</v>
          </cell>
          <cell r="BZ628">
            <v>3.3477480879623758</v>
          </cell>
          <cell r="CA628">
            <v>2.9622133668760955</v>
          </cell>
          <cell r="CB628">
            <v>3.1218876941390814</v>
          </cell>
          <cell r="CC628">
            <v>3.5045096798986166</v>
          </cell>
          <cell r="CD628">
            <v>3.816676411290691</v>
          </cell>
          <cell r="CE628">
            <v>3.4264655890092652</v>
          </cell>
          <cell r="CF628">
            <v>3.8119226178825762</v>
          </cell>
          <cell r="CG628">
            <v>3.7507992985666276</v>
          </cell>
          <cell r="CH628">
            <v>4.1520158804106888</v>
          </cell>
          <cell r="CI628">
            <v>3.8564220016160724</v>
          </cell>
          <cell r="CJ628">
            <v>3.6908615727825631</v>
          </cell>
          <cell r="CK628">
            <v>4.0607501358016354</v>
          </cell>
          <cell r="CL628">
            <v>4.1843389853959838</v>
          </cell>
          <cell r="CM628">
            <v>4.4462625923209167</v>
          </cell>
          <cell r="CN628">
            <v>5.4372096567418806</v>
          </cell>
          <cell r="CO628">
            <v>4.1304148486029764</v>
          </cell>
          <cell r="CP628">
            <v>3.8600839852664435</v>
          </cell>
          <cell r="CQ628">
            <v>4.8875870170969495</v>
          </cell>
          <cell r="CR628">
            <v>4.9854439903128966</v>
          </cell>
          <cell r="CS628">
            <v>5.5172384195864614</v>
          </cell>
          <cell r="CT628">
            <v>4.8400633805618849</v>
          </cell>
          <cell r="CU628">
            <v>4.8400633805618849</v>
          </cell>
          <cell r="CV628">
            <v>4.8400633805618849</v>
          </cell>
          <cell r="CW628">
            <v>1.2496486718139679</v>
          </cell>
          <cell r="CX628">
            <v>1.2645115353300143</v>
          </cell>
          <cell r="CY628">
            <v>1.2417135697534607</v>
          </cell>
          <cell r="CZ628">
            <v>1.2386230729595329</v>
          </cell>
          <cell r="DA628">
            <v>1.2624262730652791</v>
          </cell>
          <cell r="DB628">
            <v>1.2540175704942125</v>
          </cell>
          <cell r="DC628">
            <v>1.2709449277538176</v>
          </cell>
          <cell r="DD628">
            <v>1.2654454838225531</v>
          </cell>
          <cell r="DE628">
            <v>1.2811818570670066</v>
          </cell>
          <cell r="DF628">
            <v>1.2676538223583158</v>
          </cell>
        </row>
        <row r="629">
          <cell r="BX629">
            <v>2.653209628576088</v>
          </cell>
          <cell r="BY629">
            <v>2.7639090979085754</v>
          </cell>
          <cell r="BZ629">
            <v>2.9944718705759583</v>
          </cell>
          <cell r="CA629">
            <v>2.6579841435174485</v>
          </cell>
          <cell r="CB629">
            <v>2.9001120234690738</v>
          </cell>
          <cell r="CC629">
            <v>2.7708405937336926</v>
          </cell>
          <cell r="CD629">
            <v>3.4135315631825254</v>
          </cell>
          <cell r="CE629">
            <v>3.6907154506569948</v>
          </cell>
          <cell r="CF629">
            <v>3.5071111886968391</v>
          </cell>
          <cell r="CG629">
            <v>3.9328682209707715</v>
          </cell>
          <cell r="CH629">
            <v>3.7920875833465786</v>
          </cell>
          <cell r="CI629">
            <v>3.9125219223025973</v>
          </cell>
          <cell r="CJ629">
            <v>4.137059380930709</v>
          </cell>
          <cell r="CK629">
            <v>4.2940607076322994</v>
          </cell>
          <cell r="CL629">
            <v>4.0909351206829969</v>
          </cell>
          <cell r="CM629">
            <v>4.5838485622975549</v>
          </cell>
          <cell r="CN629">
            <v>3.5653659405365445</v>
          </cell>
          <cell r="CO629">
            <v>4.7724417598669326</v>
          </cell>
          <cell r="CP629">
            <v>4.2903890192718963</v>
          </cell>
          <cell r="CQ629">
            <v>5.6044340090368427</v>
          </cell>
          <cell r="CR629">
            <v>4.8075328038311893</v>
          </cell>
          <cell r="CS629">
            <v>4.8323059678840838</v>
          </cell>
          <cell r="CT629">
            <v>4.7196662373984966</v>
          </cell>
          <cell r="CU629">
            <v>4.7196662373984966</v>
          </cell>
          <cell r="CV629">
            <v>4.7196662373984966</v>
          </cell>
          <cell r="CW629">
            <v>1.2396427033965673</v>
          </cell>
          <cell r="CX629">
            <v>1.2506327487899442</v>
          </cell>
          <cell r="CY629">
            <v>1.2600630664242787</v>
          </cell>
          <cell r="CZ629">
            <v>1.24737678872947</v>
          </cell>
          <cell r="DA629">
            <v>1.24693821939561</v>
          </cell>
          <cell r="DB629">
            <v>1.2593918844172705</v>
          </cell>
          <cell r="DC629">
            <v>1.2462022281198568</v>
          </cell>
          <cell r="DD629">
            <v>1.2557622859450566</v>
          </cell>
          <cell r="DE629">
            <v>1.2556229155746645</v>
          </cell>
          <cell r="DF629">
            <v>1.2492148716647875</v>
          </cell>
        </row>
        <row r="630">
          <cell r="BX630">
            <v>2.4644303245695065</v>
          </cell>
          <cell r="BY630">
            <v>2.9687808450811204</v>
          </cell>
          <cell r="BZ630">
            <v>3.0168342031126225</v>
          </cell>
          <cell r="CA630">
            <v>3.6973541690414211</v>
          </cell>
          <cell r="CB630">
            <v>3.7049835393855193</v>
          </cell>
          <cell r="CC630">
            <v>2.9361321378293233</v>
          </cell>
          <cell r="CD630">
            <v>2.7550081444719385</v>
          </cell>
          <cell r="CE630">
            <v>3.3133085535600997</v>
          </cell>
          <cell r="CF630">
            <v>3.1469762116495663</v>
          </cell>
          <cell r="CG630">
            <v>3.924057330645637</v>
          </cell>
          <cell r="CH630">
            <v>3.0196235893830483</v>
          </cell>
          <cell r="CI630">
            <v>3.5066375576083306</v>
          </cell>
          <cell r="CJ630">
            <v>4.4005636569446889</v>
          </cell>
          <cell r="CK630">
            <v>4.9211734954703878</v>
          </cell>
          <cell r="CL630">
            <v>3.832098764596374</v>
          </cell>
          <cell r="CM630">
            <v>4.3485533888510437</v>
          </cell>
          <cell r="CN630">
            <v>4.5705251896619101</v>
          </cell>
          <cell r="CO630">
            <v>4.8965006744966502</v>
          </cell>
          <cell r="CP630">
            <v>4.4756795650711432</v>
          </cell>
          <cell r="CQ630">
            <v>5.1199969382579642</v>
          </cell>
          <cell r="CR630">
            <v>4.5663837599512078</v>
          </cell>
          <cell r="CS630">
            <v>5.2818348300180373</v>
          </cell>
          <cell r="CT630">
            <v>4.6798165634170941</v>
          </cell>
          <cell r="CU630">
            <v>4.6798165634170941</v>
          </cell>
          <cell r="CV630">
            <v>4.6798165634170941</v>
          </cell>
          <cell r="CW630">
            <v>1.2486252549406704</v>
          </cell>
          <cell r="CX630">
            <v>1.2594787133238303</v>
          </cell>
          <cell r="CY630">
            <v>1.2701042621287728</v>
          </cell>
          <cell r="CZ630">
            <v>1.2599706253279057</v>
          </cell>
          <cell r="DA630">
            <v>1.2632426043160938</v>
          </cell>
          <cell r="DB630">
            <v>1.2515273022599904</v>
          </cell>
          <cell r="DC630">
            <v>1.2859582554813831</v>
          </cell>
          <cell r="DD630">
            <v>1.2547535477647132</v>
          </cell>
          <cell r="DE630">
            <v>1.2371948781497892</v>
          </cell>
          <cell r="DF630">
            <v>1.2460840497653409</v>
          </cell>
        </row>
        <row r="631">
          <cell r="BX631">
            <v>2.9383422638488934</v>
          </cell>
          <cell r="BY631">
            <v>3.3401826282470393</v>
          </cell>
          <cell r="BZ631">
            <v>3.5625749563430795</v>
          </cell>
          <cell r="CA631">
            <v>3.3921429184569791</v>
          </cell>
          <cell r="CB631">
            <v>3.0619792591859212</v>
          </cell>
          <cell r="CC631">
            <v>3.2696437305683097</v>
          </cell>
          <cell r="CD631">
            <v>2.9270355931480072</v>
          </cell>
          <cell r="CE631">
            <v>3.2427514495757648</v>
          </cell>
          <cell r="CF631">
            <v>4.0044787918731046</v>
          </cell>
          <cell r="CG631">
            <v>4.292661917902258</v>
          </cell>
          <cell r="CH631">
            <v>4.3701879632153622</v>
          </cell>
          <cell r="CI631">
            <v>3.8759369709196783</v>
          </cell>
          <cell r="CJ631">
            <v>3.9561927343301622</v>
          </cell>
          <cell r="CK631">
            <v>3.6392768985705906</v>
          </cell>
          <cell r="CL631">
            <v>3.9330404378079122</v>
          </cell>
          <cell r="CM631">
            <v>5.3072407852980676</v>
          </cell>
          <cell r="CN631">
            <v>3.9019794336875133</v>
          </cell>
          <cell r="CO631">
            <v>4.9043579854267225</v>
          </cell>
          <cell r="CP631">
            <v>5.1382375548595602</v>
          </cell>
          <cell r="CQ631">
            <v>4.6688930524100112</v>
          </cell>
          <cell r="CR631">
            <v>5.3559431217527704</v>
          </cell>
          <cell r="CS631">
            <v>4.5026100086915379</v>
          </cell>
          <cell r="CT631">
            <v>4.9907963941621167</v>
          </cell>
          <cell r="CU631">
            <v>4.9907963941621167</v>
          </cell>
          <cell r="CV631">
            <v>4.9907963941621167</v>
          </cell>
          <cell r="CW631">
            <v>1.2487360161407224</v>
          </cell>
          <cell r="CX631">
            <v>1.2495726611726485</v>
          </cell>
          <cell r="CY631">
            <v>1.2427319944789972</v>
          </cell>
          <cell r="CZ631">
            <v>1.2577236358149875</v>
          </cell>
          <cell r="DA631">
            <v>1.2470228942410582</v>
          </cell>
          <cell r="DB631">
            <v>1.2563336277215345</v>
          </cell>
          <cell r="DC631">
            <v>1.2610106165591335</v>
          </cell>
          <cell r="DD631">
            <v>1.2429836418549851</v>
          </cell>
          <cell r="DE631">
            <v>1.243515246818981</v>
          </cell>
          <cell r="DF631">
            <v>1.2284774040532398</v>
          </cell>
        </row>
        <row r="632">
          <cell r="BX632">
            <v>2.5811297188743771</v>
          </cell>
          <cell r="BY632">
            <v>3.1184332992844244</v>
          </cell>
          <cell r="BZ632">
            <v>3.3372960599614845</v>
          </cell>
          <cell r="CA632">
            <v>2.9491599421925581</v>
          </cell>
          <cell r="CB632">
            <v>3.6276527649938082</v>
          </cell>
          <cell r="CC632">
            <v>3.6613592327476048</v>
          </cell>
          <cell r="CD632">
            <v>3.1818996999121776</v>
          </cell>
          <cell r="CE632">
            <v>3.3490200114846935</v>
          </cell>
          <cell r="CF632">
            <v>3.7261200628288997</v>
          </cell>
          <cell r="CG632">
            <v>4.0385917719125173</v>
          </cell>
          <cell r="CH632">
            <v>3.5552175960162238</v>
          </cell>
          <cell r="CI632">
            <v>3.9045468962710679</v>
          </cell>
          <cell r="CJ632">
            <v>4.006410970223782</v>
          </cell>
          <cell r="CK632">
            <v>3.9837988628752474</v>
          </cell>
          <cell r="CL632">
            <v>4.5473866541335104</v>
          </cell>
          <cell r="CM632">
            <v>4.3709409049594656</v>
          </cell>
          <cell r="CN632">
            <v>4.7658753399257128</v>
          </cell>
          <cell r="CO632">
            <v>4.947534898264677</v>
          </cell>
          <cell r="CP632">
            <v>5.1078502208804579</v>
          </cell>
          <cell r="CQ632">
            <v>4.943593340261458</v>
          </cell>
          <cell r="CR632">
            <v>4.6644491049415366</v>
          </cell>
          <cell r="CS632">
            <v>4.8440780315143543</v>
          </cell>
          <cell r="CT632">
            <v>5.1977807534561791</v>
          </cell>
          <cell r="CU632">
            <v>5.1977807534561791</v>
          </cell>
          <cell r="CV632">
            <v>5.1977807534561791</v>
          </cell>
          <cell r="CW632">
            <v>1.250044935977709</v>
          </cell>
          <cell r="CX632">
            <v>1.257431430688787</v>
          </cell>
          <cell r="CY632">
            <v>1.2479427152792366</v>
          </cell>
          <cell r="CZ632">
            <v>1.2498767934273483</v>
          </cell>
          <cell r="DA632">
            <v>1.2421368964996811</v>
          </cell>
          <cell r="DB632">
            <v>1.2565125591796242</v>
          </cell>
          <cell r="DC632">
            <v>1.2554611115235357</v>
          </cell>
          <cell r="DD632">
            <v>1.2646351685618267</v>
          </cell>
          <cell r="DE632">
            <v>1.241869378197046</v>
          </cell>
          <cell r="DF632">
            <v>1.2465533463950498</v>
          </cell>
        </row>
        <row r="633">
          <cell r="BX633">
            <v>2.1736501823995851</v>
          </cell>
          <cell r="BY633">
            <v>3.2916909593068446</v>
          </cell>
          <cell r="BZ633">
            <v>2.6996888660238327</v>
          </cell>
          <cell r="CA633">
            <v>2.6136208223772943</v>
          </cell>
          <cell r="CB633">
            <v>3.392180563097638</v>
          </cell>
          <cell r="CC633">
            <v>3.5377634096679653</v>
          </cell>
          <cell r="CD633">
            <v>3.1072641676739163</v>
          </cell>
          <cell r="CE633">
            <v>3.5995984830758392</v>
          </cell>
          <cell r="CF633">
            <v>3.4398095390131971</v>
          </cell>
          <cell r="CG633">
            <v>3.4797952095556339</v>
          </cell>
          <cell r="CH633">
            <v>3.205582757024418</v>
          </cell>
          <cell r="CI633">
            <v>3.8745781307400304</v>
          </cell>
          <cell r="CJ633">
            <v>4.0801767466021621</v>
          </cell>
          <cell r="CK633">
            <v>3.8879565596324581</v>
          </cell>
          <cell r="CL633">
            <v>4.1716103240445053</v>
          </cell>
          <cell r="CM633">
            <v>4.111916629757177</v>
          </cell>
          <cell r="CN633">
            <v>4.0596961315418589</v>
          </cell>
          <cell r="CO633">
            <v>4.5717478005183585</v>
          </cell>
          <cell r="CP633">
            <v>4.436321060122558</v>
          </cell>
          <cell r="CQ633">
            <v>5.4890571680642202</v>
          </cell>
          <cell r="CR633">
            <v>5.2685300354451075</v>
          </cell>
          <cell r="CS633">
            <v>5.8966881975362844</v>
          </cell>
          <cell r="CT633">
            <v>5.0944247208314843</v>
          </cell>
          <cell r="CU633">
            <v>5.0944247208314843</v>
          </cell>
          <cell r="CV633">
            <v>5.0944247208314843</v>
          </cell>
          <cell r="CW633">
            <v>1.2471613584170034</v>
          </cell>
          <cell r="CX633">
            <v>1.2609509570766495</v>
          </cell>
          <cell r="CY633">
            <v>1.2606272888434726</v>
          </cell>
          <cell r="CZ633">
            <v>1.2598592148776246</v>
          </cell>
          <cell r="DA633">
            <v>1.2325160449738823</v>
          </cell>
          <cell r="DB633">
            <v>1.2400700529657411</v>
          </cell>
          <cell r="DC633">
            <v>1.2460998334774824</v>
          </cell>
          <cell r="DD633">
            <v>1.253778258371274</v>
          </cell>
          <cell r="DE633">
            <v>1.2480399588742364</v>
          </cell>
          <cell r="DF633">
            <v>1.2603969219967808</v>
          </cell>
        </row>
        <row r="634">
          <cell r="BX634">
            <v>2.4675834284127816</v>
          </cell>
          <cell r="BY634">
            <v>2.87370395957806</v>
          </cell>
          <cell r="BZ634">
            <v>3.3415393859517888</v>
          </cell>
          <cell r="CA634">
            <v>2.9237222287141127</v>
          </cell>
          <cell r="CB634">
            <v>3.7338525042603661</v>
          </cell>
          <cell r="CC634">
            <v>3.3906650206972184</v>
          </cell>
          <cell r="CD634">
            <v>3.3367849093992006</v>
          </cell>
          <cell r="CE634">
            <v>3.282993564786397</v>
          </cell>
          <cell r="CF634">
            <v>3.7664525316627242</v>
          </cell>
          <cell r="CG634">
            <v>3.3585195736571607</v>
          </cell>
          <cell r="CH634">
            <v>3.8993071556050527</v>
          </cell>
          <cell r="CI634">
            <v>3.9773443589805031</v>
          </cell>
          <cell r="CJ634">
            <v>4.219763356403841</v>
          </cell>
          <cell r="CK634">
            <v>3.9369865425114585</v>
          </cell>
          <cell r="CL634">
            <v>4.408962148260426</v>
          </cell>
          <cell r="CM634">
            <v>4.0023053892174758</v>
          </cell>
          <cell r="CN634">
            <v>4.1824883096921006</v>
          </cell>
          <cell r="CO634">
            <v>4.6027977084397538</v>
          </cell>
          <cell r="CP634">
            <v>4.9477502417653065</v>
          </cell>
          <cell r="CQ634">
            <v>4.7026992196367114</v>
          </cell>
          <cell r="CR634">
            <v>4.4027800678471305</v>
          </cell>
          <cell r="CS634">
            <v>4.938247316683956</v>
          </cell>
          <cell r="CT634">
            <v>5.9476812052452077</v>
          </cell>
          <cell r="CU634">
            <v>5.9476812052452077</v>
          </cell>
          <cell r="CV634">
            <v>5.9476812052452077</v>
          </cell>
          <cell r="CW634">
            <v>1.2573888393811119</v>
          </cell>
          <cell r="CX634">
            <v>1.2849680221847586</v>
          </cell>
          <cell r="CY634">
            <v>1.2247846547052945</v>
          </cell>
          <cell r="CZ634">
            <v>1.2460934122018283</v>
          </cell>
          <cell r="DA634">
            <v>1.252942081171341</v>
          </cell>
          <cell r="DB634">
            <v>1.2588253918118988</v>
          </cell>
          <cell r="DC634">
            <v>1.2512223898701968</v>
          </cell>
          <cell r="DD634">
            <v>1.2656583622869326</v>
          </cell>
          <cell r="DE634">
            <v>1.2583003622397171</v>
          </cell>
          <cell r="DF634">
            <v>1.259905530290286</v>
          </cell>
        </row>
        <row r="635">
          <cell r="BX635">
            <v>2.3008066292258853</v>
          </cell>
          <cell r="BY635">
            <v>2.7098257292941264</v>
          </cell>
          <cell r="BZ635">
            <v>2.7969351632559714</v>
          </cell>
          <cell r="CA635">
            <v>2.894634808762337</v>
          </cell>
          <cell r="CB635">
            <v>2.8883956828462458</v>
          </cell>
          <cell r="CC635">
            <v>3.6933732100338763</v>
          </cell>
          <cell r="CD635">
            <v>3.3679573535750982</v>
          </cell>
          <cell r="CE635">
            <v>3.3173232018024801</v>
          </cell>
          <cell r="CF635">
            <v>3.6564758935767596</v>
          </cell>
          <cell r="CG635">
            <v>3.9473299222709435</v>
          </cell>
          <cell r="CH635">
            <v>3.8255152379810018</v>
          </cell>
          <cell r="CI635">
            <v>4.2143957990395853</v>
          </cell>
          <cell r="CJ635">
            <v>3.9481929861484821</v>
          </cell>
          <cell r="CK635">
            <v>3.7315052539405014</v>
          </cell>
          <cell r="CL635">
            <v>4.652696194368688</v>
          </cell>
          <cell r="CM635">
            <v>3.6917038877078419</v>
          </cell>
          <cell r="CN635">
            <v>4.4275807946687911</v>
          </cell>
          <cell r="CO635">
            <v>4.9630532805292846</v>
          </cell>
          <cell r="CP635">
            <v>4.6643868240259083</v>
          </cell>
          <cell r="CQ635">
            <v>5.6542005569973348</v>
          </cell>
          <cell r="CR635">
            <v>4.1818402666509993</v>
          </cell>
          <cell r="CS635">
            <v>5.4209636819244311</v>
          </cell>
          <cell r="CT635">
            <v>5.8915614648609322</v>
          </cell>
          <cell r="CU635">
            <v>5.8915614648609322</v>
          </cell>
          <cell r="CV635">
            <v>5.8915614648609322</v>
          </cell>
          <cell r="CW635">
            <v>1.2484214725873111</v>
          </cell>
          <cell r="CX635">
            <v>1.2560083495838847</v>
          </cell>
          <cell r="CY635">
            <v>1.2528545990679822</v>
          </cell>
          <cell r="CZ635">
            <v>1.2403383216791486</v>
          </cell>
          <cell r="DA635">
            <v>1.2569830086612093</v>
          </cell>
          <cell r="DB635">
            <v>1.2512136303169032</v>
          </cell>
          <cell r="DC635">
            <v>1.2517917090066095</v>
          </cell>
          <cell r="DD635">
            <v>1.2507408481261486</v>
          </cell>
          <cell r="DE635">
            <v>1.2353225793786049</v>
          </cell>
          <cell r="DF635">
            <v>1.2595933658880487</v>
          </cell>
        </row>
        <row r="636">
          <cell r="BX636">
            <v>2.5367075124582534</v>
          </cell>
          <cell r="BY636">
            <v>2.7352268535773874</v>
          </cell>
          <cell r="BZ636">
            <v>2.7517326005859348</v>
          </cell>
          <cell r="CA636">
            <v>2.8536534480045339</v>
          </cell>
          <cell r="CB636">
            <v>3.1275655035947296</v>
          </cell>
          <cell r="CC636">
            <v>3.0302547806695821</v>
          </cell>
          <cell r="CD636">
            <v>2.8539953966512499</v>
          </cell>
          <cell r="CE636">
            <v>3.2741504831402719</v>
          </cell>
          <cell r="CF636">
            <v>3.0603207874621803</v>
          </cell>
          <cell r="CG636">
            <v>3.5226461069605679</v>
          </cell>
          <cell r="CH636">
            <v>3.3458314602324815</v>
          </cell>
          <cell r="CI636">
            <v>3.1594244502673661</v>
          </cell>
          <cell r="CJ636">
            <v>3.917632478020169</v>
          </cell>
          <cell r="CK636">
            <v>3.955712787296477</v>
          </cell>
          <cell r="CL636">
            <v>4.6634306216049817</v>
          </cell>
          <cell r="CM636">
            <v>4.746011384804139</v>
          </cell>
          <cell r="CN636">
            <v>4.6631754298666852</v>
          </cell>
          <cell r="CO636">
            <v>4.5108697160258062</v>
          </cell>
          <cell r="CP636">
            <v>4.6317809759844515</v>
          </cell>
          <cell r="CQ636">
            <v>5.4588511099382915</v>
          </cell>
          <cell r="CR636">
            <v>5.0167005825945425</v>
          </cell>
          <cell r="CS636">
            <v>5.0544452865985114</v>
          </cell>
          <cell r="CT636">
            <v>4.7696488864501827</v>
          </cell>
          <cell r="CU636">
            <v>4.7696488864501827</v>
          </cell>
          <cell r="CV636">
            <v>4.7696488864501827</v>
          </cell>
          <cell r="CW636">
            <v>1.2616767014258587</v>
          </cell>
          <cell r="CX636">
            <v>1.2529217435221143</v>
          </cell>
          <cell r="CY636">
            <v>1.2688164138533831</v>
          </cell>
          <cell r="CZ636">
            <v>1.2575560218234727</v>
          </cell>
          <cell r="DA636">
            <v>1.2719737128366535</v>
          </cell>
          <cell r="DB636">
            <v>1.2660274128872839</v>
          </cell>
          <cell r="DC636">
            <v>1.2840703360588932</v>
          </cell>
          <cell r="DD636">
            <v>1.2587587544536067</v>
          </cell>
          <cell r="DE636">
            <v>1.2522461778757812</v>
          </cell>
          <cell r="DF636">
            <v>1.2470471729870165</v>
          </cell>
        </row>
        <row r="637">
          <cell r="BX637">
            <v>2.5517623504843931</v>
          </cell>
          <cell r="BY637">
            <v>2.8505760883094191</v>
          </cell>
          <cell r="BZ637">
            <v>3.3363373387661319</v>
          </cell>
          <cell r="CA637">
            <v>2.8155770992147353</v>
          </cell>
          <cell r="CB637">
            <v>3.7646315327868956</v>
          </cell>
          <cell r="CC637">
            <v>2.6692586834458418</v>
          </cell>
          <cell r="CD637">
            <v>3.2729906333110956</v>
          </cell>
          <cell r="CE637">
            <v>3.6772979813221092</v>
          </cell>
          <cell r="CF637">
            <v>3.881015976728396</v>
          </cell>
          <cell r="CG637">
            <v>3.5874035263417965</v>
          </cell>
          <cell r="CH637">
            <v>3.4674763338248487</v>
          </cell>
          <cell r="CI637">
            <v>3.4041832768839364</v>
          </cell>
          <cell r="CJ637">
            <v>3.5405156765483934</v>
          </cell>
          <cell r="CK637">
            <v>4.0259189579815748</v>
          </cell>
          <cell r="CL637">
            <v>4.1046939566839651</v>
          </cell>
          <cell r="CM637">
            <v>4.0912372425369545</v>
          </cell>
          <cell r="CN637">
            <v>4.9379920946018405</v>
          </cell>
          <cell r="CO637">
            <v>4.818418281589488</v>
          </cell>
          <cell r="CP637">
            <v>4.3549354789993169</v>
          </cell>
          <cell r="CQ637">
            <v>5.4250582721982283</v>
          </cell>
          <cell r="CR637">
            <v>5.2492468538732107</v>
          </cell>
          <cell r="CS637">
            <v>4.634887702523117</v>
          </cell>
          <cell r="CT637">
            <v>5.4825399926803371</v>
          </cell>
          <cell r="CU637">
            <v>5.4825399926803371</v>
          </cell>
          <cell r="CV637">
            <v>5.4825399926803371</v>
          </cell>
          <cell r="CW637">
            <v>1.2546285797448269</v>
          </cell>
          <cell r="CX637">
            <v>1.2684590511377496</v>
          </cell>
          <cell r="CY637">
            <v>1.25320412636528</v>
          </cell>
          <cell r="CZ637">
            <v>1.2463982737186652</v>
          </cell>
          <cell r="DA637">
            <v>1.2539621601991928</v>
          </cell>
          <cell r="DB637">
            <v>1.2471472158684378</v>
          </cell>
          <cell r="DC637">
            <v>1.2418401502298027</v>
          </cell>
          <cell r="DD637">
            <v>1.2594474718351885</v>
          </cell>
          <cell r="DE637">
            <v>1.2545537418159032</v>
          </cell>
          <cell r="DF637">
            <v>1.2551011051073073</v>
          </cell>
        </row>
        <row r="638">
          <cell r="BX638">
            <v>2.1033499916631024</v>
          </cell>
          <cell r="BY638">
            <v>2.5378547496305441</v>
          </cell>
          <cell r="BZ638">
            <v>2.510848450424112</v>
          </cell>
          <cell r="CA638">
            <v>2.5599515999940023</v>
          </cell>
          <cell r="CB638">
            <v>2.8641272439517245</v>
          </cell>
          <cell r="CC638">
            <v>3.573625161178867</v>
          </cell>
          <cell r="CD638">
            <v>3.2039729890050714</v>
          </cell>
          <cell r="CE638">
            <v>3.5156041195785086</v>
          </cell>
          <cell r="CF638">
            <v>3.2110902952056097</v>
          </cell>
          <cell r="CG638">
            <v>3.73071005715083</v>
          </cell>
          <cell r="CH638">
            <v>3.9657080428009102</v>
          </cell>
          <cell r="CI638">
            <v>4.0040689681447725</v>
          </cell>
          <cell r="CJ638">
            <v>4.093369616141505</v>
          </cell>
          <cell r="CK638">
            <v>4.6724031754497162</v>
          </cell>
          <cell r="CL638">
            <v>4.3108135500974836</v>
          </cell>
          <cell r="CM638">
            <v>4.0576494230396341</v>
          </cell>
          <cell r="CN638">
            <v>4.4717460084315634</v>
          </cell>
          <cell r="CO638">
            <v>4.5142474890293487</v>
          </cell>
          <cell r="CP638">
            <v>4.7922874770782462</v>
          </cell>
          <cell r="CQ638">
            <v>5.9122320429206594</v>
          </cell>
          <cell r="CR638">
            <v>4.9829347785017308</v>
          </cell>
          <cell r="CS638">
            <v>4.7989734913174553</v>
          </cell>
          <cell r="CT638">
            <v>4.7524209734813398</v>
          </cell>
          <cell r="CU638">
            <v>4.7524209734813398</v>
          </cell>
          <cell r="CV638">
            <v>4.7524209734813398</v>
          </cell>
          <cell r="CW638">
            <v>1.2526318970257553</v>
          </cell>
          <cell r="CX638">
            <v>1.2782747966057206</v>
          </cell>
          <cell r="CY638">
            <v>1.242075964408645</v>
          </cell>
          <cell r="CZ638">
            <v>1.2750657613255842</v>
          </cell>
          <cell r="DA638">
            <v>1.2380116386846518</v>
          </cell>
          <cell r="DB638">
            <v>1.2300465090021862</v>
          </cell>
          <cell r="DC638">
            <v>1.2606377554364123</v>
          </cell>
          <cell r="DD638">
            <v>1.277206385892196</v>
          </cell>
          <cell r="DE638">
            <v>1.269425053115057</v>
          </cell>
          <cell r="DF638">
            <v>1.2564481661995353</v>
          </cell>
        </row>
        <row r="639">
          <cell r="BX639">
            <v>2.6565234902188979</v>
          </cell>
          <cell r="BY639">
            <v>2.8210871307551018</v>
          </cell>
          <cell r="BZ639">
            <v>2.9171716306250683</v>
          </cell>
          <cell r="CA639">
            <v>3.1005188518179563</v>
          </cell>
          <cell r="CB639">
            <v>2.9931622860365397</v>
          </cell>
          <cell r="CC639">
            <v>3.3055723203602323</v>
          </cell>
          <cell r="CD639">
            <v>3.2982203906814456</v>
          </cell>
          <cell r="CE639">
            <v>3.354348056125033</v>
          </cell>
          <cell r="CF639">
            <v>3.2960670406773667</v>
          </cell>
          <cell r="CG639">
            <v>3.5266779590316588</v>
          </cell>
          <cell r="CH639">
            <v>2.928894143620846</v>
          </cell>
          <cell r="CI639">
            <v>3.8538067931504831</v>
          </cell>
          <cell r="CJ639">
            <v>3.849015001807222</v>
          </cell>
          <cell r="CK639">
            <v>4.050986753414672</v>
          </cell>
          <cell r="CL639">
            <v>4.1410181182605212</v>
          </cell>
          <cell r="CM639">
            <v>3.8267667996107875</v>
          </cell>
          <cell r="CN639">
            <v>3.9762111548343526</v>
          </cell>
          <cell r="CO639">
            <v>4.5572831603141584</v>
          </cell>
          <cell r="CP639">
            <v>4.6981763096880345</v>
          </cell>
          <cell r="CQ639">
            <v>4.9145553089830694</v>
          </cell>
          <cell r="CR639">
            <v>5.0326225222546741</v>
          </cell>
          <cell r="CS639">
            <v>5.17138581983997</v>
          </cell>
          <cell r="CT639">
            <v>5.159212465714444</v>
          </cell>
          <cell r="CU639">
            <v>5.159212465714444</v>
          </cell>
          <cell r="CV639">
            <v>5.159212465714444</v>
          </cell>
          <cell r="CW639">
            <v>1.2510984331629988</v>
          </cell>
          <cell r="CX639">
            <v>1.2501477143320954</v>
          </cell>
          <cell r="CY639">
            <v>1.2497883211023366</v>
          </cell>
          <cell r="CZ639">
            <v>1.2704031942630356</v>
          </cell>
          <cell r="DA639">
            <v>1.2579322074256534</v>
          </cell>
          <cell r="DB639">
            <v>1.2677798335478387</v>
          </cell>
          <cell r="DC639">
            <v>1.2542565110661474</v>
          </cell>
          <cell r="DD639">
            <v>1.2769004047198971</v>
          </cell>
          <cell r="DE639">
            <v>1.2582708746539188</v>
          </cell>
          <cell r="DF639">
            <v>1.2630147999430317</v>
          </cell>
        </row>
        <row r="640">
          <cell r="BX640">
            <v>2.3195996849791545</v>
          </cell>
          <cell r="BY640">
            <v>3.0153885497223984</v>
          </cell>
          <cell r="BZ640">
            <v>3.4597080806866245</v>
          </cell>
          <cell r="CA640">
            <v>2.8244766744505174</v>
          </cell>
          <cell r="CB640">
            <v>3.1274287873952189</v>
          </cell>
          <cell r="CC640">
            <v>2.8543865057177467</v>
          </cell>
          <cell r="CD640">
            <v>3.8085484688248301</v>
          </cell>
          <cell r="CE640">
            <v>3.6643848445100797</v>
          </cell>
          <cell r="CF640">
            <v>3.3822699544019303</v>
          </cell>
          <cell r="CG640">
            <v>3.1951853785582336</v>
          </cell>
          <cell r="CH640">
            <v>3.581258179641043</v>
          </cell>
          <cell r="CI640">
            <v>3.2266679983816879</v>
          </cell>
          <cell r="CJ640">
            <v>4.2108420661889383</v>
          </cell>
          <cell r="CK640">
            <v>4.4018430524043319</v>
          </cell>
          <cell r="CL640">
            <v>4.3762413571865126</v>
          </cell>
          <cell r="CM640">
            <v>4.4975718520606218</v>
          </cell>
          <cell r="CN640">
            <v>3.8084539126473502</v>
          </cell>
          <cell r="CO640">
            <v>4.3941388759118984</v>
          </cell>
          <cell r="CP640">
            <v>4.3442831061066807</v>
          </cell>
          <cell r="CQ640">
            <v>4.9792633476540091</v>
          </cell>
          <cell r="CR640">
            <v>5.126510020510092</v>
          </cell>
          <cell r="CS640">
            <v>5.5762212631369552</v>
          </cell>
          <cell r="CT640">
            <v>4.6842040399442846</v>
          </cell>
          <cell r="CU640">
            <v>4.6842040399442846</v>
          </cell>
          <cell r="CV640">
            <v>4.6842040399442846</v>
          </cell>
          <cell r="CW640">
            <v>1.2539951248942478</v>
          </cell>
          <cell r="CX640">
            <v>1.2740445131736293</v>
          </cell>
          <cell r="CY640">
            <v>1.2771117238166214</v>
          </cell>
          <cell r="CZ640">
            <v>1.2364906135331375</v>
          </cell>
          <cell r="DA640">
            <v>1.2761562589412461</v>
          </cell>
          <cell r="DB640">
            <v>1.2665278678479321</v>
          </cell>
          <cell r="DC640">
            <v>1.2489978692602481</v>
          </cell>
          <cell r="DD640">
            <v>1.2446393645664136</v>
          </cell>
          <cell r="DE640">
            <v>1.2605818842751619</v>
          </cell>
          <cell r="DF640">
            <v>1.2677917798495182</v>
          </cell>
        </row>
        <row r="641">
          <cell r="BX641">
            <v>2.6137743019603383</v>
          </cell>
          <cell r="BY641">
            <v>2.4441392267083786</v>
          </cell>
          <cell r="BZ641">
            <v>2.3696196435062644</v>
          </cell>
          <cell r="CA641">
            <v>2.8065201327448643</v>
          </cell>
          <cell r="CB641">
            <v>3.5401293881679519</v>
          </cell>
          <cell r="CC641">
            <v>3.4639528567323588</v>
          </cell>
          <cell r="CD641">
            <v>3.4668259555563652</v>
          </cell>
          <cell r="CE641">
            <v>3.7798845367786247</v>
          </cell>
          <cell r="CF641">
            <v>3.514317176378206</v>
          </cell>
          <cell r="CG641">
            <v>4.0462745813851368</v>
          </cell>
          <cell r="CH641">
            <v>3.6086561035755813</v>
          </cell>
          <cell r="CI641">
            <v>4.5919122911181836</v>
          </cell>
          <cell r="CJ641">
            <v>4.047240732140593</v>
          </cell>
          <cell r="CK641">
            <v>3.8897359752633034</v>
          </cell>
          <cell r="CL641">
            <v>4.3794170746466081</v>
          </cell>
          <cell r="CM641">
            <v>4.5864898811935211</v>
          </cell>
          <cell r="CN641">
            <v>4.4566293320459023</v>
          </cell>
          <cell r="CO641">
            <v>4.3253408305132934</v>
          </cell>
          <cell r="CP641">
            <v>4.6669237733520488</v>
          </cell>
          <cell r="CQ641">
            <v>5.0162127337046263</v>
          </cell>
          <cell r="CR641">
            <v>4.9983025271073451</v>
          </cell>
          <cell r="CS641">
            <v>5.170420763478468</v>
          </cell>
          <cell r="CT641">
            <v>5.3946085289618209</v>
          </cell>
          <cell r="CU641">
            <v>5.3946085289618209</v>
          </cell>
          <cell r="CV641">
            <v>5.3946085289618209</v>
          </cell>
          <cell r="CW641">
            <v>1.2759553808707544</v>
          </cell>
          <cell r="CX641">
            <v>1.2456948397412073</v>
          </cell>
          <cell r="CY641">
            <v>1.2665929268405751</v>
          </cell>
          <cell r="CZ641">
            <v>1.2643698119487989</v>
          </cell>
          <cell r="DA641">
            <v>1.2477279353538084</v>
          </cell>
          <cell r="DB641">
            <v>1.2525468692655244</v>
          </cell>
          <cell r="DC641">
            <v>1.23296343985611</v>
          </cell>
          <cell r="DD641">
            <v>1.2682683269289832</v>
          </cell>
          <cell r="DE641">
            <v>1.2635785555479264</v>
          </cell>
          <cell r="DF641">
            <v>1.2508356448162974</v>
          </cell>
        </row>
        <row r="642">
          <cell r="BX642">
            <v>2.9588428716524877</v>
          </cell>
          <cell r="BY642">
            <v>3.215537569059173</v>
          </cell>
          <cell r="BZ642">
            <v>3.1590465302572777</v>
          </cell>
          <cell r="CA642">
            <v>2.9315743034845663</v>
          </cell>
          <cell r="CB642">
            <v>3.0353561533842366</v>
          </cell>
          <cell r="CC642">
            <v>3.3926154289860833</v>
          </cell>
          <cell r="CD642">
            <v>4.3086964844269424</v>
          </cell>
          <cell r="CE642">
            <v>3.2230646858525618</v>
          </cell>
          <cell r="CF642">
            <v>3.2630626309774802</v>
          </cell>
          <cell r="CG642">
            <v>3.6450936686718598</v>
          </cell>
          <cell r="CH642">
            <v>3.6659435067447119</v>
          </cell>
          <cell r="CI642">
            <v>3.7781841506966596</v>
          </cell>
          <cell r="CJ642">
            <v>4.025378772315368</v>
          </cell>
          <cell r="CK642">
            <v>3.4211520015786565</v>
          </cell>
          <cell r="CL642">
            <v>4.0421173728357429</v>
          </cell>
          <cell r="CM642">
            <v>4.5670729541701283</v>
          </cell>
          <cell r="CN642">
            <v>4.2014258167741678</v>
          </cell>
          <cell r="CO642">
            <v>4.6666228174345701</v>
          </cell>
          <cell r="CP642">
            <v>4.2784405888356503</v>
          </cell>
          <cell r="CQ642">
            <v>4.6155740665177136</v>
          </cell>
          <cell r="CR642">
            <v>4.5701691117583074</v>
          </cell>
          <cell r="CS642">
            <v>5.3173784322538493</v>
          </cell>
          <cell r="CT642">
            <v>5.1503938328527648</v>
          </cell>
          <cell r="CU642">
            <v>5.1503938328527648</v>
          </cell>
          <cell r="CV642">
            <v>5.1503938328527648</v>
          </cell>
          <cell r="CW642">
            <v>1.2556881787568572</v>
          </cell>
          <cell r="CX642">
            <v>1.2519912640919095</v>
          </cell>
          <cell r="CY642">
            <v>1.2397040107413926</v>
          </cell>
          <cell r="CZ642">
            <v>1.2461673371808268</v>
          </cell>
          <cell r="DA642">
            <v>1.2714410887061343</v>
          </cell>
          <cell r="DB642">
            <v>1.2477104368346936</v>
          </cell>
          <cell r="DC642">
            <v>1.2427700641153521</v>
          </cell>
          <cell r="DD642">
            <v>1.2510022109577825</v>
          </cell>
          <cell r="DE642">
            <v>1.2366343932857908</v>
          </cell>
          <cell r="DF642">
            <v>1.2513830435166118</v>
          </cell>
        </row>
        <row r="643">
          <cell r="BX643">
            <v>2.5036933108046795</v>
          </cell>
          <cell r="BY643">
            <v>2.7320897220924834</v>
          </cell>
          <cell r="BZ643">
            <v>3.2500341193522817</v>
          </cell>
          <cell r="CA643">
            <v>2.9940626892443767</v>
          </cell>
          <cell r="CB643">
            <v>3.7942438071612354</v>
          </cell>
          <cell r="CC643">
            <v>3.3685060275632073</v>
          </cell>
          <cell r="CD643">
            <v>3.2097850870488358</v>
          </cell>
          <cell r="CE643">
            <v>2.9992499965388628</v>
          </cell>
          <cell r="CF643">
            <v>3.4536498520063206</v>
          </cell>
          <cell r="CG643">
            <v>3.594623647235522</v>
          </cell>
          <cell r="CH643">
            <v>3.8138420315527028</v>
          </cell>
          <cell r="CI643">
            <v>3.9708436987236908</v>
          </cell>
          <cell r="CJ643">
            <v>4.6248630424882053</v>
          </cell>
          <cell r="CK643">
            <v>4.2033683134238435</v>
          </cell>
          <cell r="CL643">
            <v>4.52383372099795</v>
          </cell>
          <cell r="CM643">
            <v>3.5507954615630974</v>
          </cell>
          <cell r="CN643">
            <v>4.9351355716647882</v>
          </cell>
          <cell r="CO643">
            <v>4.4670103173844664</v>
          </cell>
          <cell r="CP643">
            <v>5.067820731628065</v>
          </cell>
          <cell r="CQ643">
            <v>4.9159190648616198</v>
          </cell>
          <cell r="CR643">
            <v>4.7894289456768275</v>
          </cell>
          <cell r="CS643">
            <v>4.8034130127767183</v>
          </cell>
          <cell r="CT643">
            <v>4.8480581157587785</v>
          </cell>
          <cell r="CU643">
            <v>4.8480581157587785</v>
          </cell>
          <cell r="CV643">
            <v>4.8480581157587785</v>
          </cell>
          <cell r="CW643">
            <v>1.2598545020421461</v>
          </cell>
          <cell r="CX643">
            <v>1.2567748314958527</v>
          </cell>
          <cell r="CY643">
            <v>1.2538105033541638</v>
          </cell>
          <cell r="CZ643">
            <v>1.2435641201088212</v>
          </cell>
          <cell r="DA643">
            <v>1.2477224368257382</v>
          </cell>
          <cell r="DB643">
            <v>1.2429390025593468</v>
          </cell>
          <cell r="DC643">
            <v>1.257112584776958</v>
          </cell>
          <cell r="DD643">
            <v>1.2606533829250388</v>
          </cell>
          <cell r="DE643">
            <v>1.2378785269973609</v>
          </cell>
          <cell r="DF643">
            <v>1.2545819873438415</v>
          </cell>
        </row>
        <row r="644">
          <cell r="BX644">
            <v>2.7143368126969851</v>
          </cell>
          <cell r="BY644">
            <v>2.8108066563794654</v>
          </cell>
          <cell r="BZ644">
            <v>2.5871451923991149</v>
          </cell>
          <cell r="CA644">
            <v>2.9087112777377997</v>
          </cell>
          <cell r="CB644">
            <v>3.166817694444322</v>
          </cell>
          <cell r="CC644">
            <v>3.4011286799662539</v>
          </cell>
          <cell r="CD644">
            <v>3.8899121885256229</v>
          </cell>
          <cell r="CE644">
            <v>3.4697486862278049</v>
          </cell>
          <cell r="CF644">
            <v>3.2582757138515679</v>
          </cell>
          <cell r="CG644">
            <v>3.400242327709126</v>
          </cell>
          <cell r="CH644">
            <v>3.2258985149336379</v>
          </cell>
          <cell r="CI644">
            <v>4.2746665725039623</v>
          </cell>
          <cell r="CJ644">
            <v>4.4693269593509015</v>
          </cell>
          <cell r="CK644">
            <v>4.2676677506175098</v>
          </cell>
          <cell r="CL644">
            <v>4.0988698895766609</v>
          </cell>
          <cell r="CM644">
            <v>4.509222119191409</v>
          </cell>
          <cell r="CN644">
            <v>4.3291620795821038</v>
          </cell>
          <cell r="CO644">
            <v>4.5211640913751685</v>
          </cell>
          <cell r="CP644">
            <v>4.8943467017624647</v>
          </cell>
          <cell r="CQ644">
            <v>5.054266775678661</v>
          </cell>
          <cell r="CR644">
            <v>5.1577967080135716</v>
          </cell>
          <cell r="CS644">
            <v>5.3812992227890284</v>
          </cell>
          <cell r="CT644">
            <v>5.1778309086735286</v>
          </cell>
          <cell r="CU644">
            <v>5.1778309086735286</v>
          </cell>
          <cell r="CV644">
            <v>5.1778309086735286</v>
          </cell>
          <cell r="CW644">
            <v>1.2548521009022029</v>
          </cell>
          <cell r="CX644">
            <v>1.2518325026910002</v>
          </cell>
          <cell r="CY644">
            <v>1.2413339180686622</v>
          </cell>
          <cell r="CZ644">
            <v>1.2552467553356164</v>
          </cell>
          <cell r="DA644">
            <v>1.2486905195397509</v>
          </cell>
          <cell r="DB644">
            <v>1.2509730432824946</v>
          </cell>
          <cell r="DC644">
            <v>1.2372103459275454</v>
          </cell>
          <cell r="DD644">
            <v>1.2439674038138746</v>
          </cell>
          <cell r="DE644">
            <v>1.2464457596640461</v>
          </cell>
          <cell r="DF644">
            <v>1.2545679789809105</v>
          </cell>
        </row>
        <row r="645">
          <cell r="BX645">
            <v>2.3124506298946259</v>
          </cell>
          <cell r="BY645">
            <v>2.7345605689396257</v>
          </cell>
          <cell r="BZ645">
            <v>2.8024356607451346</v>
          </cell>
          <cell r="CA645">
            <v>3.1792610032194317</v>
          </cell>
          <cell r="CB645">
            <v>3.1676194641718234</v>
          </cell>
          <cell r="CC645">
            <v>3.3419946202405697</v>
          </cell>
          <cell r="CD645">
            <v>3.6603171037872202</v>
          </cell>
          <cell r="CE645">
            <v>3.4460525988247697</v>
          </cell>
          <cell r="CF645">
            <v>3.0125867624910931</v>
          </cell>
          <cell r="CG645">
            <v>3.2504250980736504</v>
          </cell>
          <cell r="CH645">
            <v>3.5182995812220792</v>
          </cell>
          <cell r="CI645">
            <v>3.740889876632401</v>
          </cell>
          <cell r="CJ645">
            <v>3.6160660621260425</v>
          </cell>
          <cell r="CK645">
            <v>3.7895406519387902</v>
          </cell>
          <cell r="CL645">
            <v>4.3897837063575649</v>
          </cell>
          <cell r="CM645">
            <v>4.4435202793266564</v>
          </cell>
          <cell r="CN645">
            <v>4.7368537857704913</v>
          </cell>
          <cell r="CO645">
            <v>4.4918655575408399</v>
          </cell>
          <cell r="CP645">
            <v>4.5826115844505342</v>
          </cell>
          <cell r="CQ645">
            <v>4.7569170881049834</v>
          </cell>
          <cell r="CR645">
            <v>5.2265553442683066</v>
          </cell>
          <cell r="CS645">
            <v>4.6105583616036618</v>
          </cell>
          <cell r="CT645">
            <v>4.9286197564351024</v>
          </cell>
          <cell r="CU645">
            <v>4.9286197564351024</v>
          </cell>
          <cell r="CV645">
            <v>4.9286197564351024</v>
          </cell>
          <cell r="CW645">
            <v>1.2364009090213977</v>
          </cell>
          <cell r="CX645">
            <v>1.2617149175493292</v>
          </cell>
          <cell r="CY645">
            <v>1.2750440712387805</v>
          </cell>
          <cell r="CZ645">
            <v>1.2674294855435067</v>
          </cell>
          <cell r="DA645">
            <v>1.2755284783899676</v>
          </cell>
          <cell r="DB645">
            <v>1.2790241134680196</v>
          </cell>
          <cell r="DC645">
            <v>1.2548241476864264</v>
          </cell>
          <cell r="DD645">
            <v>1.2476991208381178</v>
          </cell>
          <cell r="DE645">
            <v>1.2565051147919266</v>
          </cell>
          <cell r="DF645">
            <v>1.2342744195292683</v>
          </cell>
        </row>
        <row r="646">
          <cell r="BX646">
            <v>2.2408173930391175</v>
          </cell>
          <cell r="BY646">
            <v>3.2353464819433229</v>
          </cell>
          <cell r="BZ646">
            <v>3.119178522292724</v>
          </cell>
          <cell r="CA646">
            <v>3.7075148732092011</v>
          </cell>
          <cell r="CB646">
            <v>3.3716830515808165</v>
          </cell>
          <cell r="CC646">
            <v>3.4443909256287433</v>
          </cell>
          <cell r="CD646">
            <v>4.2545630130836116</v>
          </cell>
          <cell r="CE646">
            <v>3.3690938955279783</v>
          </cell>
          <cell r="CF646">
            <v>3.9153184406023303</v>
          </cell>
          <cell r="CG646">
            <v>3.9019527939497984</v>
          </cell>
          <cell r="CH646">
            <v>3.3104231771782597</v>
          </cell>
          <cell r="CI646">
            <v>3.8845717946826661</v>
          </cell>
          <cell r="CJ646">
            <v>4.3050646876098488</v>
          </cell>
          <cell r="CK646">
            <v>3.9007870056811842</v>
          </cell>
          <cell r="CL646">
            <v>3.7929134203469439</v>
          </cell>
          <cell r="CM646">
            <v>4.20014140813882</v>
          </cell>
          <cell r="CN646">
            <v>4.6961229830160445</v>
          </cell>
          <cell r="CO646">
            <v>4.9236796775043432</v>
          </cell>
          <cell r="CP646">
            <v>4.701408495722303</v>
          </cell>
          <cell r="CQ646">
            <v>4.7238542205930072</v>
          </cell>
          <cell r="CR646">
            <v>4.79498516070164</v>
          </cell>
          <cell r="CS646">
            <v>5.3887579533231724</v>
          </cell>
          <cell r="CT646">
            <v>4.7289662427562131</v>
          </cell>
          <cell r="CU646">
            <v>4.7289662427562131</v>
          </cell>
          <cell r="CV646">
            <v>4.7289662427562131</v>
          </cell>
          <cell r="CW646">
            <v>1.2714621373688992</v>
          </cell>
          <cell r="CX646">
            <v>1.2556474905652368</v>
          </cell>
          <cell r="CY646">
            <v>1.25792753447732</v>
          </cell>
          <cell r="CZ646">
            <v>1.2496488245765234</v>
          </cell>
          <cell r="DA646">
            <v>1.2830589408609807</v>
          </cell>
          <cell r="DB646">
            <v>1.2434053265676339</v>
          </cell>
          <cell r="DC646">
            <v>1.2516307965979714</v>
          </cell>
          <cell r="DD646">
            <v>1.2555608580585975</v>
          </cell>
          <cell r="DE646">
            <v>1.2504424586974363</v>
          </cell>
          <cell r="DF646">
            <v>1.2355780174694935</v>
          </cell>
        </row>
        <row r="647">
          <cell r="BX647">
            <v>2.0838247160750574</v>
          </cell>
          <cell r="BY647">
            <v>2.7169473790308731</v>
          </cell>
          <cell r="BZ647">
            <v>2.8704344083396411</v>
          </cell>
          <cell r="CA647">
            <v>3.1629156269746908</v>
          </cell>
          <cell r="CB647">
            <v>2.8779777547284073</v>
          </cell>
          <cell r="CC647">
            <v>2.8156977917196748</v>
          </cell>
          <cell r="CD647">
            <v>3.4181159699877086</v>
          </cell>
          <cell r="CE647">
            <v>3.5226667844018755</v>
          </cell>
          <cell r="CF647">
            <v>3.1968459917375092</v>
          </cell>
          <cell r="CG647">
            <v>3.4733235139673351</v>
          </cell>
          <cell r="CH647">
            <v>3.6945887569023661</v>
          </cell>
          <cell r="CI647">
            <v>3.265750297439574</v>
          </cell>
          <cell r="CJ647">
            <v>3.4413896789023579</v>
          </cell>
          <cell r="CK647">
            <v>4.1941398030306924</v>
          </cell>
          <cell r="CL647">
            <v>4.466302607736309</v>
          </cell>
          <cell r="CM647">
            <v>4.3973813964406521</v>
          </cell>
          <cell r="CN647">
            <v>4.8170372712816754</v>
          </cell>
          <cell r="CO647">
            <v>5.2479860337321496</v>
          </cell>
          <cell r="CP647">
            <v>4.6740252344983677</v>
          </cell>
          <cell r="CQ647">
            <v>5.0969849614179745</v>
          </cell>
          <cell r="CR647">
            <v>5.108864439852371</v>
          </cell>
          <cell r="CS647">
            <v>5.7288766042863779</v>
          </cell>
          <cell r="CT647">
            <v>5.4341639038553025</v>
          </cell>
          <cell r="CU647">
            <v>5.4341639038553025</v>
          </cell>
          <cell r="CV647">
            <v>5.4341639038553025</v>
          </cell>
          <cell r="CW647">
            <v>1.2458323901892578</v>
          </cell>
          <cell r="CX647">
            <v>1.2613209068023288</v>
          </cell>
          <cell r="CY647">
            <v>1.2423236939518914</v>
          </cell>
          <cell r="CZ647">
            <v>1.2398808897651235</v>
          </cell>
          <cell r="DA647">
            <v>1.2721219119647891</v>
          </cell>
          <cell r="DB647">
            <v>1.2559238089764322</v>
          </cell>
          <cell r="DC647">
            <v>1.2409376547626954</v>
          </cell>
          <cell r="DD647">
            <v>1.239091308425329</v>
          </cell>
          <cell r="DE647">
            <v>1.2552649824352198</v>
          </cell>
          <cell r="DF647">
            <v>1.2611594896249958</v>
          </cell>
        </row>
        <row r="648">
          <cell r="BX648">
            <v>2.1844637517686922</v>
          </cell>
          <cell r="BY648">
            <v>2.6958739995494501</v>
          </cell>
          <cell r="BZ648">
            <v>3.0672104825988669</v>
          </cell>
          <cell r="CA648">
            <v>3.1928638962155595</v>
          </cell>
          <cell r="CB648">
            <v>3.0659365027808341</v>
          </cell>
          <cell r="CC648">
            <v>3.1220919271201435</v>
          </cell>
          <cell r="CD648">
            <v>2.9748897289847425</v>
          </cell>
          <cell r="CE648">
            <v>3.3787790058899105</v>
          </cell>
          <cell r="CF648">
            <v>3.5445395239614128</v>
          </cell>
          <cell r="CG648">
            <v>3.6033535872950218</v>
          </cell>
          <cell r="CH648">
            <v>3.6326636202718148</v>
          </cell>
          <cell r="CI648">
            <v>3.8053631708674103</v>
          </cell>
          <cell r="CJ648">
            <v>3.9082187294840351</v>
          </cell>
          <cell r="CK648">
            <v>3.9850923518980519</v>
          </cell>
          <cell r="CL648">
            <v>4.2108478242157306</v>
          </cell>
          <cell r="CM648">
            <v>3.8770910514727688</v>
          </cell>
          <cell r="CN648">
            <v>4.3221625808382731</v>
          </cell>
          <cell r="CO648">
            <v>4.2885988144759137</v>
          </cell>
          <cell r="CP648">
            <v>5.4341017948915757</v>
          </cell>
          <cell r="CQ648">
            <v>5.026510214465155</v>
          </cell>
          <cell r="CR648">
            <v>4.4719607034329174</v>
          </cell>
          <cell r="CS648">
            <v>4.7936846019866994</v>
          </cell>
          <cell r="CT648">
            <v>5.6214986233039106</v>
          </cell>
          <cell r="CU648">
            <v>5.6214986233039106</v>
          </cell>
          <cell r="CV648">
            <v>5.6214986233039106</v>
          </cell>
          <cell r="CW648">
            <v>1.2423140513822797</v>
          </cell>
          <cell r="CX648">
            <v>1.275180325964524</v>
          </cell>
          <cell r="CY648">
            <v>1.2524325931885401</v>
          </cell>
          <cell r="CZ648">
            <v>1.26621539889498</v>
          </cell>
          <cell r="DA648">
            <v>1.2520062302681447</v>
          </cell>
          <cell r="DB648">
            <v>1.2631868220197624</v>
          </cell>
          <cell r="DC648">
            <v>1.2669668038985227</v>
          </cell>
          <cell r="DD648">
            <v>1.2585051086971295</v>
          </cell>
          <cell r="DE648">
            <v>1.2550131838085303</v>
          </cell>
          <cell r="DF648">
            <v>1.2589577733446848</v>
          </cell>
        </row>
        <row r="649">
          <cell r="BX649">
            <v>2.5299548683403219</v>
          </cell>
          <cell r="BY649">
            <v>2.8635370199601837</v>
          </cell>
          <cell r="BZ649">
            <v>3.2697969843157253</v>
          </cell>
          <cell r="CA649">
            <v>3.007608419592231</v>
          </cell>
          <cell r="CB649">
            <v>3.0792818199741685</v>
          </cell>
          <cell r="CC649">
            <v>2.946320126610408</v>
          </cell>
          <cell r="CD649">
            <v>3.4481811301813372</v>
          </cell>
          <cell r="CE649">
            <v>4.0389604780723083</v>
          </cell>
          <cell r="CF649">
            <v>3.74270191335515</v>
          </cell>
          <cell r="CG649">
            <v>3.7296512411029838</v>
          </cell>
          <cell r="CH649">
            <v>3.5638407698756254</v>
          </cell>
          <cell r="CI649">
            <v>3.4968176413852579</v>
          </cell>
          <cell r="CJ649">
            <v>3.2214913468297759</v>
          </cell>
          <cell r="CK649">
            <v>4.1047492986590504</v>
          </cell>
          <cell r="CL649">
            <v>4.2672746062026716</v>
          </cell>
          <cell r="CM649">
            <v>4.3772929190499399</v>
          </cell>
          <cell r="CN649">
            <v>4.758751623894816</v>
          </cell>
          <cell r="CO649">
            <v>4.5450552255917342</v>
          </cell>
          <cell r="CP649">
            <v>4.818563440057523</v>
          </cell>
          <cell r="CQ649">
            <v>5.1827827430667091</v>
          </cell>
          <cell r="CR649">
            <v>5.5533565740261643</v>
          </cell>
          <cell r="CS649">
            <v>4.9670141352844679</v>
          </cell>
          <cell r="CT649">
            <v>5.2920398840161127</v>
          </cell>
          <cell r="CU649">
            <v>5.2920398840161127</v>
          </cell>
          <cell r="CV649">
            <v>5.2920398840161127</v>
          </cell>
          <cell r="CW649">
            <v>1.2651096265449269</v>
          </cell>
          <cell r="CX649">
            <v>1.2727329626737058</v>
          </cell>
          <cell r="CY649">
            <v>1.2599466704996023</v>
          </cell>
          <cell r="CZ649">
            <v>1.2493416608752905</v>
          </cell>
          <cell r="DA649">
            <v>1.2586366305010976</v>
          </cell>
          <cell r="DB649">
            <v>1.2484738617439883</v>
          </cell>
          <cell r="DC649">
            <v>1.2652010612881084</v>
          </cell>
          <cell r="DD649">
            <v>1.2623144586103185</v>
          </cell>
          <cell r="DE649">
            <v>1.2489102860152579</v>
          </cell>
          <cell r="DF649">
            <v>1.2586994994546004</v>
          </cell>
        </row>
        <row r="650">
          <cell r="BX650">
            <v>2.5240641879411596</v>
          </cell>
          <cell r="BY650">
            <v>2.9363267321260214</v>
          </cell>
          <cell r="BZ650">
            <v>3.539908243277393</v>
          </cell>
          <cell r="CA650">
            <v>3.5075931860216776</v>
          </cell>
          <cell r="CB650">
            <v>3.2440171909225963</v>
          </cell>
          <cell r="CC650">
            <v>2.9895155711449259</v>
          </cell>
          <cell r="CD650">
            <v>3.3250509154267944</v>
          </cell>
          <cell r="CE650">
            <v>3.6653363914537347</v>
          </cell>
          <cell r="CF650">
            <v>3.410391419260272</v>
          </cell>
          <cell r="CG650">
            <v>3.4522353631792781</v>
          </cell>
          <cell r="CH650">
            <v>3.4137375970363473</v>
          </cell>
          <cell r="CI650">
            <v>4.2131290559200556</v>
          </cell>
          <cell r="CJ650">
            <v>4.4693970601779442</v>
          </cell>
          <cell r="CK650">
            <v>3.8279083420309044</v>
          </cell>
          <cell r="CL650">
            <v>4.3956722224737712</v>
          </cell>
          <cell r="CM650">
            <v>4.1478224657514424</v>
          </cell>
          <cell r="CN650">
            <v>3.7650211205261708</v>
          </cell>
          <cell r="CO650">
            <v>4.054953428268024</v>
          </cell>
          <cell r="CP650">
            <v>4.8473889460073556</v>
          </cell>
          <cell r="CQ650">
            <v>4.5641695966492817</v>
          </cell>
          <cell r="CR650">
            <v>5.1840092204704504</v>
          </cell>
          <cell r="CS650">
            <v>4.7841527205008871</v>
          </cell>
          <cell r="CT650">
            <v>5.3691014887854358</v>
          </cell>
          <cell r="CU650">
            <v>5.3691014887854358</v>
          </cell>
          <cell r="CV650">
            <v>5.3691014887854358</v>
          </cell>
          <cell r="CW650">
            <v>1.2569644433932334</v>
          </cell>
          <cell r="CX650">
            <v>1.2421575385608985</v>
          </cell>
          <cell r="CY650">
            <v>1.2502216924308986</v>
          </cell>
          <cell r="CZ650">
            <v>1.2548206334650351</v>
          </cell>
          <cell r="DA650">
            <v>1.2621930948403068</v>
          </cell>
          <cell r="DB650">
            <v>1.271921204920907</v>
          </cell>
          <cell r="DC650">
            <v>1.2587089602565895</v>
          </cell>
          <cell r="DD650">
            <v>1.2487102193093731</v>
          </cell>
          <cell r="DE650">
            <v>1.2515514172041708</v>
          </cell>
          <cell r="DF650">
            <v>1.2651646220232478</v>
          </cell>
        </row>
        <row r="651">
          <cell r="BX651">
            <v>2.0950013055162171</v>
          </cell>
          <cell r="BY651">
            <v>3.0247680306336604</v>
          </cell>
          <cell r="BZ651">
            <v>3.1260311994602321</v>
          </cell>
          <cell r="CA651">
            <v>2.9823316504451696</v>
          </cell>
          <cell r="CB651">
            <v>3.1613960328436161</v>
          </cell>
          <cell r="CC651">
            <v>3.9139825975608922</v>
          </cell>
          <cell r="CD651">
            <v>3.7625286197653511</v>
          </cell>
          <cell r="CE651">
            <v>3.1739582839906575</v>
          </cell>
          <cell r="CF651">
            <v>3.1847617952779004</v>
          </cell>
          <cell r="CG651">
            <v>3.5893195995387539</v>
          </cell>
          <cell r="CH651">
            <v>4.3664371799600827</v>
          </cell>
          <cell r="CI651">
            <v>3.822691705472955</v>
          </cell>
          <cell r="CJ651">
            <v>3.6442739121486909</v>
          </cell>
          <cell r="CK651">
            <v>4.1181244993436827</v>
          </cell>
          <cell r="CL651">
            <v>4.5071750938419166</v>
          </cell>
          <cell r="CM651">
            <v>4.0412127870957866</v>
          </cell>
          <cell r="CN651">
            <v>4.0741526888663939</v>
          </cell>
          <cell r="CO651">
            <v>4.5317774311869039</v>
          </cell>
          <cell r="CP651">
            <v>4.2187875626503439</v>
          </cell>
          <cell r="CQ651">
            <v>4.8815145213027877</v>
          </cell>
          <cell r="CR651">
            <v>5.2478789564946</v>
          </cell>
          <cell r="CS651">
            <v>5.0668017395822771</v>
          </cell>
          <cell r="CT651">
            <v>5.2122926200018691</v>
          </cell>
          <cell r="CU651">
            <v>5.2122926200018691</v>
          </cell>
          <cell r="CV651">
            <v>5.2122926200018691</v>
          </cell>
          <cell r="CW651">
            <v>1.251613693808592</v>
          </cell>
          <cell r="CX651">
            <v>1.2559306216011201</v>
          </cell>
          <cell r="CY651">
            <v>1.2621846313600396</v>
          </cell>
          <cell r="CZ651">
            <v>1.24138691378643</v>
          </cell>
          <cell r="DA651">
            <v>1.244718669439606</v>
          </cell>
          <cell r="DB651">
            <v>1.2740663209024106</v>
          </cell>
          <cell r="DC651">
            <v>1.2347787685493252</v>
          </cell>
          <cell r="DD651">
            <v>1.2527244845066821</v>
          </cell>
          <cell r="DE651">
            <v>1.2597580595310574</v>
          </cell>
          <cell r="DF651">
            <v>1.2277936071497881</v>
          </cell>
        </row>
        <row r="652">
          <cell r="BX652">
            <v>2.522310591503544</v>
          </cell>
          <cell r="BY652">
            <v>2.3210452769923262</v>
          </cell>
          <cell r="BZ652">
            <v>3.7598515837538389</v>
          </cell>
          <cell r="CA652">
            <v>3.4438516618958865</v>
          </cell>
          <cell r="CB652">
            <v>3.3232054800665392</v>
          </cell>
          <cell r="CC652">
            <v>3.5526269871613452</v>
          </cell>
          <cell r="CD652">
            <v>3.432806040959171</v>
          </cell>
          <cell r="CE652">
            <v>3.6985847957754636</v>
          </cell>
          <cell r="CF652">
            <v>3.5228720558911846</v>
          </cell>
          <cell r="CG652">
            <v>3.8861333422288062</v>
          </cell>
          <cell r="CH652">
            <v>3.9177678491549219</v>
          </cell>
          <cell r="CI652">
            <v>4.0638667633756684</v>
          </cell>
          <cell r="CJ652">
            <v>4.0996815423618926</v>
          </cell>
          <cell r="CK652">
            <v>3.8550184734467425</v>
          </cell>
          <cell r="CL652">
            <v>4.4076788356655854</v>
          </cell>
          <cell r="CM652">
            <v>4.2139339946995644</v>
          </cell>
          <cell r="CN652">
            <v>4.6805291199055024</v>
          </cell>
          <cell r="CO652">
            <v>5.0957777927470724</v>
          </cell>
          <cell r="CP652">
            <v>4.8318013585058912</v>
          </cell>
          <cell r="CQ652">
            <v>3.9625007098737459</v>
          </cell>
          <cell r="CR652">
            <v>4.8512069882024846</v>
          </cell>
          <cell r="CS652">
            <v>5.1682518760650238</v>
          </cell>
          <cell r="CT652">
            <v>5.8265707622229925</v>
          </cell>
          <cell r="CU652">
            <v>5.8265707622229925</v>
          </cell>
          <cell r="CV652">
            <v>5.8265707622229925</v>
          </cell>
          <cell r="CW652">
            <v>1.2528992247917201</v>
          </cell>
          <cell r="CX652">
            <v>1.2369290121256395</v>
          </cell>
          <cell r="CY652">
            <v>1.252374595776103</v>
          </cell>
          <cell r="CZ652">
            <v>1.2492030948175428</v>
          </cell>
          <cell r="DA652">
            <v>1.2414072239498224</v>
          </cell>
          <cell r="DB652">
            <v>1.2422500057914458</v>
          </cell>
          <cell r="DC652">
            <v>1.2637541766832026</v>
          </cell>
          <cell r="DD652">
            <v>1.2640502661609252</v>
          </cell>
          <cell r="DE652">
            <v>1.2365927703092852</v>
          </cell>
          <cell r="DF652">
            <v>1.2504462599119466</v>
          </cell>
        </row>
        <row r="653">
          <cell r="BX653">
            <v>2.3955156321905067</v>
          </cell>
          <cell r="BY653">
            <v>3.3847978103558347</v>
          </cell>
          <cell r="BZ653">
            <v>2.8950757280662374</v>
          </cell>
          <cell r="CA653">
            <v>3.1193776110013811</v>
          </cell>
          <cell r="CB653">
            <v>2.9926211090815378</v>
          </cell>
          <cell r="CC653">
            <v>3.1332269320475028</v>
          </cell>
          <cell r="CD653">
            <v>3.5864590596347838</v>
          </cell>
          <cell r="CE653">
            <v>3.1649344874223644</v>
          </cell>
          <cell r="CF653">
            <v>2.8944950935229823</v>
          </cell>
          <cell r="CG653">
            <v>3.5291268876201953</v>
          </cell>
          <cell r="CH653">
            <v>4.7526828891142223</v>
          </cell>
          <cell r="CI653">
            <v>3.6993373342126148</v>
          </cell>
          <cell r="CJ653">
            <v>4.0421091965540406</v>
          </cell>
          <cell r="CK653">
            <v>3.6561975682636585</v>
          </cell>
          <cell r="CL653">
            <v>4.6667603416409555</v>
          </cell>
          <cell r="CM653">
            <v>4.6798746696971412</v>
          </cell>
          <cell r="CN653">
            <v>4.1491885247314002</v>
          </cell>
          <cell r="CO653">
            <v>4.4567095741734226</v>
          </cell>
          <cell r="CP653">
            <v>5.3055389761728904</v>
          </cell>
          <cell r="CQ653">
            <v>4.3042330042364743</v>
          </cell>
          <cell r="CR653">
            <v>4.575931720000507</v>
          </cell>
          <cell r="CS653">
            <v>4.5689874020362495</v>
          </cell>
          <cell r="CT653">
            <v>5.1026221369185052</v>
          </cell>
          <cell r="CU653">
            <v>5.1026221369185052</v>
          </cell>
          <cell r="CV653">
            <v>5.1026221369185052</v>
          </cell>
          <cell r="CW653">
            <v>1.2759966564369585</v>
          </cell>
          <cell r="CX653">
            <v>1.2663310117199522</v>
          </cell>
          <cell r="CY653">
            <v>1.2594632404114732</v>
          </cell>
          <cell r="CZ653">
            <v>1.2694947189324781</v>
          </cell>
          <cell r="DA653">
            <v>1.2637151155664326</v>
          </cell>
          <cell r="DB653">
            <v>1.2526308461225786</v>
          </cell>
          <cell r="DC653">
            <v>1.2529032714156465</v>
          </cell>
          <cell r="DD653">
            <v>1.2650907148105659</v>
          </cell>
          <cell r="DE653">
            <v>1.2726897186417858</v>
          </cell>
          <cell r="DF653">
            <v>1.2778804547097258</v>
          </cell>
        </row>
        <row r="654">
          <cell r="BX654">
            <v>2.1645067152969113</v>
          </cell>
          <cell r="BY654">
            <v>2.7959398083396074</v>
          </cell>
          <cell r="BZ654">
            <v>2.6907799113886868</v>
          </cell>
          <cell r="CA654">
            <v>3.1650968980548506</v>
          </cell>
          <cell r="CB654">
            <v>3.8296136451052671</v>
          </cell>
          <cell r="CC654">
            <v>3.3550603341566898</v>
          </cell>
          <cell r="CD654">
            <v>3.1732542167159319</v>
          </cell>
          <cell r="CE654">
            <v>3.5537617611095058</v>
          </cell>
          <cell r="CF654">
            <v>3.964643099664761</v>
          </cell>
          <cell r="CG654">
            <v>3.874624202182726</v>
          </cell>
          <cell r="CH654">
            <v>3.6350803267092098</v>
          </cell>
          <cell r="CI654">
            <v>3.9454968940324</v>
          </cell>
          <cell r="CJ654">
            <v>5.2548244498532499</v>
          </cell>
          <cell r="CK654">
            <v>4.1236356874885187</v>
          </cell>
          <cell r="CL654">
            <v>4.1933628698329812</v>
          </cell>
          <cell r="CM654">
            <v>3.7697655426996253</v>
          </cell>
          <cell r="CN654">
            <v>4.4365397097942436</v>
          </cell>
          <cell r="CO654">
            <v>4.0017495979850404</v>
          </cell>
          <cell r="CP654">
            <v>4.7573889019694917</v>
          </cell>
          <cell r="CQ654">
            <v>4.4764338747887029</v>
          </cell>
          <cell r="CR654">
            <v>5.1542618894051699</v>
          </cell>
          <cell r="CS654">
            <v>5.7080873697853178</v>
          </cell>
          <cell r="CT654">
            <v>5.4402631850389449</v>
          </cell>
          <cell r="CU654">
            <v>5.4402631850389449</v>
          </cell>
          <cell r="CV654">
            <v>5.4402631850389449</v>
          </cell>
          <cell r="CW654">
            <v>1.237276422770005</v>
          </cell>
          <cell r="CX654">
            <v>1.2399993498954094</v>
          </cell>
          <cell r="CY654">
            <v>1.2471176031336442</v>
          </cell>
          <cell r="CZ654">
            <v>1.2531144328797381</v>
          </cell>
          <cell r="DA654">
            <v>1.2746390353782981</v>
          </cell>
          <cell r="DB654">
            <v>1.2401784390781374</v>
          </cell>
          <cell r="DC654">
            <v>1.2831559087941651</v>
          </cell>
          <cell r="DD654">
            <v>1.2600807508911263</v>
          </cell>
          <cell r="DE654">
            <v>1.2824121849642827</v>
          </cell>
          <cell r="DF654">
            <v>1.2667571270268694</v>
          </cell>
        </row>
        <row r="655">
          <cell r="BX655">
            <v>2.9027645669877242</v>
          </cell>
          <cell r="BY655">
            <v>2.5868338048865644</v>
          </cell>
          <cell r="BZ655">
            <v>3.0224600261187002</v>
          </cell>
          <cell r="CA655">
            <v>3.2565227420509792</v>
          </cell>
          <cell r="CB655">
            <v>3.0382689084011858</v>
          </cell>
          <cell r="CC655">
            <v>2.9575362867041233</v>
          </cell>
          <cell r="CD655">
            <v>3.3457909862453579</v>
          </cell>
          <cell r="CE655">
            <v>3.3342837131320837</v>
          </cell>
          <cell r="CF655">
            <v>3.2361853627325221</v>
          </cell>
          <cell r="CG655">
            <v>3.3289907222549906</v>
          </cell>
          <cell r="CH655">
            <v>3.5306042865424732</v>
          </cell>
          <cell r="CI655">
            <v>3.7219232291891768</v>
          </cell>
          <cell r="CJ655">
            <v>4.2190324548574782</v>
          </cell>
          <cell r="CK655">
            <v>3.8818330500710445</v>
          </cell>
          <cell r="CL655">
            <v>4.5248146841560768</v>
          </cell>
          <cell r="CM655">
            <v>4.826883604723279</v>
          </cell>
          <cell r="CN655">
            <v>4.6966690830737514</v>
          </cell>
          <cell r="CO655">
            <v>4.0943698397956094</v>
          </cell>
          <cell r="CP655">
            <v>4.7199358899634465</v>
          </cell>
          <cell r="CQ655">
            <v>4.6885365194490172</v>
          </cell>
          <cell r="CR655">
            <v>4.531132586162971</v>
          </cell>
          <cell r="CS655">
            <v>4.9138891937255451</v>
          </cell>
          <cell r="CT655">
            <v>4.6140033403306164</v>
          </cell>
          <cell r="CU655">
            <v>4.6140033403306164</v>
          </cell>
          <cell r="CV655">
            <v>4.6140033403306164</v>
          </cell>
          <cell r="CW655">
            <v>1.2661120494090969</v>
          </cell>
          <cell r="CX655">
            <v>1.2643560898843471</v>
          </cell>
          <cell r="CY655">
            <v>1.2491599433146545</v>
          </cell>
          <cell r="CZ655">
            <v>1.2556971584101957</v>
          </cell>
          <cell r="DA655">
            <v>1.2611263953455543</v>
          </cell>
          <cell r="DB655">
            <v>1.2574855469275974</v>
          </cell>
          <cell r="DC655">
            <v>1.2424150454741856</v>
          </cell>
          <cell r="DD655">
            <v>1.2653840035861286</v>
          </cell>
          <cell r="DE655">
            <v>1.2587453872274004</v>
          </cell>
          <cell r="DF655">
            <v>1.2431384617778187</v>
          </cell>
        </row>
        <row r="656">
          <cell r="BX656">
            <v>2.3305860383661794</v>
          </cell>
          <cell r="BY656">
            <v>3.1096133118759703</v>
          </cell>
          <cell r="BZ656">
            <v>3.3350219966430461</v>
          </cell>
          <cell r="CA656">
            <v>3.2285843431982362</v>
          </cell>
          <cell r="CB656">
            <v>3.4469313910346746</v>
          </cell>
          <cell r="CC656">
            <v>3.263720707371077</v>
          </cell>
          <cell r="CD656">
            <v>3.9767713558460005</v>
          </cell>
          <cell r="CE656">
            <v>3.1576222559241511</v>
          </cell>
          <cell r="CF656">
            <v>3.5137366762419693</v>
          </cell>
          <cell r="CG656">
            <v>3.1185764549994039</v>
          </cell>
          <cell r="CH656">
            <v>4.4765157363200174</v>
          </cell>
          <cell r="CI656">
            <v>3.6334923676334951</v>
          </cell>
          <cell r="CJ656">
            <v>4.1009134969021099</v>
          </cell>
          <cell r="CK656">
            <v>4.215124119214245</v>
          </cell>
          <cell r="CL656">
            <v>3.4889824624607519</v>
          </cell>
          <cell r="CM656">
            <v>4.2924850850079475</v>
          </cell>
          <cell r="CN656">
            <v>4.905239469093007</v>
          </cell>
          <cell r="CO656">
            <v>4.9566168632869472</v>
          </cell>
          <cell r="CP656">
            <v>4.9900340193531338</v>
          </cell>
          <cell r="CQ656">
            <v>4.7031029576107057</v>
          </cell>
          <cell r="CR656">
            <v>5.0841297505984633</v>
          </cell>
          <cell r="CS656">
            <v>5.8087859429364519</v>
          </cell>
          <cell r="CT656">
            <v>4.857465047125852</v>
          </cell>
          <cell r="CU656">
            <v>4.857465047125852</v>
          </cell>
          <cell r="CV656">
            <v>4.857465047125852</v>
          </cell>
          <cell r="CW656">
            <v>1.2623541531151345</v>
          </cell>
          <cell r="CX656">
            <v>1.2613967907881019</v>
          </cell>
          <cell r="CY656">
            <v>1.2912602106747673</v>
          </cell>
          <cell r="CZ656">
            <v>1.250011755504677</v>
          </cell>
          <cell r="DA656">
            <v>1.2363394056153936</v>
          </cell>
          <cell r="DB656">
            <v>1.2488727412728096</v>
          </cell>
          <cell r="DC656">
            <v>1.2588204321925476</v>
          </cell>
          <cell r="DD656">
            <v>1.250366949569288</v>
          </cell>
          <cell r="DE656">
            <v>1.2280203673347125</v>
          </cell>
          <cell r="DF656">
            <v>1.2563720665237623</v>
          </cell>
        </row>
        <row r="657">
          <cell r="BX657">
            <v>2.3575186763942018</v>
          </cell>
          <cell r="BY657">
            <v>2.2008311480459004</v>
          </cell>
          <cell r="BZ657">
            <v>2.9846735327600435</v>
          </cell>
          <cell r="CA657">
            <v>2.7539800090692861</v>
          </cell>
          <cell r="CB657">
            <v>3.3127794868909759</v>
          </cell>
          <cell r="CC657">
            <v>3.7089712069142515</v>
          </cell>
          <cell r="CD657">
            <v>3.490624400190844</v>
          </cell>
          <cell r="CE657">
            <v>3.6668117251687904</v>
          </cell>
          <cell r="CF657">
            <v>3.5020421243016897</v>
          </cell>
          <cell r="CG657">
            <v>2.9568983336577044</v>
          </cell>
          <cell r="CH657">
            <v>3.7712961566114944</v>
          </cell>
          <cell r="CI657">
            <v>4.1766662649138571</v>
          </cell>
          <cell r="CJ657">
            <v>4.5461753187131784</v>
          </cell>
          <cell r="CK657">
            <v>4.0493545526978556</v>
          </cell>
          <cell r="CL657">
            <v>3.7895271008934195</v>
          </cell>
          <cell r="CM657">
            <v>4.2896102087689902</v>
          </cell>
          <cell r="CN657">
            <v>4.2096465230487992</v>
          </cell>
          <cell r="CO657">
            <v>4.9035361100878072</v>
          </cell>
          <cell r="CP657">
            <v>5.1372986065016812</v>
          </cell>
          <cell r="CQ657">
            <v>5.1094458119509172</v>
          </cell>
          <cell r="CR657">
            <v>5.2857733258316992</v>
          </cell>
          <cell r="CS657">
            <v>4.7794501978862076</v>
          </cell>
          <cell r="CT657">
            <v>4.6887579106480652</v>
          </cell>
          <cell r="CU657">
            <v>4.6887579106480652</v>
          </cell>
          <cell r="CV657">
            <v>4.6887579106480652</v>
          </cell>
          <cell r="CW657">
            <v>1.2658261350308695</v>
          </cell>
          <cell r="CX657">
            <v>1.243504941835555</v>
          </cell>
          <cell r="CY657">
            <v>1.2523528759838194</v>
          </cell>
          <cell r="CZ657">
            <v>1.2475135646566751</v>
          </cell>
          <cell r="DA657">
            <v>1.2560962611659774</v>
          </cell>
          <cell r="DB657">
            <v>1.2693230775932731</v>
          </cell>
          <cell r="DC657">
            <v>1.2663817141308451</v>
          </cell>
          <cell r="DD657">
            <v>1.2662860978144372</v>
          </cell>
          <cell r="DE657">
            <v>1.2805374144513575</v>
          </cell>
          <cell r="DF657">
            <v>1.2529809838794519</v>
          </cell>
        </row>
        <row r="658">
          <cell r="BX658">
            <v>1.9526284207932376</v>
          </cell>
          <cell r="BY658">
            <v>3.4025242207777073</v>
          </cell>
          <cell r="BZ658">
            <v>3.3277713739437327</v>
          </cell>
          <cell r="CA658">
            <v>3.5534751324947016</v>
          </cell>
          <cell r="CB658">
            <v>3.1680452153370044</v>
          </cell>
          <cell r="CC658">
            <v>3.1317809510651951</v>
          </cell>
          <cell r="CD658">
            <v>3.5281506423299489</v>
          </cell>
          <cell r="CE658">
            <v>3.787257811466592</v>
          </cell>
          <cell r="CF658">
            <v>3.6943182326147492</v>
          </cell>
          <cell r="CG658">
            <v>3.8582017508318831</v>
          </cell>
          <cell r="CH658">
            <v>4.2023200733097239</v>
          </cell>
          <cell r="CI658">
            <v>3.9608756494608506</v>
          </cell>
          <cell r="CJ658">
            <v>4.2362928583138082</v>
          </cell>
          <cell r="CK658">
            <v>4.1203518131850725</v>
          </cell>
          <cell r="CL658">
            <v>4.0937519535503828</v>
          </cell>
          <cell r="CM658">
            <v>4.8020609915019081</v>
          </cell>
          <cell r="CN658">
            <v>4.3952571953406334</v>
          </cell>
          <cell r="CO658">
            <v>4.6653356534396924</v>
          </cell>
          <cell r="CP658">
            <v>5.2029444271331355</v>
          </cell>
          <cell r="CQ658">
            <v>4.6751396119807032</v>
          </cell>
          <cell r="CR658">
            <v>5.4617416745652818</v>
          </cell>
          <cell r="CS658">
            <v>5.2370339403045438</v>
          </cell>
          <cell r="CT658">
            <v>4.813250508261997</v>
          </cell>
          <cell r="CU658">
            <v>4.813250508261997</v>
          </cell>
          <cell r="CV658">
            <v>4.813250508261997</v>
          </cell>
          <cell r="CW658">
            <v>1.2545726312959102</v>
          </cell>
          <cell r="CX658">
            <v>1.239351127969692</v>
          </cell>
          <cell r="CY658">
            <v>1.2415852391516273</v>
          </cell>
          <cell r="CZ658">
            <v>1.228439640107774</v>
          </cell>
          <cell r="DA658">
            <v>1.2667401797036391</v>
          </cell>
          <cell r="DB658">
            <v>1.258121083518017</v>
          </cell>
          <cell r="DC658">
            <v>1.2447085663274629</v>
          </cell>
          <cell r="DD658">
            <v>1.2560376619156837</v>
          </cell>
          <cell r="DE658">
            <v>1.2421361379412652</v>
          </cell>
          <cell r="DF658">
            <v>1.2430055628047454</v>
          </cell>
        </row>
        <row r="659">
          <cell r="BX659">
            <v>2.0898211858414255</v>
          </cell>
          <cell r="BY659">
            <v>2.9997216105883271</v>
          </cell>
          <cell r="BZ659">
            <v>3.0130133473308756</v>
          </cell>
          <cell r="CA659">
            <v>2.9884052448142917</v>
          </cell>
          <cell r="CB659">
            <v>2.7022012476261263</v>
          </cell>
          <cell r="CC659">
            <v>2.8539221602709319</v>
          </cell>
          <cell r="CD659">
            <v>3.3252226556547542</v>
          </cell>
          <cell r="CE659">
            <v>3.5435963019852657</v>
          </cell>
          <cell r="CF659">
            <v>3.543077451783903</v>
          </cell>
          <cell r="CG659">
            <v>3.5402058875163291</v>
          </cell>
          <cell r="CH659">
            <v>3.6240222298712634</v>
          </cell>
          <cell r="CI659">
            <v>3.7020768871801484</v>
          </cell>
          <cell r="CJ659">
            <v>3.8405716772966856</v>
          </cell>
          <cell r="CK659">
            <v>4.1715903236771075</v>
          </cell>
          <cell r="CL659">
            <v>3.9029785567093476</v>
          </cell>
          <cell r="CM659">
            <v>4.5844827277229312</v>
          </cell>
          <cell r="CN659">
            <v>4.3406531586473003</v>
          </cell>
          <cell r="CO659">
            <v>4.0860277681302444</v>
          </cell>
          <cell r="CP659">
            <v>4.8024446518596582</v>
          </cell>
          <cell r="CQ659">
            <v>5.1540940300012439</v>
          </cell>
          <cell r="CR659">
            <v>5.1894093773556067</v>
          </cell>
          <cell r="CS659">
            <v>4.7202768103417823</v>
          </cell>
          <cell r="CT659">
            <v>4.9833317821938179</v>
          </cell>
          <cell r="CU659">
            <v>4.9833317821938179</v>
          </cell>
          <cell r="CV659">
            <v>4.9833317821938179</v>
          </cell>
          <cell r="CW659">
            <v>1.2440633228828928</v>
          </cell>
          <cell r="CX659">
            <v>1.2418951019091302</v>
          </cell>
          <cell r="CY659">
            <v>1.2666093571381207</v>
          </cell>
          <cell r="CZ659">
            <v>1.2530001407320539</v>
          </cell>
          <cell r="DA659">
            <v>1.2564744210596752</v>
          </cell>
          <cell r="DB659">
            <v>1.2418962344430411</v>
          </cell>
          <cell r="DC659">
            <v>1.2689656768442072</v>
          </cell>
          <cell r="DD659">
            <v>1.2817573882149265</v>
          </cell>
          <cell r="DE659">
            <v>1.262865999065423</v>
          </cell>
          <cell r="DF659">
            <v>1.2466232616758288</v>
          </cell>
        </row>
        <row r="660">
          <cell r="BX660">
            <v>2.6270835155294097</v>
          </cell>
          <cell r="BY660">
            <v>3.2589394787472994</v>
          </cell>
          <cell r="BZ660">
            <v>2.5346999031259982</v>
          </cell>
          <cell r="CA660">
            <v>2.6738026092725176</v>
          </cell>
          <cell r="CB660">
            <v>3.078867255195453</v>
          </cell>
          <cell r="CC660">
            <v>2.9776893616797744</v>
          </cell>
          <cell r="CD660">
            <v>3.4185904002603871</v>
          </cell>
          <cell r="CE660">
            <v>3.1759302919409396</v>
          </cell>
          <cell r="CF660">
            <v>3.2571110640096301</v>
          </cell>
          <cell r="CG660">
            <v>3.5047153061832739</v>
          </cell>
          <cell r="CH660">
            <v>3.5733247957542296</v>
          </cell>
          <cell r="CI660">
            <v>4.6259417542813521</v>
          </cell>
          <cell r="CJ660">
            <v>3.9930102802918306</v>
          </cell>
          <cell r="CK660">
            <v>4.1451309408978556</v>
          </cell>
          <cell r="CL660">
            <v>3.6817694387773607</v>
          </cell>
          <cell r="CM660">
            <v>3.9116777650288914</v>
          </cell>
          <cell r="CN660">
            <v>4.5975925411342748</v>
          </cell>
          <cell r="CO660">
            <v>4.4431591920716587</v>
          </cell>
          <cell r="CP660">
            <v>4.8251010476923435</v>
          </cell>
          <cell r="CQ660">
            <v>4.5812260180791631</v>
          </cell>
          <cell r="CR660">
            <v>5.183020448618719</v>
          </cell>
          <cell r="CS660">
            <v>5.3575643178226047</v>
          </cell>
          <cell r="CT660">
            <v>4.4127369487725465</v>
          </cell>
          <cell r="CU660">
            <v>4.4127369487725465</v>
          </cell>
          <cell r="CV660">
            <v>4.4127369487725465</v>
          </cell>
          <cell r="CW660">
            <v>1.257948221089513</v>
          </cell>
          <cell r="CX660">
            <v>1.2590519728321405</v>
          </cell>
          <cell r="CY660">
            <v>1.2572510511890775</v>
          </cell>
          <cell r="CZ660">
            <v>1.2587365744722117</v>
          </cell>
          <cell r="DA660">
            <v>1.2498378983158196</v>
          </cell>
          <cell r="DB660">
            <v>1.2427252920745409</v>
          </cell>
          <cell r="DC660">
            <v>1.2501842648621921</v>
          </cell>
          <cell r="DD660">
            <v>1.2743162370485921</v>
          </cell>
          <cell r="DE660">
            <v>1.2519431647360411</v>
          </cell>
          <cell r="DF660">
            <v>1.2722060591386988</v>
          </cell>
        </row>
        <row r="661">
          <cell r="BX661">
            <v>2.9953433247891694</v>
          </cell>
          <cell r="BY661">
            <v>2.9894027457013999</v>
          </cell>
          <cell r="BZ661">
            <v>2.9922346641685453</v>
          </cell>
          <cell r="CA661">
            <v>3.0754738244109583</v>
          </cell>
          <cell r="CB661">
            <v>2.9593985106752423</v>
          </cell>
          <cell r="CC661">
            <v>3.398483426169399</v>
          </cell>
          <cell r="CD661">
            <v>3.8754933885397453</v>
          </cell>
          <cell r="CE661">
            <v>4.013043389572859</v>
          </cell>
          <cell r="CF661">
            <v>3.8654765039656116</v>
          </cell>
          <cell r="CG661">
            <v>2.9068366380691395</v>
          </cell>
          <cell r="CH661">
            <v>3.6438767482784145</v>
          </cell>
          <cell r="CI661">
            <v>3.9512049720823748</v>
          </cell>
          <cell r="CJ661">
            <v>3.7549694766417079</v>
          </cell>
          <cell r="CK661">
            <v>4.2831651164625351</v>
          </cell>
          <cell r="CL661">
            <v>4.8672269416522767</v>
          </cell>
          <cell r="CM661">
            <v>4.7898751777660991</v>
          </cell>
          <cell r="CN661">
            <v>4.8422470145205709</v>
          </cell>
          <cell r="CO661">
            <v>4.4846994839264092</v>
          </cell>
          <cell r="CP661">
            <v>5.0435789754011182</v>
          </cell>
          <cell r="CQ661">
            <v>4.4939479987559023</v>
          </cell>
          <cell r="CR661">
            <v>4.7732141470959144</v>
          </cell>
          <cell r="CS661">
            <v>4.6559216175450313</v>
          </cell>
          <cell r="CT661">
            <v>5.4956214663264262</v>
          </cell>
          <cell r="CU661">
            <v>5.4956214663264262</v>
          </cell>
          <cell r="CV661">
            <v>5.4956214663264262</v>
          </cell>
          <cell r="CW661">
            <v>1.2575338378493732</v>
          </cell>
          <cell r="CX661">
            <v>1.2640892860799557</v>
          </cell>
          <cell r="CY661">
            <v>1.2458252687497564</v>
          </cell>
          <cell r="CZ661">
            <v>1.2532811969722941</v>
          </cell>
          <cell r="DA661">
            <v>1.2526745096677983</v>
          </cell>
          <cell r="DB661">
            <v>1.2602565259889149</v>
          </cell>
          <cell r="DC661">
            <v>1.2524635189904145</v>
          </cell>
          <cell r="DD661">
            <v>1.2490427296597371</v>
          </cell>
          <cell r="DE661">
            <v>1.2642554630334311</v>
          </cell>
          <cell r="DF661">
            <v>1.2501346959387041</v>
          </cell>
        </row>
        <row r="662">
          <cell r="BX662">
            <v>2.6336086039120792</v>
          </cell>
          <cell r="BY662">
            <v>2.9156218709500892</v>
          </cell>
          <cell r="BZ662">
            <v>3.122372184114965</v>
          </cell>
          <cell r="CA662">
            <v>3.0115795745573557</v>
          </cell>
          <cell r="CB662">
            <v>3.380962063129004</v>
          </cell>
          <cell r="CC662">
            <v>3.171621539327294</v>
          </cell>
          <cell r="CD662">
            <v>3.1477563599195322</v>
          </cell>
          <cell r="CE662">
            <v>3.4716033447395875</v>
          </cell>
          <cell r="CF662">
            <v>3.2812687574665218</v>
          </cell>
          <cell r="CG662">
            <v>3.9103124376506888</v>
          </cell>
          <cell r="CH662">
            <v>4.1158392259225831</v>
          </cell>
          <cell r="CI662">
            <v>3.5473540246580537</v>
          </cell>
          <cell r="CJ662">
            <v>4.0525883023719924</v>
          </cell>
          <cell r="CK662">
            <v>4.1030383044691359</v>
          </cell>
          <cell r="CL662">
            <v>3.6177054022459481</v>
          </cell>
          <cell r="CM662">
            <v>4.3440851938948617</v>
          </cell>
          <cell r="CN662">
            <v>5.4306429435567418</v>
          </cell>
          <cell r="CO662">
            <v>4.6841306142537782</v>
          </cell>
          <cell r="CP662">
            <v>5.0209798486992998</v>
          </cell>
          <cell r="CQ662">
            <v>4.5248493440752942</v>
          </cell>
          <cell r="CR662">
            <v>5.0619336192559272</v>
          </cell>
          <cell r="CS662">
            <v>4.970804527953562</v>
          </cell>
          <cell r="CT662">
            <v>5.0251242975312564</v>
          </cell>
          <cell r="CU662">
            <v>5.0251242975312564</v>
          </cell>
          <cell r="CV662">
            <v>5.0251242975312564</v>
          </cell>
          <cell r="CW662">
            <v>1.2561058157361975</v>
          </cell>
          <cell r="CX662">
            <v>1.2555187772629632</v>
          </cell>
          <cell r="CY662">
            <v>1.2585954093021752</v>
          </cell>
          <cell r="CZ662">
            <v>1.2566404598189775</v>
          </cell>
          <cell r="DA662">
            <v>1.2667044887083316</v>
          </cell>
          <cell r="DB662">
            <v>1.2576995003060329</v>
          </cell>
          <cell r="DC662">
            <v>1.26829825745326</v>
          </cell>
          <cell r="DD662">
            <v>1.270887042295443</v>
          </cell>
          <cell r="DE662">
            <v>1.2531001003487843</v>
          </cell>
          <cell r="DF662">
            <v>1.2514534469570942</v>
          </cell>
        </row>
        <row r="663">
          <cell r="BX663">
            <v>2.5196067754620359</v>
          </cell>
          <cell r="BY663">
            <v>2.6730928836184167</v>
          </cell>
          <cell r="BZ663">
            <v>2.7058374362390771</v>
          </cell>
          <cell r="CA663">
            <v>3.5989406383354088</v>
          </cell>
          <cell r="CB663">
            <v>3.4634104686307903</v>
          </cell>
          <cell r="CC663">
            <v>3.6643622516040986</v>
          </cell>
          <cell r="CD663">
            <v>3.4202156606918881</v>
          </cell>
          <cell r="CE663">
            <v>3.5876853634718628</v>
          </cell>
          <cell r="CF663">
            <v>4.0110819091533445</v>
          </cell>
          <cell r="CG663">
            <v>3.5805146352726474</v>
          </cell>
          <cell r="CH663">
            <v>3.8266482860488673</v>
          </cell>
          <cell r="CI663">
            <v>4.1877876681921284</v>
          </cell>
          <cell r="CJ663">
            <v>4.3830376998174163</v>
          </cell>
          <cell r="CK663">
            <v>3.5819883945443247</v>
          </cell>
          <cell r="CL663">
            <v>4.3192166295903922</v>
          </cell>
          <cell r="CM663">
            <v>4.3168782332498212</v>
          </cell>
          <cell r="CN663">
            <v>4.3055565543308907</v>
          </cell>
          <cell r="CO663">
            <v>4.5867445900983954</v>
          </cell>
          <cell r="CP663">
            <v>4.3343594063377937</v>
          </cell>
          <cell r="CQ663">
            <v>4.9223055984766999</v>
          </cell>
          <cell r="CR663">
            <v>4.5489754018987663</v>
          </cell>
          <cell r="CS663">
            <v>3.9188946185556515</v>
          </cell>
          <cell r="CT663">
            <v>5.0695074281260188</v>
          </cell>
          <cell r="CU663">
            <v>5.0695074281260188</v>
          </cell>
          <cell r="CV663">
            <v>5.0695074281260188</v>
          </cell>
          <cell r="CW663">
            <v>1.2423911402215964</v>
          </cell>
          <cell r="CX663">
            <v>1.2611456385210866</v>
          </cell>
          <cell r="CY663">
            <v>1.2539926667925012</v>
          </cell>
          <cell r="CZ663">
            <v>1.2305905055357669</v>
          </cell>
          <cell r="DA663">
            <v>1.2747224435553246</v>
          </cell>
          <cell r="DB663">
            <v>1.2647023293731923</v>
          </cell>
          <cell r="DC663">
            <v>1.2505867873886065</v>
          </cell>
          <cell r="DD663">
            <v>1.2475559145018293</v>
          </cell>
          <cell r="DE663">
            <v>1.2381348740750717</v>
          </cell>
          <cell r="DF663">
            <v>1.2573903624221514</v>
          </cell>
        </row>
        <row r="664">
          <cell r="BX664">
            <v>2.7611771208350162</v>
          </cell>
          <cell r="BY664">
            <v>3.5957325441403092</v>
          </cell>
          <cell r="BZ664">
            <v>3.0853606775179276</v>
          </cell>
          <cell r="CA664">
            <v>2.4950671844795189</v>
          </cell>
          <cell r="CB664">
            <v>3.3145586658983852</v>
          </cell>
          <cell r="CC664">
            <v>2.8405981670580815</v>
          </cell>
          <cell r="CD664">
            <v>3.7109774108715761</v>
          </cell>
          <cell r="CE664">
            <v>3.5614978116368792</v>
          </cell>
          <cell r="CF664">
            <v>3.5914028466243155</v>
          </cell>
          <cell r="CG664">
            <v>3.3375408460721272</v>
          </cell>
          <cell r="CH664">
            <v>3.8050549999769019</v>
          </cell>
          <cell r="CI664">
            <v>4.2195405618025728</v>
          </cell>
          <cell r="CJ664">
            <v>4.1809541337620946</v>
          </cell>
          <cell r="CK664">
            <v>3.5711760415924538</v>
          </cell>
          <cell r="CL664">
            <v>3.739502484953952</v>
          </cell>
          <cell r="CM664">
            <v>4.3177327110199863</v>
          </cell>
          <cell r="CN664">
            <v>4.5900922013393997</v>
          </cell>
          <cell r="CO664">
            <v>4.841184993803112</v>
          </cell>
          <cell r="CP664">
            <v>5.2584207882891567</v>
          </cell>
          <cell r="CQ664">
            <v>4.5085966648135436</v>
          </cell>
          <cell r="CR664">
            <v>4.5207257367832741</v>
          </cell>
          <cell r="CS664">
            <v>5.3156816618426825</v>
          </cell>
          <cell r="CT664">
            <v>5.2933645602201205</v>
          </cell>
          <cell r="CU664">
            <v>5.2933645602201205</v>
          </cell>
          <cell r="CV664">
            <v>5.2933645602201205</v>
          </cell>
          <cell r="CW664">
            <v>1.2604314782302135</v>
          </cell>
          <cell r="CX664">
            <v>1.257422485582361</v>
          </cell>
          <cell r="CY664">
            <v>1.2456826095092726</v>
          </cell>
          <cell r="CZ664">
            <v>1.264274588522871</v>
          </cell>
          <cell r="DA664">
            <v>1.2805714027933865</v>
          </cell>
          <cell r="DB664">
            <v>1.2620731318292107</v>
          </cell>
          <cell r="DC664">
            <v>1.2462584503176726</v>
          </cell>
          <cell r="DD664">
            <v>1.2817814865638186</v>
          </cell>
          <cell r="DE664">
            <v>1.2707929319712949</v>
          </cell>
          <cell r="DF664">
            <v>1.2245870757038533</v>
          </cell>
        </row>
        <row r="665">
          <cell r="BX665">
            <v>2.5466710683148484</v>
          </cell>
          <cell r="BY665">
            <v>3.1007244638759182</v>
          </cell>
          <cell r="BZ665">
            <v>2.9337428949274869</v>
          </cell>
          <cell r="CA665">
            <v>2.3710708212972436</v>
          </cell>
          <cell r="CB665">
            <v>3.2736955747704557</v>
          </cell>
          <cell r="CC665">
            <v>3.6061348947297858</v>
          </cell>
          <cell r="CD665">
            <v>3.6975410783634106</v>
          </cell>
          <cell r="CE665">
            <v>3.3897478489409818</v>
          </cell>
          <cell r="CF665">
            <v>3.8148048621664663</v>
          </cell>
          <cell r="CG665">
            <v>3.7710852833193815</v>
          </cell>
          <cell r="CH665">
            <v>3.0816206898208844</v>
          </cell>
          <cell r="CI665">
            <v>3.5516585740828255</v>
          </cell>
          <cell r="CJ665">
            <v>4.0632844187701451</v>
          </cell>
          <cell r="CK665">
            <v>4.0517949465080587</v>
          </cell>
          <cell r="CL665">
            <v>4.4004616706670374</v>
          </cell>
          <cell r="CM665">
            <v>4.8152208713659697</v>
          </cell>
          <cell r="CN665">
            <v>4.5132142235221702</v>
          </cell>
          <cell r="CO665">
            <v>4.7721450660022651</v>
          </cell>
          <cell r="CP665">
            <v>4.8439864757449635</v>
          </cell>
          <cell r="CQ665">
            <v>4.9094198800718365</v>
          </cell>
          <cell r="CR665">
            <v>4.4048003627311045</v>
          </cell>
          <cell r="CS665">
            <v>5.1293435820059345</v>
          </cell>
          <cell r="CT665">
            <v>5.3332116408902008</v>
          </cell>
          <cell r="CU665">
            <v>5.3332116408902008</v>
          </cell>
          <cell r="CV665">
            <v>5.3332116408902008</v>
          </cell>
          <cell r="CW665">
            <v>1.2433707176972653</v>
          </cell>
          <cell r="CX665">
            <v>1.2496226455949426</v>
          </cell>
          <cell r="CY665">
            <v>1.2522165523440227</v>
          </cell>
          <cell r="CZ665">
            <v>1.2527106933826164</v>
          </cell>
          <cell r="DA665">
            <v>1.2608861829698514</v>
          </cell>
          <cell r="DB665">
            <v>1.2480018105779171</v>
          </cell>
          <cell r="DC665">
            <v>1.2454241778883059</v>
          </cell>
          <cell r="DD665">
            <v>1.278234241271774</v>
          </cell>
          <cell r="DE665">
            <v>1.2502469250213768</v>
          </cell>
          <cell r="DF665">
            <v>1.2512922200637306</v>
          </cell>
        </row>
        <row r="666">
          <cell r="BX666">
            <v>2.50090537883186</v>
          </cell>
          <cell r="BY666">
            <v>2.9139258755488289</v>
          </cell>
          <cell r="BZ666">
            <v>3.1243822465506219</v>
          </cell>
          <cell r="CA666">
            <v>3.390448292217263</v>
          </cell>
          <cell r="CB666">
            <v>3.2315162906619954</v>
          </cell>
          <cell r="CC666">
            <v>3.0493757586599446</v>
          </cell>
          <cell r="CD666">
            <v>3.698999573976542</v>
          </cell>
          <cell r="CE666">
            <v>2.942911521710565</v>
          </cell>
          <cell r="CF666">
            <v>4.1748416471412684</v>
          </cell>
          <cell r="CG666">
            <v>3.795608858795092</v>
          </cell>
          <cell r="CH666">
            <v>3.4500879848750983</v>
          </cell>
          <cell r="CI666">
            <v>3.7452077121479426</v>
          </cell>
          <cell r="CJ666">
            <v>4.4585887787933247</v>
          </cell>
          <cell r="CK666">
            <v>4.0436872316732213</v>
          </cell>
          <cell r="CL666">
            <v>3.935270549798771</v>
          </cell>
          <cell r="CM666">
            <v>4.165713109641044</v>
          </cell>
          <cell r="CN666">
            <v>4.1744080276443913</v>
          </cell>
          <cell r="CO666">
            <v>4.7387925371368196</v>
          </cell>
          <cell r="CP666">
            <v>5.4790590878311489</v>
          </cell>
          <cell r="CQ666">
            <v>5.331291648385279</v>
          </cell>
          <cell r="CR666">
            <v>4.5695212553689464</v>
          </cell>
          <cell r="CS666">
            <v>5.1287103632837292</v>
          </cell>
          <cell r="CT666">
            <v>5.0081177570136513</v>
          </cell>
          <cell r="CU666">
            <v>5.0081177570136513</v>
          </cell>
          <cell r="CV666">
            <v>5.0081177570136513</v>
          </cell>
          <cell r="CW666">
            <v>1.2205857386316792</v>
          </cell>
          <cell r="CX666">
            <v>1.2590525325374624</v>
          </cell>
          <cell r="CY666">
            <v>1.2520668680406601</v>
          </cell>
          <cell r="CZ666">
            <v>1.2406568144392074</v>
          </cell>
          <cell r="DA666">
            <v>1.256350151827015</v>
          </cell>
          <cell r="DB666">
            <v>1.2343917155113562</v>
          </cell>
          <cell r="DC666">
            <v>1.2632673880162271</v>
          </cell>
          <cell r="DD666">
            <v>1.2446932609514278</v>
          </cell>
          <cell r="DE666">
            <v>1.259466709457794</v>
          </cell>
          <cell r="DF666">
            <v>1.2644150680455502</v>
          </cell>
        </row>
        <row r="667">
          <cell r="BX667">
            <v>2.0431860980496404</v>
          </cell>
          <cell r="BY667">
            <v>3.0760066907918833</v>
          </cell>
          <cell r="BZ667">
            <v>2.7732181544158592</v>
          </cell>
          <cell r="CA667">
            <v>2.9134666043914486</v>
          </cell>
          <cell r="CB667">
            <v>3.1870514296933106</v>
          </cell>
          <cell r="CC667">
            <v>3.6516041644109833</v>
          </cell>
          <cell r="CD667">
            <v>3.7266599567428322</v>
          </cell>
          <cell r="CE667">
            <v>3.4756977565696285</v>
          </cell>
          <cell r="CF667">
            <v>3.58737581179544</v>
          </cell>
          <cell r="CG667">
            <v>3.6375817016061571</v>
          </cell>
          <cell r="CH667">
            <v>3.8388212266801318</v>
          </cell>
          <cell r="CI667">
            <v>3.8553825072973491</v>
          </cell>
          <cell r="CJ667">
            <v>3.5469314915746697</v>
          </cell>
          <cell r="CK667">
            <v>4.0400778478564954</v>
          </cell>
          <cell r="CL667">
            <v>4.324909785879302</v>
          </cell>
          <cell r="CM667">
            <v>4.2376608181094486</v>
          </cell>
          <cell r="CN667">
            <v>4.8865152559010481</v>
          </cell>
          <cell r="CO667">
            <v>4.7062891534995357</v>
          </cell>
          <cell r="CP667">
            <v>4.7635391132582257</v>
          </cell>
          <cell r="CQ667">
            <v>5.4630727873910629</v>
          </cell>
          <cell r="CR667">
            <v>5.8028565315608276</v>
          </cell>
          <cell r="CS667">
            <v>5.0067167278660714</v>
          </cell>
          <cell r="CT667">
            <v>5.7176057683548578</v>
          </cell>
          <cell r="CU667">
            <v>5.7176057683548578</v>
          </cell>
          <cell r="CV667">
            <v>5.7176057683548578</v>
          </cell>
          <cell r="CW667">
            <v>1.2525694336904956</v>
          </cell>
          <cell r="CX667">
            <v>1.2492789431157156</v>
          </cell>
          <cell r="CY667">
            <v>1.2613034523412192</v>
          </cell>
          <cell r="CZ667">
            <v>1.2604598359897006</v>
          </cell>
          <cell r="DA667">
            <v>1.2704680083168591</v>
          </cell>
          <cell r="DB667">
            <v>1.2514825496976338</v>
          </cell>
          <cell r="DC667">
            <v>1.2576954460604255</v>
          </cell>
          <cell r="DD667">
            <v>1.2433700382791681</v>
          </cell>
          <cell r="DE667">
            <v>1.2833710839207446</v>
          </cell>
          <cell r="DF667">
            <v>1.2375362509747674</v>
          </cell>
        </row>
        <row r="668">
          <cell r="BX668">
            <v>2.635488731574342</v>
          </cell>
          <cell r="BY668">
            <v>3.2346406188199155</v>
          </cell>
          <cell r="BZ668">
            <v>2.889251248586397</v>
          </cell>
          <cell r="CA668">
            <v>3.4281750842141121</v>
          </cell>
          <cell r="CB668">
            <v>3.2202166309701905</v>
          </cell>
          <cell r="CC668">
            <v>3.1654876997449168</v>
          </cell>
          <cell r="CD668">
            <v>3.5321768283682577</v>
          </cell>
          <cell r="CE668">
            <v>3.5725108142914173</v>
          </cell>
          <cell r="CF668">
            <v>3.6894708343894678</v>
          </cell>
          <cell r="CG668">
            <v>4.2045155257613533</v>
          </cell>
          <cell r="CH668">
            <v>3.7515605823601845</v>
          </cell>
          <cell r="CI668">
            <v>4.1222762683103182</v>
          </cell>
          <cell r="CJ668">
            <v>4.1051056796909151</v>
          </cell>
          <cell r="CK668">
            <v>4.2976152210282574</v>
          </cell>
          <cell r="CL668">
            <v>3.7797007838980927</v>
          </cell>
          <cell r="CM668">
            <v>4.563893377871838</v>
          </cell>
          <cell r="CN668">
            <v>3.947090677436405</v>
          </cell>
          <cell r="CO668">
            <v>4.491319215156377</v>
          </cell>
          <cell r="CP668">
            <v>5.5905649297099913</v>
          </cell>
          <cell r="CQ668">
            <v>5.3298639739814995</v>
          </cell>
          <cell r="CR668">
            <v>5.2997913125660983</v>
          </cell>
          <cell r="CS668">
            <v>5.0993963864124687</v>
          </cell>
          <cell r="CT668">
            <v>5.0687367901081055</v>
          </cell>
          <cell r="CU668">
            <v>5.0687367901081055</v>
          </cell>
          <cell r="CV668">
            <v>5.0687367901081055</v>
          </cell>
          <cell r="CW668">
            <v>1.2577342349037048</v>
          </cell>
          <cell r="CX668">
            <v>1.2225389016936234</v>
          </cell>
          <cell r="CY668">
            <v>1.2668987161952923</v>
          </cell>
          <cell r="CZ668">
            <v>1.2582862061215025</v>
          </cell>
          <cell r="DA668">
            <v>1.2621981692115676</v>
          </cell>
          <cell r="DB668">
            <v>1.2528224943831241</v>
          </cell>
          <cell r="DC668">
            <v>1.2476139727086053</v>
          </cell>
          <cell r="DD668">
            <v>1.254049051632852</v>
          </cell>
          <cell r="DE668">
            <v>1.2464992788504337</v>
          </cell>
          <cell r="DF668">
            <v>1.2513648936935691</v>
          </cell>
        </row>
        <row r="669">
          <cell r="BX669">
            <v>2.7974232206748013</v>
          </cell>
          <cell r="BY669">
            <v>3.0761556249854727</v>
          </cell>
          <cell r="BZ669">
            <v>2.3607974396393314</v>
          </cell>
          <cell r="CA669">
            <v>3.177587349177061</v>
          </cell>
          <cell r="CB669">
            <v>3.0220972996948787</v>
          </cell>
          <cell r="CC669">
            <v>3.4388198922008648</v>
          </cell>
          <cell r="CD669">
            <v>3.6607120100874826</v>
          </cell>
          <cell r="CE669">
            <v>3.7463166622831658</v>
          </cell>
          <cell r="CF669">
            <v>4.2327240086406945</v>
          </cell>
          <cell r="CG669">
            <v>3.654529067088399</v>
          </cell>
          <cell r="CH669">
            <v>3.3501839943934946</v>
          </cell>
          <cell r="CI669">
            <v>4.0981463537400122</v>
          </cell>
          <cell r="CJ669">
            <v>3.5872667777012919</v>
          </cell>
          <cell r="CK669">
            <v>4.4263379128225244</v>
          </cell>
          <cell r="CL669">
            <v>4.4479672310326039</v>
          </cell>
          <cell r="CM669">
            <v>4.4101199432194074</v>
          </cell>
          <cell r="CN669">
            <v>5.0989721642269297</v>
          </cell>
          <cell r="CO669">
            <v>5.2245934946458172</v>
          </cell>
          <cell r="CP669">
            <v>4.8254460083067796</v>
          </cell>
          <cell r="CQ669">
            <v>4.446627954762854</v>
          </cell>
          <cell r="CR669">
            <v>5.2242211760382906</v>
          </cell>
          <cell r="CS669">
            <v>5.1775395280660046</v>
          </cell>
          <cell r="CT669">
            <v>5.2273672941393183</v>
          </cell>
          <cell r="CU669">
            <v>5.2273672941393183</v>
          </cell>
          <cell r="CV669">
            <v>5.2273672941393183</v>
          </cell>
          <cell r="CW669">
            <v>1.245196886262111</v>
          </cell>
          <cell r="CX669">
            <v>1.2520158009737037</v>
          </cell>
          <cell r="CY669">
            <v>1.2311802056882788</v>
          </cell>
          <cell r="CZ669">
            <v>1.2432687430599962</v>
          </cell>
          <cell r="DA669">
            <v>1.2590424335791155</v>
          </cell>
          <cell r="DB669">
            <v>1.2455562445928139</v>
          </cell>
          <cell r="DC669">
            <v>1.2430864865198104</v>
          </cell>
          <cell r="DD669">
            <v>1.262004098620696</v>
          </cell>
          <cell r="DE669">
            <v>1.2597121051160169</v>
          </cell>
          <cell r="DF669">
            <v>1.2378035061033388</v>
          </cell>
        </row>
        <row r="670">
          <cell r="BX670">
            <v>2.2595793195720733</v>
          </cell>
          <cell r="BY670">
            <v>2.5252412002030922</v>
          </cell>
          <cell r="BZ670">
            <v>2.8904692166269759</v>
          </cell>
          <cell r="CA670">
            <v>3.4524006992191345</v>
          </cell>
          <cell r="CB670">
            <v>3.1816425813209328</v>
          </cell>
          <cell r="CC670">
            <v>3.0295299595405396</v>
          </cell>
          <cell r="CD670">
            <v>3.4343528256631277</v>
          </cell>
          <cell r="CE670">
            <v>3.7805397753940002</v>
          </cell>
          <cell r="CF670">
            <v>3.3772039345007694</v>
          </cell>
          <cell r="CG670">
            <v>3.2758397580755756</v>
          </cell>
          <cell r="CH670">
            <v>3.4826953642024967</v>
          </cell>
          <cell r="CI670">
            <v>3.5126586990883255</v>
          </cell>
          <cell r="CJ670">
            <v>4.3897030768632712</v>
          </cell>
          <cell r="CK670">
            <v>3.7756422477550813</v>
          </cell>
          <cell r="CL670">
            <v>4.0365416486947749</v>
          </cell>
          <cell r="CM670">
            <v>3.8887470098797738</v>
          </cell>
          <cell r="CN670">
            <v>5.2545527007391035</v>
          </cell>
          <cell r="CO670">
            <v>4.9476780233111679</v>
          </cell>
          <cell r="CP670">
            <v>4.7058075691941861</v>
          </cell>
          <cell r="CQ670">
            <v>4.8893371422919634</v>
          </cell>
          <cell r="CR670">
            <v>4.5333607020149067</v>
          </cell>
          <cell r="CS670">
            <v>4.8541103681060571</v>
          </cell>
          <cell r="CT670">
            <v>4.4946904688669518</v>
          </cell>
          <cell r="CU670">
            <v>4.4946904688669518</v>
          </cell>
          <cell r="CV670">
            <v>4.4946904688669518</v>
          </cell>
          <cell r="CW670">
            <v>1.2540287903746534</v>
          </cell>
          <cell r="CX670">
            <v>1.2609181655725108</v>
          </cell>
          <cell r="CY670">
            <v>1.2424136772217058</v>
          </cell>
          <cell r="CZ670">
            <v>1.2607364270836094</v>
          </cell>
          <cell r="DA670">
            <v>1.2427550467360502</v>
          </cell>
          <cell r="DB670">
            <v>1.245641530066705</v>
          </cell>
          <cell r="DC670">
            <v>1.2659204696311677</v>
          </cell>
          <cell r="DD670">
            <v>1.2480484912775447</v>
          </cell>
          <cell r="DE670">
            <v>1.2581806970833309</v>
          </cell>
          <cell r="DF670">
            <v>1.2515253231935237</v>
          </cell>
        </row>
        <row r="671">
          <cell r="BX671">
            <v>2.338421635880938</v>
          </cell>
          <cell r="BY671">
            <v>3.0152931172585329</v>
          </cell>
          <cell r="BZ671">
            <v>3.1480207539940399</v>
          </cell>
          <cell r="CA671">
            <v>3.2581352947255127</v>
          </cell>
          <cell r="CB671">
            <v>2.8924429697085952</v>
          </cell>
          <cell r="CC671">
            <v>3.7051502106231218</v>
          </cell>
          <cell r="CD671">
            <v>4.1548115394435214</v>
          </cell>
          <cell r="CE671">
            <v>3.823255570207118</v>
          </cell>
          <cell r="CF671">
            <v>3.3806448342059472</v>
          </cell>
          <cell r="CG671">
            <v>3.5147033220166715</v>
          </cell>
          <cell r="CH671">
            <v>3.4362708724509154</v>
          </cell>
          <cell r="CI671">
            <v>3.7219554983423992</v>
          </cell>
          <cell r="CJ671">
            <v>3.5374427259057906</v>
          </cell>
          <cell r="CK671">
            <v>4.0721444134683287</v>
          </cell>
          <cell r="CL671">
            <v>4.5629800442756521</v>
          </cell>
          <cell r="CM671">
            <v>4.1755124832458632</v>
          </cell>
          <cell r="CN671">
            <v>5.0994058989504696</v>
          </cell>
          <cell r="CO671">
            <v>4.2323700029633216</v>
          </cell>
          <cell r="CP671">
            <v>4.7180933070019053</v>
          </cell>
          <cell r="CQ671">
            <v>5.0391013487937322</v>
          </cell>
          <cell r="CR671">
            <v>4.7510762967575939</v>
          </cell>
          <cell r="CS671">
            <v>4.7122960882822209</v>
          </cell>
          <cell r="CT671">
            <v>5.0687916052286885</v>
          </cell>
          <cell r="CU671">
            <v>5.0687916052286885</v>
          </cell>
          <cell r="CV671">
            <v>5.0687916052286885</v>
          </cell>
          <cell r="CW671">
            <v>1.2458344390225147</v>
          </cell>
          <cell r="CX671">
            <v>1.2655308812876367</v>
          </cell>
          <cell r="CY671">
            <v>1.253318885169886</v>
          </cell>
          <cell r="CZ671">
            <v>1.2555981813001684</v>
          </cell>
          <cell r="DA671">
            <v>1.259473570216064</v>
          </cell>
          <cell r="DB671">
            <v>1.2426232775157631</v>
          </cell>
          <cell r="DC671">
            <v>1.2468497744777307</v>
          </cell>
          <cell r="DD671">
            <v>1.2572959637953356</v>
          </cell>
          <cell r="DE671">
            <v>1.2623331542595457</v>
          </cell>
          <cell r="DF671">
            <v>1.2628925878665043</v>
          </cell>
        </row>
        <row r="672">
          <cell r="BX672">
            <v>2.7894561762437466</v>
          </cell>
          <cell r="BY672">
            <v>2.6714411700816889</v>
          </cell>
          <cell r="BZ672">
            <v>2.8965671290276247</v>
          </cell>
          <cell r="CA672">
            <v>3.4460910820335617</v>
          </cell>
          <cell r="CB672">
            <v>3.6624036911878384</v>
          </cell>
          <cell r="CC672">
            <v>3.8032177932041047</v>
          </cell>
          <cell r="CD672">
            <v>2.4364470557490341</v>
          </cell>
          <cell r="CE672">
            <v>2.9260789480008076</v>
          </cell>
          <cell r="CF672">
            <v>3.6523401972578373</v>
          </cell>
          <cell r="CG672">
            <v>3.5253845997271966</v>
          </cell>
          <cell r="CH672">
            <v>3.6204410973022285</v>
          </cell>
          <cell r="CI672">
            <v>3.3268223431014725</v>
          </cell>
          <cell r="CJ672">
            <v>3.7083198020586292</v>
          </cell>
          <cell r="CK672">
            <v>4.3447526287090801</v>
          </cell>
          <cell r="CL672">
            <v>4.5073367316510522</v>
          </cell>
          <cell r="CM672">
            <v>4.2757983208653867</v>
          </cell>
          <cell r="CN672">
            <v>3.8808778592130473</v>
          </cell>
          <cell r="CO672">
            <v>4.7085661616724117</v>
          </cell>
          <cell r="CP672">
            <v>5.0602120454517578</v>
          </cell>
          <cell r="CQ672">
            <v>4.859268515266387</v>
          </cell>
          <cell r="CR672">
            <v>5.0804438561869532</v>
          </cell>
          <cell r="CS672">
            <v>4.5781927759175138</v>
          </cell>
          <cell r="CT672">
            <v>5.8558136678977908</v>
          </cell>
          <cell r="CU672">
            <v>5.8558136678977908</v>
          </cell>
          <cell r="CV672">
            <v>5.8558136678977908</v>
          </cell>
          <cell r="CW672">
            <v>1.2497058063117803</v>
          </cell>
          <cell r="CX672">
            <v>1.2498509696842026</v>
          </cell>
          <cell r="CY672">
            <v>1.2684681185230418</v>
          </cell>
          <cell r="CZ672">
            <v>1.2538370964585337</v>
          </cell>
          <cell r="DA672">
            <v>1.273712031900047</v>
          </cell>
          <cell r="DB672">
            <v>1.2509803564408226</v>
          </cell>
          <cell r="DC672">
            <v>1.2523947171307399</v>
          </cell>
          <cell r="DD672">
            <v>1.2817539269525138</v>
          </cell>
          <cell r="DE672">
            <v>1.2474886341922105</v>
          </cell>
          <cell r="DF672">
            <v>1.2850938930689488</v>
          </cell>
        </row>
        <row r="673">
          <cell r="BX673">
            <v>2.3276941259691015</v>
          </cell>
          <cell r="BY673">
            <v>2.4876273057082736</v>
          </cell>
          <cell r="BZ673">
            <v>2.9838911544992093</v>
          </cell>
          <cell r="CA673">
            <v>3.30374658093907</v>
          </cell>
          <cell r="CB673">
            <v>3.3499734469482161</v>
          </cell>
          <cell r="CC673">
            <v>3.660371248694041</v>
          </cell>
          <cell r="CD673">
            <v>3.0108257615784937</v>
          </cell>
          <cell r="CE673">
            <v>3.7765223681881235</v>
          </cell>
          <cell r="CF673">
            <v>4.5852308992224975</v>
          </cell>
          <cell r="CG673">
            <v>3.5195253533232624</v>
          </cell>
          <cell r="CH673">
            <v>3.8127145957224791</v>
          </cell>
          <cell r="CI673">
            <v>3.719372039247864</v>
          </cell>
          <cell r="CJ673">
            <v>3.754505582143997</v>
          </cell>
          <cell r="CK673">
            <v>3.8569202204754425</v>
          </cell>
          <cell r="CL673">
            <v>3.9308448193650585</v>
          </cell>
          <cell r="CM673">
            <v>3.8647558604099892</v>
          </cell>
          <cell r="CN673">
            <v>4.6863990086473981</v>
          </cell>
          <cell r="CO673">
            <v>4.2284023690277488</v>
          </cell>
          <cell r="CP673">
            <v>4.6085279114477737</v>
          </cell>
          <cell r="CQ673">
            <v>4.6963308688383956</v>
          </cell>
          <cell r="CR673">
            <v>4.3564651717178489</v>
          </cell>
          <cell r="CS673">
            <v>4.9557873111344</v>
          </cell>
          <cell r="CT673">
            <v>4.9120457403244462</v>
          </cell>
          <cell r="CU673">
            <v>4.9120457403244462</v>
          </cell>
          <cell r="CV673">
            <v>4.9120457403244462</v>
          </cell>
          <cell r="CW673">
            <v>1.2588372734973694</v>
          </cell>
          <cell r="CX673">
            <v>1.2544587712182937</v>
          </cell>
          <cell r="CY673">
            <v>1.2659768405825793</v>
          </cell>
          <cell r="CZ673">
            <v>1.264495504498085</v>
          </cell>
          <cell r="DA673">
            <v>1.2529684215187555</v>
          </cell>
          <cell r="DB673">
            <v>1.2669766450789237</v>
          </cell>
          <cell r="DC673">
            <v>1.2248505328711468</v>
          </cell>
          <cell r="DD673">
            <v>1.2627245255197503</v>
          </cell>
          <cell r="DE673">
            <v>1.2411638295284182</v>
          </cell>
          <cell r="DF673">
            <v>1.2787800382886083</v>
          </cell>
        </row>
        <row r="674">
          <cell r="BX674">
            <v>2.5975896116032704</v>
          </cell>
          <cell r="BY674">
            <v>2.3056833771174849</v>
          </cell>
          <cell r="BZ674">
            <v>3.4528681753310146</v>
          </cell>
          <cell r="CA674">
            <v>3.0939499736791674</v>
          </cell>
          <cell r="CB674">
            <v>3.015281710215671</v>
          </cell>
          <cell r="CC674">
            <v>3.2726293975276501</v>
          </cell>
          <cell r="CD674">
            <v>3.8885469268553385</v>
          </cell>
          <cell r="CE674">
            <v>3.5625026936695332</v>
          </cell>
          <cell r="CF674">
            <v>3.5230348853537161</v>
          </cell>
          <cell r="CG674">
            <v>3.3553469092299779</v>
          </cell>
          <cell r="CH674">
            <v>3.8247259073534239</v>
          </cell>
          <cell r="CI674">
            <v>4.2818085846731018</v>
          </cell>
          <cell r="CJ674">
            <v>3.9407704141820727</v>
          </cell>
          <cell r="CK674">
            <v>4.0810792023751068</v>
          </cell>
          <cell r="CL674">
            <v>4.2549858480812928</v>
          </cell>
          <cell r="CM674">
            <v>4.0372981507937586</v>
          </cell>
          <cell r="CN674">
            <v>4.4183912392556079</v>
          </cell>
          <cell r="CO674">
            <v>4.2036051900386679</v>
          </cell>
          <cell r="CP674">
            <v>4.6428687964226816</v>
          </cell>
          <cell r="CQ674">
            <v>4.6880775225543942</v>
          </cell>
          <cell r="CR674">
            <v>4.6691563826793212</v>
          </cell>
          <cell r="CS674">
            <v>5.2763974261426201</v>
          </cell>
          <cell r="CT674">
            <v>5.0841379882123716</v>
          </cell>
          <cell r="CU674">
            <v>5.0841379882123716</v>
          </cell>
          <cell r="CV674">
            <v>5.0841379882123716</v>
          </cell>
          <cell r="CW674">
            <v>1.2399549606810476</v>
          </cell>
          <cell r="CX674">
            <v>1.2701790934165038</v>
          </cell>
          <cell r="CY674">
            <v>1.2669917349658717</v>
          </cell>
          <cell r="CZ674">
            <v>1.2567768996416651</v>
          </cell>
          <cell r="DA674">
            <v>1.2587581066603157</v>
          </cell>
          <cell r="DB674">
            <v>1.2495390866660439</v>
          </cell>
          <cell r="DC674">
            <v>1.2721061949994494</v>
          </cell>
          <cell r="DD674">
            <v>1.276317347050917</v>
          </cell>
          <cell r="DE674">
            <v>1.2543805891148352</v>
          </cell>
          <cell r="DF674">
            <v>1.2598181695563804</v>
          </cell>
        </row>
        <row r="675">
          <cell r="BX675">
            <v>3.1586062775737673</v>
          </cell>
          <cell r="BY675">
            <v>3.0393181270163598</v>
          </cell>
          <cell r="BZ675">
            <v>2.9560186913466509</v>
          </cell>
          <cell r="CA675">
            <v>3.8494430027252959</v>
          </cell>
          <cell r="CB675">
            <v>2.8716939255339242</v>
          </cell>
          <cell r="CC675">
            <v>3.3017329011534202</v>
          </cell>
          <cell r="CD675">
            <v>3.5649421403433057</v>
          </cell>
          <cell r="CE675">
            <v>3.2735124194372385</v>
          </cell>
          <cell r="CF675">
            <v>3.0215432286354642</v>
          </cell>
          <cell r="CG675">
            <v>3.3628637372065469</v>
          </cell>
          <cell r="CH675">
            <v>4.0630149826165791</v>
          </cell>
          <cell r="CI675">
            <v>3.9111265109367968</v>
          </cell>
          <cell r="CJ675">
            <v>4.1834326997009361</v>
          </cell>
          <cell r="CK675">
            <v>3.5599905055034728</v>
          </cell>
          <cell r="CL675">
            <v>4.0922742458240124</v>
          </cell>
          <cell r="CM675">
            <v>4.4438840276789868</v>
          </cell>
          <cell r="CN675">
            <v>4.5772127824074831</v>
          </cell>
          <cell r="CO675">
            <v>4.3442630519861964</v>
          </cell>
          <cell r="CP675">
            <v>5.1400596202728526</v>
          </cell>
          <cell r="CQ675">
            <v>4.6269519842476647</v>
          </cell>
          <cell r="CR675">
            <v>4.8808317660838734</v>
          </cell>
          <cell r="CS675">
            <v>5.1231338567280131</v>
          </cell>
          <cell r="CT675">
            <v>5.0544725565777213</v>
          </cell>
          <cell r="CU675">
            <v>5.0544725565777213</v>
          </cell>
          <cell r="CV675">
            <v>5.0544725565777213</v>
          </cell>
          <cell r="CW675">
            <v>1.2565033392274922</v>
          </cell>
          <cell r="CX675">
            <v>1.2427542211010274</v>
          </cell>
          <cell r="CY675">
            <v>1.2562528363905321</v>
          </cell>
          <cell r="CZ675">
            <v>1.2713777974891431</v>
          </cell>
          <cell r="DA675">
            <v>1.26454655755933</v>
          </cell>
          <cell r="DB675">
            <v>1.2533833973922137</v>
          </cell>
          <cell r="DC675">
            <v>1.2519209011015562</v>
          </cell>
          <cell r="DD675">
            <v>1.2414186810103667</v>
          </cell>
          <cell r="DE675">
            <v>1.2556722314963382</v>
          </cell>
          <cell r="DF675">
            <v>1.247140584914987</v>
          </cell>
        </row>
        <row r="676">
          <cell r="BX676">
            <v>2.3031950125493679</v>
          </cell>
          <cell r="BY676">
            <v>3.2781422698574527</v>
          </cell>
          <cell r="BZ676">
            <v>3.0344145519446748</v>
          </cell>
          <cell r="CA676">
            <v>3.4871360396997209</v>
          </cell>
          <cell r="CB676">
            <v>2.9622918215034377</v>
          </cell>
          <cell r="CC676">
            <v>3.3930726131868441</v>
          </cell>
          <cell r="CD676">
            <v>3.7609123389162757</v>
          </cell>
          <cell r="CE676">
            <v>3.5785273905719071</v>
          </cell>
          <cell r="CF676">
            <v>4.2185968219728993</v>
          </cell>
          <cell r="CG676">
            <v>3.6094488072811877</v>
          </cell>
          <cell r="CH676">
            <v>3.3266598277204658</v>
          </cell>
          <cell r="CI676">
            <v>3.7254198469892192</v>
          </cell>
          <cell r="CJ676">
            <v>4.3545974052975112</v>
          </cell>
          <cell r="CK676">
            <v>3.9618342265349145</v>
          </cell>
          <cell r="CL676">
            <v>4.3417769543724809</v>
          </cell>
          <cell r="CM676">
            <v>3.938912401224266</v>
          </cell>
          <cell r="CN676">
            <v>4.3957844393321661</v>
          </cell>
          <cell r="CO676">
            <v>4.649764009622066</v>
          </cell>
          <cell r="CP676">
            <v>3.8462566742158821</v>
          </cell>
          <cell r="CQ676">
            <v>4.3713528568751903</v>
          </cell>
          <cell r="CR676">
            <v>4.8834703453008395</v>
          </cell>
          <cell r="CS676">
            <v>4.6662350705465849</v>
          </cell>
          <cell r="CT676">
            <v>5.231313600690763</v>
          </cell>
          <cell r="CU676">
            <v>5.231313600690763</v>
          </cell>
          <cell r="CV676">
            <v>5.231313600690763</v>
          </cell>
          <cell r="CW676">
            <v>1.2625585513810649</v>
          </cell>
          <cell r="CX676">
            <v>1.2696214100637884</v>
          </cell>
          <cell r="CY676">
            <v>1.2710332347932241</v>
          </cell>
          <cell r="CZ676">
            <v>1.277586912585293</v>
          </cell>
          <cell r="DA676">
            <v>1.2585076574046685</v>
          </cell>
          <cell r="DB676">
            <v>1.2503154609973472</v>
          </cell>
          <cell r="DC676">
            <v>1.2472870067394457</v>
          </cell>
          <cell r="DD676">
            <v>1.2723527032055775</v>
          </cell>
          <cell r="DE676">
            <v>1.2579213017561106</v>
          </cell>
          <cell r="DF676">
            <v>1.2723773651179324</v>
          </cell>
        </row>
        <row r="677">
          <cell r="BX677">
            <v>2.5150864135677966</v>
          </cell>
          <cell r="BY677">
            <v>2.9296140797699537</v>
          </cell>
          <cell r="BZ677">
            <v>2.5117573099646093</v>
          </cell>
          <cell r="CA677">
            <v>2.6727646023495883</v>
          </cell>
          <cell r="CB677">
            <v>2.734998631345849</v>
          </cell>
          <cell r="CC677">
            <v>3.3026174684343719</v>
          </cell>
          <cell r="CD677">
            <v>3.1614694208807754</v>
          </cell>
          <cell r="CE677">
            <v>3.8611219633025677</v>
          </cell>
          <cell r="CF677">
            <v>3.2919719856646243</v>
          </cell>
          <cell r="CG677">
            <v>4.4442656054640599</v>
          </cell>
          <cell r="CH677">
            <v>3.3595130250460499</v>
          </cell>
          <cell r="CI677">
            <v>4.0457421002982104</v>
          </cell>
          <cell r="CJ677">
            <v>4.1220144498124407</v>
          </cell>
          <cell r="CK677">
            <v>4.296814945470266</v>
          </cell>
          <cell r="CL677">
            <v>5.1101215900881183</v>
          </cell>
          <cell r="CM677">
            <v>4.3097705136705553</v>
          </cell>
          <cell r="CN677">
            <v>4.6281860705966187</v>
          </cell>
          <cell r="CO677">
            <v>5.1134066633431337</v>
          </cell>
          <cell r="CP677">
            <v>4.4890448677552817</v>
          </cell>
          <cell r="CQ677">
            <v>4.997052517795689</v>
          </cell>
          <cell r="CR677">
            <v>5.4662420100179281</v>
          </cell>
          <cell r="CS677">
            <v>4.9433814185512821</v>
          </cell>
          <cell r="CT677">
            <v>4.8429290037130786</v>
          </cell>
          <cell r="CU677">
            <v>4.8429290037130786</v>
          </cell>
          <cell r="CV677">
            <v>4.8429290037130786</v>
          </cell>
          <cell r="CW677">
            <v>1.250394884661812</v>
          </cell>
          <cell r="CX677">
            <v>1.2675658568951209</v>
          </cell>
          <cell r="CY677">
            <v>1.2467362061041583</v>
          </cell>
          <cell r="CZ677">
            <v>1.2420698135853265</v>
          </cell>
          <cell r="DA677">
            <v>1.251428457213575</v>
          </cell>
          <cell r="DB677">
            <v>1.2438835652690119</v>
          </cell>
          <cell r="DC677">
            <v>1.2584592197540101</v>
          </cell>
          <cell r="DD677">
            <v>1.2542496261022031</v>
          </cell>
          <cell r="DE677">
            <v>1.2455642265774634</v>
          </cell>
          <cell r="DF677">
            <v>1.2537619423596083</v>
          </cell>
        </row>
        <row r="678">
          <cell r="BX678">
            <v>2.9143778618983625</v>
          </cell>
          <cell r="BY678">
            <v>3.0690542017983375</v>
          </cell>
          <cell r="BZ678">
            <v>2.9510073300065822</v>
          </cell>
          <cell r="CA678">
            <v>2.7636659092519742</v>
          </cell>
          <cell r="CB678">
            <v>3.0186930221883763</v>
          </cell>
          <cell r="CC678">
            <v>2.7748853421185067</v>
          </cell>
          <cell r="CD678">
            <v>3.1191062332798087</v>
          </cell>
          <cell r="CE678">
            <v>3.3848163960192186</v>
          </cell>
          <cell r="CF678">
            <v>3.8004839853185275</v>
          </cell>
          <cell r="CG678">
            <v>3.471049384825077</v>
          </cell>
          <cell r="CH678">
            <v>3.7853108426963176</v>
          </cell>
          <cell r="CI678">
            <v>3.9825069933712691</v>
          </cell>
          <cell r="CJ678">
            <v>3.8855998668807197</v>
          </cell>
          <cell r="CK678">
            <v>4.0767524894993237</v>
          </cell>
          <cell r="CL678">
            <v>4.1644354883708177</v>
          </cell>
          <cell r="CM678">
            <v>4.4730458065059837</v>
          </cell>
          <cell r="CN678">
            <v>4.3179096566388724</v>
          </cell>
          <cell r="CO678">
            <v>3.7482407460587726</v>
          </cell>
          <cell r="CP678">
            <v>4.7760681280585739</v>
          </cell>
          <cell r="CQ678">
            <v>5.2053167845458637</v>
          </cell>
          <cell r="CR678">
            <v>5.083719234745665</v>
          </cell>
          <cell r="CS678">
            <v>5.2325124142579842</v>
          </cell>
          <cell r="CT678">
            <v>5.1581461126990051</v>
          </cell>
          <cell r="CU678">
            <v>5.1581461126990051</v>
          </cell>
          <cell r="CV678">
            <v>5.1581461126990051</v>
          </cell>
          <cell r="CW678">
            <v>1.2620059023265757</v>
          </cell>
          <cell r="CX678">
            <v>1.2603581672579511</v>
          </cell>
          <cell r="CY678">
            <v>1.246419944419612</v>
          </cell>
          <cell r="CZ678">
            <v>1.2237971521524182</v>
          </cell>
          <cell r="DA678">
            <v>1.2671369884969574</v>
          </cell>
          <cell r="DB678">
            <v>1.2582782827949928</v>
          </cell>
          <cell r="DC678">
            <v>1.27347604044121</v>
          </cell>
          <cell r="DD678">
            <v>1.2471817010770128</v>
          </cell>
          <cell r="DE678">
            <v>1.2559232005198859</v>
          </cell>
          <cell r="DF678">
            <v>1.2487333781703425</v>
          </cell>
        </row>
        <row r="679">
          <cell r="BX679">
            <v>2.9683063376724994</v>
          </cell>
          <cell r="BY679">
            <v>3.2372147022321491</v>
          </cell>
          <cell r="BZ679">
            <v>3.1074299680250288</v>
          </cell>
          <cell r="CA679">
            <v>3.024733246721965</v>
          </cell>
          <cell r="CB679">
            <v>3.2341901174172638</v>
          </cell>
          <cell r="CC679">
            <v>3.1088600170985181</v>
          </cell>
          <cell r="CD679">
            <v>3.3583950647507259</v>
          </cell>
          <cell r="CE679">
            <v>3.7576092554261478</v>
          </cell>
          <cell r="CF679">
            <v>3.3177865355700935</v>
          </cell>
          <cell r="CG679">
            <v>3.991310807149596</v>
          </cell>
          <cell r="CH679">
            <v>3.8454463292857373</v>
          </cell>
          <cell r="CI679">
            <v>4.3264990988291769</v>
          </cell>
          <cell r="CJ679">
            <v>4.5450049039619076</v>
          </cell>
          <cell r="CK679">
            <v>4.0748337094407141</v>
          </cell>
          <cell r="CL679">
            <v>3.8781859325128312</v>
          </cell>
          <cell r="CM679">
            <v>4.0867049844732835</v>
          </cell>
          <cell r="CN679">
            <v>4.0962167766939528</v>
          </cell>
          <cell r="CO679">
            <v>4.1585848157249687</v>
          </cell>
          <cell r="CP679">
            <v>4.8896143786321948</v>
          </cell>
          <cell r="CQ679">
            <v>5.2988041700703521</v>
          </cell>
          <cell r="CR679">
            <v>5.2249004331207081</v>
          </cell>
          <cell r="CS679">
            <v>4.903422578521627</v>
          </cell>
          <cell r="CT679">
            <v>5.1093876086008745</v>
          </cell>
          <cell r="CU679">
            <v>5.1093876086008745</v>
          </cell>
          <cell r="CV679">
            <v>5.1093876086008745</v>
          </cell>
          <cell r="CW679">
            <v>1.2592609158182431</v>
          </cell>
          <cell r="CX679">
            <v>1.2529282790375029</v>
          </cell>
          <cell r="CY679">
            <v>1.2588255825142933</v>
          </cell>
          <cell r="CZ679">
            <v>1.2623999736109228</v>
          </cell>
          <cell r="DA679">
            <v>1.2348049757674451</v>
          </cell>
          <cell r="DB679">
            <v>1.2554403798405733</v>
          </cell>
          <cell r="DC679">
            <v>1.2689484773868591</v>
          </cell>
          <cell r="DD679">
            <v>1.2599484477860259</v>
          </cell>
          <cell r="DE679">
            <v>1.2430460845309599</v>
          </cell>
          <cell r="DF679">
            <v>1.2457505163205564</v>
          </cell>
        </row>
        <row r="680">
          <cell r="BX680">
            <v>2.887900579206566</v>
          </cell>
          <cell r="BY680">
            <v>2.8972644117533517</v>
          </cell>
          <cell r="BZ680">
            <v>3.3798809925873576</v>
          </cell>
          <cell r="CA680">
            <v>3.6755163572018112</v>
          </cell>
          <cell r="CB680">
            <v>3.6565436375545786</v>
          </cell>
          <cell r="CC680">
            <v>3.550236262157076</v>
          </cell>
          <cell r="CD680">
            <v>3.7103683113299191</v>
          </cell>
          <cell r="CE680">
            <v>3.6584832659329325</v>
          </cell>
          <cell r="CF680">
            <v>3.5603264436900748</v>
          </cell>
          <cell r="CG680">
            <v>3.0929218986548306</v>
          </cell>
          <cell r="CH680">
            <v>3.52341499954237</v>
          </cell>
          <cell r="CI680">
            <v>4.1020187435731508</v>
          </cell>
          <cell r="CJ680">
            <v>3.6330412246785451</v>
          </cell>
          <cell r="CK680">
            <v>4.5988495058450525</v>
          </cell>
          <cell r="CL680">
            <v>4.4145526021538757</v>
          </cell>
          <cell r="CM680">
            <v>3.8416543250267936</v>
          </cell>
          <cell r="CN680">
            <v>4.691257525995173</v>
          </cell>
          <cell r="CO680">
            <v>4.6052282482747158</v>
          </cell>
          <cell r="CP680">
            <v>4.277487033598196</v>
          </cell>
          <cell r="CQ680">
            <v>5.307639827197689</v>
          </cell>
          <cell r="CR680">
            <v>5.0735882027349781</v>
          </cell>
          <cell r="CS680">
            <v>5.0502422647978529</v>
          </cell>
          <cell r="CT680">
            <v>5.3197210091175657</v>
          </cell>
          <cell r="CU680">
            <v>5.3197210091175657</v>
          </cell>
          <cell r="CV680">
            <v>5.3197210091175657</v>
          </cell>
          <cell r="CW680">
            <v>1.2615229779074908</v>
          </cell>
          <cell r="CX680">
            <v>1.2300559606784285</v>
          </cell>
          <cell r="CY680">
            <v>1.2830405114767949</v>
          </cell>
          <cell r="CZ680">
            <v>1.2608066569783816</v>
          </cell>
          <cell r="DA680">
            <v>1.2664016136715179</v>
          </cell>
          <cell r="DB680">
            <v>1.2539134937326986</v>
          </cell>
          <cell r="DC680">
            <v>1.2549341562584342</v>
          </cell>
          <cell r="DD680">
            <v>1.2825334912812236</v>
          </cell>
          <cell r="DE680">
            <v>1.254761642989408</v>
          </cell>
          <cell r="DF680">
            <v>1.2474261021973747</v>
          </cell>
        </row>
        <row r="681">
          <cell r="BX681">
            <v>2.5155692804068441</v>
          </cell>
          <cell r="BY681">
            <v>2.6722715874058287</v>
          </cell>
          <cell r="BZ681">
            <v>2.7747012509795099</v>
          </cell>
          <cell r="CA681">
            <v>3.2033181341403978</v>
          </cell>
          <cell r="CB681">
            <v>3.3157943823723315</v>
          </cell>
          <cell r="CC681">
            <v>3.3821498917618356</v>
          </cell>
          <cell r="CD681">
            <v>3.8365090757488769</v>
          </cell>
          <cell r="CE681">
            <v>2.7943384959589275</v>
          </cell>
          <cell r="CF681">
            <v>3.4660508371994752</v>
          </cell>
          <cell r="CG681">
            <v>3.9511738395922791</v>
          </cell>
          <cell r="CH681">
            <v>3.7300715134344742</v>
          </cell>
          <cell r="CI681">
            <v>3.843833777496616</v>
          </cell>
          <cell r="CJ681">
            <v>3.9718344921481115</v>
          </cell>
          <cell r="CK681">
            <v>4.2135975485385631</v>
          </cell>
          <cell r="CL681">
            <v>3.862875175934779</v>
          </cell>
          <cell r="CM681">
            <v>4.5644486097929722</v>
          </cell>
          <cell r="CN681">
            <v>4.6298605657459406</v>
          </cell>
          <cell r="CO681">
            <v>5.1478170288549308</v>
          </cell>
          <cell r="CP681">
            <v>4.8733430808875218</v>
          </cell>
          <cell r="CQ681">
            <v>5.4897683822522767</v>
          </cell>
          <cell r="CR681">
            <v>4.4765201460154183</v>
          </cell>
          <cell r="CS681">
            <v>5.018232734810077</v>
          </cell>
          <cell r="CT681">
            <v>5.5231847824222156</v>
          </cell>
          <cell r="CU681">
            <v>5.5231847824222156</v>
          </cell>
          <cell r="CV681">
            <v>5.5231847824222156</v>
          </cell>
          <cell r="CW681">
            <v>1.2515255145126378</v>
          </cell>
          <cell r="CX681">
            <v>1.2603673364767671</v>
          </cell>
          <cell r="CY681">
            <v>1.2553900706320889</v>
          </cell>
          <cell r="CZ681">
            <v>1.2461465963504479</v>
          </cell>
          <cell r="DA681">
            <v>1.2506028606080279</v>
          </cell>
          <cell r="DB681">
            <v>1.2260647357901744</v>
          </cell>
          <cell r="DC681">
            <v>1.2539469039502469</v>
          </cell>
          <cell r="DD681">
            <v>1.2486590321904962</v>
          </cell>
          <cell r="DE681">
            <v>1.2389387603329538</v>
          </cell>
          <cell r="DF681">
            <v>1.2546611008835975</v>
          </cell>
        </row>
        <row r="682">
          <cell r="BX682">
            <v>2.7462555439373184</v>
          </cell>
          <cell r="BY682">
            <v>2.6531194975901355</v>
          </cell>
          <cell r="BZ682">
            <v>3.290134019225869</v>
          </cell>
          <cell r="CA682">
            <v>2.8749663213283854</v>
          </cell>
          <cell r="CB682">
            <v>3.0023049344596653</v>
          </cell>
          <cell r="CC682">
            <v>3.1094911512457482</v>
          </cell>
          <cell r="CD682">
            <v>3.6432174975172038</v>
          </cell>
          <cell r="CE682">
            <v>3.5284815185558607</v>
          </cell>
          <cell r="CF682">
            <v>3.8988549294781354</v>
          </cell>
          <cell r="CG682">
            <v>3.2572244003283104</v>
          </cell>
          <cell r="CH682">
            <v>3.2173728538067246</v>
          </cell>
          <cell r="CI682">
            <v>3.8554196961354097</v>
          </cell>
          <cell r="CJ682">
            <v>3.8524438943233847</v>
          </cell>
          <cell r="CK682">
            <v>3.8011414131248613</v>
          </cell>
          <cell r="CL682">
            <v>3.5470529898859344</v>
          </cell>
          <cell r="CM682">
            <v>4.3130223676840957</v>
          </cell>
          <cell r="CN682">
            <v>4.1262984880624236</v>
          </cell>
          <cell r="CO682">
            <v>4.4419499383512191</v>
          </cell>
          <cell r="CP682">
            <v>4.1509403265058724</v>
          </cell>
          <cell r="CQ682">
            <v>5.6485270842962549</v>
          </cell>
          <cell r="CR682">
            <v>5.3060564883320369</v>
          </cell>
          <cell r="CS682">
            <v>4.8798691756065899</v>
          </cell>
          <cell r="CT682">
            <v>5.0454720664701433</v>
          </cell>
          <cell r="CU682">
            <v>5.0454720664701433</v>
          </cell>
          <cell r="CV682">
            <v>5.0454720664701433</v>
          </cell>
          <cell r="CW682">
            <v>1.2617767597844227</v>
          </cell>
          <cell r="CX682">
            <v>1.2511892768533459</v>
          </cell>
          <cell r="CY682">
            <v>1.2435446898362656</v>
          </cell>
          <cell r="CZ682">
            <v>1.2212945417927625</v>
          </cell>
          <cell r="DA682">
            <v>1.2697150009632576</v>
          </cell>
          <cell r="DB682">
            <v>1.2460751634420113</v>
          </cell>
          <cell r="DC682">
            <v>1.2543148356479557</v>
          </cell>
          <cell r="DD682">
            <v>1.2618064714810666</v>
          </cell>
          <cell r="DE682">
            <v>1.2662689308120754</v>
          </cell>
          <cell r="DF682">
            <v>1.2574085044429417</v>
          </cell>
        </row>
        <row r="683">
          <cell r="BX683">
            <v>2.8964894684943623</v>
          </cell>
          <cell r="BY683">
            <v>2.7438562286443422</v>
          </cell>
          <cell r="BZ683">
            <v>2.6016687403759167</v>
          </cell>
          <cell r="CA683">
            <v>3.2257515470462841</v>
          </cell>
          <cell r="CB683">
            <v>3.1718258333463898</v>
          </cell>
          <cell r="CC683">
            <v>3.2380809904198617</v>
          </cell>
          <cell r="CD683">
            <v>3.7000585690967305</v>
          </cell>
          <cell r="CE683">
            <v>3.4120602724261495</v>
          </cell>
          <cell r="CF683">
            <v>3.4692813953505421</v>
          </cell>
          <cell r="CG683">
            <v>4.0177388622321413</v>
          </cell>
          <cell r="CH683">
            <v>4.1932586979294948</v>
          </cell>
          <cell r="CI683">
            <v>4.0392944223187142</v>
          </cell>
          <cell r="CJ683">
            <v>3.2890070833269434</v>
          </cell>
          <cell r="CK683">
            <v>4.3629987296480515</v>
          </cell>
          <cell r="CL683">
            <v>4.3759789330432026</v>
          </cell>
          <cell r="CM683">
            <v>4.2854621875086529</v>
          </cell>
          <cell r="CN683">
            <v>4.5782948287764755</v>
          </cell>
          <cell r="CO683">
            <v>4.3751849684301112</v>
          </cell>
          <cell r="CP683">
            <v>4.2092525735138748</v>
          </cell>
          <cell r="CQ683">
            <v>4.7664474848155338</v>
          </cell>
          <cell r="CR683">
            <v>5.0351300739119038</v>
          </cell>
          <cell r="CS683">
            <v>5.0490905978693359</v>
          </cell>
          <cell r="CT683">
            <v>4.8915108009047232</v>
          </cell>
          <cell r="CU683">
            <v>4.8915108009047232</v>
          </cell>
          <cell r="CV683">
            <v>4.8915108009047232</v>
          </cell>
          <cell r="CW683">
            <v>1.2505595886095466</v>
          </cell>
          <cell r="CX683">
            <v>1.258398081750643</v>
          </cell>
          <cell r="CY683">
            <v>1.2779403715701219</v>
          </cell>
          <cell r="CZ683">
            <v>1.2576825734157304</v>
          </cell>
          <cell r="DA683">
            <v>1.2577672556772501</v>
          </cell>
          <cell r="DB683">
            <v>1.2442736642790133</v>
          </cell>
          <cell r="DC683">
            <v>1.2445296155950769</v>
          </cell>
          <cell r="DD683">
            <v>1.268941635941387</v>
          </cell>
          <cell r="DE683">
            <v>1.2593499059105244</v>
          </cell>
          <cell r="DF683">
            <v>1.2410818310289926</v>
          </cell>
        </row>
        <row r="684">
          <cell r="BX684">
            <v>2.7145044044248219</v>
          </cell>
          <cell r="BY684">
            <v>2.9458615167661351</v>
          </cell>
          <cell r="BZ684">
            <v>3.0881062881340884</v>
          </cell>
          <cell r="CA684">
            <v>3.0511808521461874</v>
          </cell>
          <cell r="CB684">
            <v>3.0638104194369657</v>
          </cell>
          <cell r="CC684">
            <v>3.4909446162525151</v>
          </cell>
          <cell r="CD684">
            <v>3.1954090588989277</v>
          </cell>
          <cell r="CE684">
            <v>3.1141189098457835</v>
          </cell>
          <cell r="CF684">
            <v>3.8749810530346029</v>
          </cell>
          <cell r="CG684">
            <v>3.7191183067711022</v>
          </cell>
          <cell r="CH684">
            <v>3.6853203243448349</v>
          </cell>
          <cell r="CI684">
            <v>3.3884114044570026</v>
          </cell>
          <cell r="CJ684">
            <v>3.6383661827130998</v>
          </cell>
          <cell r="CK684">
            <v>3.6795023132451621</v>
          </cell>
          <cell r="CL684">
            <v>3.8410088349456264</v>
          </cell>
          <cell r="CM684">
            <v>4.1848972667852928</v>
          </cell>
          <cell r="CN684">
            <v>4.6713143994277404</v>
          </cell>
          <cell r="CO684">
            <v>4.244839153824814</v>
          </cell>
          <cell r="CP684">
            <v>5.0292869786489467</v>
          </cell>
          <cell r="CQ684">
            <v>4.9235742225271286</v>
          </cell>
          <cell r="CR684">
            <v>5.0497501076172773</v>
          </cell>
          <cell r="CS684">
            <v>4.9226526156082304</v>
          </cell>
          <cell r="CT684">
            <v>4.7327918074337374</v>
          </cell>
          <cell r="CU684">
            <v>4.7327918074337374</v>
          </cell>
          <cell r="CV684">
            <v>4.7327918074337374</v>
          </cell>
          <cell r="CW684">
            <v>1.262664290182423</v>
          </cell>
          <cell r="CX684">
            <v>1.2622070715290816</v>
          </cell>
          <cell r="CY684">
            <v>1.2769706812252695</v>
          </cell>
          <cell r="CZ684">
            <v>1.2682509917428082</v>
          </cell>
          <cell r="DA684">
            <v>1.2467805401184795</v>
          </cell>
          <cell r="DB684">
            <v>1.2451316541364887</v>
          </cell>
          <cell r="DC684">
            <v>1.264058132177035</v>
          </cell>
          <cell r="DD684">
            <v>1.2428699289002252</v>
          </cell>
          <cell r="DE684">
            <v>1.266503465866968</v>
          </cell>
          <cell r="DF684">
            <v>1.247166752578686</v>
          </cell>
        </row>
        <row r="685">
          <cell r="BX685">
            <v>2.4463800802821276</v>
          </cell>
          <cell r="BY685">
            <v>3.0532739507422408</v>
          </cell>
          <cell r="BZ685">
            <v>3.2699551216610643</v>
          </cell>
          <cell r="CA685">
            <v>3.231854140864876</v>
          </cell>
          <cell r="CB685">
            <v>3.4693819769174978</v>
          </cell>
          <cell r="CC685">
            <v>2.7990913592966558</v>
          </cell>
          <cell r="CD685">
            <v>3.1972363162064483</v>
          </cell>
          <cell r="CE685">
            <v>3.454635037410172</v>
          </cell>
          <cell r="CF685">
            <v>4.1734799033136296</v>
          </cell>
          <cell r="CG685">
            <v>3.5678934810900533</v>
          </cell>
          <cell r="CH685">
            <v>4.0212396384771329</v>
          </cell>
          <cell r="CI685">
            <v>4.3336580611980553</v>
          </cell>
          <cell r="CJ685">
            <v>4.2733038034518422</v>
          </cell>
          <cell r="CK685">
            <v>4.7378669277085868</v>
          </cell>
          <cell r="CL685">
            <v>4.5313365523286446</v>
          </cell>
          <cell r="CM685">
            <v>4.477169679837969</v>
          </cell>
          <cell r="CN685">
            <v>5.3402887309933789</v>
          </cell>
          <cell r="CO685">
            <v>5.0061380946117948</v>
          </cell>
          <cell r="CP685">
            <v>4.1334084669191178</v>
          </cell>
          <cell r="CQ685">
            <v>4.3278598444693932</v>
          </cell>
          <cell r="CR685">
            <v>5.5683420224631668</v>
          </cell>
          <cell r="CS685">
            <v>5.6936363553751983</v>
          </cell>
          <cell r="CT685">
            <v>4.9341196123508873</v>
          </cell>
          <cell r="CU685">
            <v>4.9341196123508873</v>
          </cell>
          <cell r="CV685">
            <v>4.9341196123508873</v>
          </cell>
          <cell r="CW685">
            <v>1.2779484554084704</v>
          </cell>
          <cell r="CX685">
            <v>1.248765519311035</v>
          </cell>
          <cell r="CY685">
            <v>1.2254815374095227</v>
          </cell>
          <cell r="CZ685">
            <v>1.2631746646286435</v>
          </cell>
          <cell r="DA685">
            <v>1.2665732841885964</v>
          </cell>
          <cell r="DB685">
            <v>1.2883839959831129</v>
          </cell>
          <cell r="DC685">
            <v>1.2536512011927152</v>
          </cell>
          <cell r="DD685">
            <v>1.2482544782089726</v>
          </cell>
          <cell r="DE685">
            <v>1.2715413362094645</v>
          </cell>
          <cell r="DF685">
            <v>1.2516615410830165</v>
          </cell>
        </row>
        <row r="686">
          <cell r="BX686">
            <v>2.1325383947283689</v>
          </cell>
          <cell r="BY686">
            <v>2.7529850652392867</v>
          </cell>
          <cell r="BZ686">
            <v>3.4438683071140388</v>
          </cell>
          <cell r="CA686">
            <v>3.028997478354063</v>
          </cell>
          <cell r="CB686">
            <v>3.2247088810508511</v>
          </cell>
          <cell r="CC686">
            <v>3.4353723952129318</v>
          </cell>
          <cell r="CD686">
            <v>3.6190877477713705</v>
          </cell>
          <cell r="CE686">
            <v>2.9808875536313981</v>
          </cell>
          <cell r="CF686">
            <v>3.8497453050352957</v>
          </cell>
          <cell r="CG686">
            <v>3.6995202008255337</v>
          </cell>
          <cell r="CH686">
            <v>3.8952409267359123</v>
          </cell>
          <cell r="CI686">
            <v>4.0120621946519224</v>
          </cell>
          <cell r="CJ686">
            <v>3.7244783073822227</v>
          </cell>
          <cell r="CK686">
            <v>3.529715882230688</v>
          </cell>
          <cell r="CL686">
            <v>4.343538770875198</v>
          </cell>
          <cell r="CM686">
            <v>4.3139351490127567</v>
          </cell>
          <cell r="CN686">
            <v>4.230086227139541</v>
          </cell>
          <cell r="CO686">
            <v>3.9432770114288487</v>
          </cell>
          <cell r="CP686">
            <v>4.6910724016797625</v>
          </cell>
          <cell r="CQ686">
            <v>5.4639485244113901</v>
          </cell>
          <cell r="CR686">
            <v>4.7819313844817612</v>
          </cell>
          <cell r="CS686">
            <v>4.8831403942275804</v>
          </cell>
          <cell r="CT686">
            <v>4.8729787938811961</v>
          </cell>
          <cell r="CU686">
            <v>4.8729787938811961</v>
          </cell>
          <cell r="CV686">
            <v>4.8729787938811961</v>
          </cell>
          <cell r="CW686">
            <v>1.230329585845654</v>
          </cell>
          <cell r="CX686">
            <v>1.2497151466183847</v>
          </cell>
          <cell r="CY686">
            <v>1.2428022723266017</v>
          </cell>
          <cell r="CZ686">
            <v>1.2678265706940113</v>
          </cell>
          <cell r="DA686">
            <v>1.2625230876534945</v>
          </cell>
          <cell r="DB686">
            <v>1.2696099484361432</v>
          </cell>
          <cell r="DC686">
            <v>1.2624960764167314</v>
          </cell>
          <cell r="DD686">
            <v>1.2497762334385858</v>
          </cell>
          <cell r="DE686">
            <v>1.2575840683797528</v>
          </cell>
          <cell r="DF686">
            <v>1.2493463107116674</v>
          </cell>
        </row>
        <row r="687">
          <cell r="BX687">
            <v>3.0336107682201376</v>
          </cell>
          <cell r="BY687">
            <v>2.9640370377949901</v>
          </cell>
          <cell r="BZ687">
            <v>2.741654970301326</v>
          </cell>
          <cell r="CA687">
            <v>3.0488919160503287</v>
          </cell>
          <cell r="CB687">
            <v>2.8391475523694187</v>
          </cell>
          <cell r="CC687">
            <v>3.0539172328463438</v>
          </cell>
          <cell r="CD687">
            <v>3.4118466754945729</v>
          </cell>
          <cell r="CE687">
            <v>3.876414791626178</v>
          </cell>
          <cell r="CF687">
            <v>3.7099297414243648</v>
          </cell>
          <cell r="CG687">
            <v>4.0714215950873456</v>
          </cell>
          <cell r="CH687">
            <v>3.7053381607437323</v>
          </cell>
          <cell r="CI687">
            <v>4.0440202217812011</v>
          </cell>
          <cell r="CJ687">
            <v>3.7150710581961461</v>
          </cell>
          <cell r="CK687">
            <v>3.4841070031713826</v>
          </cell>
          <cell r="CL687">
            <v>4.3052060791698414</v>
          </cell>
          <cell r="CM687">
            <v>4.1471214013924946</v>
          </cell>
          <cell r="CN687">
            <v>4.2968825771677066</v>
          </cell>
          <cell r="CO687">
            <v>4.8282481343539621</v>
          </cell>
          <cell r="CP687">
            <v>5.2876148614339611</v>
          </cell>
          <cell r="CQ687">
            <v>5.2589483711267038</v>
          </cell>
          <cell r="CR687">
            <v>4.8395200848668063</v>
          </cell>
          <cell r="CS687">
            <v>4.7382161447241069</v>
          </cell>
          <cell r="CT687">
            <v>4.812560290288558</v>
          </cell>
          <cell r="CU687">
            <v>4.812560290288558</v>
          </cell>
          <cell r="CV687">
            <v>4.812560290288558</v>
          </cell>
          <cell r="CW687">
            <v>1.256646871741224</v>
          </cell>
          <cell r="CX687">
            <v>1.2570355926304104</v>
          </cell>
          <cell r="CY687">
            <v>1.2445968075721152</v>
          </cell>
          <cell r="CZ687">
            <v>1.263196767641579</v>
          </cell>
          <cell r="DA687">
            <v>1.252690372147953</v>
          </cell>
          <cell r="DB687">
            <v>1.2466383541437291</v>
          </cell>
          <cell r="DC687">
            <v>1.2515503968517414</v>
          </cell>
          <cell r="DD687">
            <v>1.2751217205411776</v>
          </cell>
          <cell r="DE687">
            <v>1.2883408295940744</v>
          </cell>
          <cell r="DF687">
            <v>1.2578660085267424</v>
          </cell>
        </row>
        <row r="688">
          <cell r="BX688">
            <v>2.5164140640634525</v>
          </cell>
          <cell r="BY688">
            <v>3.0169715392757994</v>
          </cell>
          <cell r="BZ688">
            <v>2.8977404335235986</v>
          </cell>
          <cell r="CA688">
            <v>3.217119811944205</v>
          </cell>
          <cell r="CB688">
            <v>2.9915430819844224</v>
          </cell>
          <cell r="CC688">
            <v>3.5003042456410731</v>
          </cell>
          <cell r="CD688">
            <v>3.0441818578904676</v>
          </cell>
          <cell r="CE688">
            <v>3.3166207763375621</v>
          </cell>
          <cell r="CF688">
            <v>3.165593437647368</v>
          </cell>
          <cell r="CG688">
            <v>3.5893521450718056</v>
          </cell>
          <cell r="CH688">
            <v>3.8031825636445222</v>
          </cell>
          <cell r="CI688">
            <v>3.3451454817612252</v>
          </cell>
          <cell r="CJ688">
            <v>4.1675924125527688</v>
          </cell>
          <cell r="CK688">
            <v>4.3087235400786241</v>
          </cell>
          <cell r="CL688">
            <v>3.9260816697066354</v>
          </cell>
          <cell r="CM688">
            <v>4.4913383230805159</v>
          </cell>
          <cell r="CN688">
            <v>4.5036843447747081</v>
          </cell>
          <cell r="CO688">
            <v>4.9270951168984967</v>
          </cell>
          <cell r="CP688">
            <v>4.6560922254291839</v>
          </cell>
          <cell r="CQ688">
            <v>4.7656745538864564</v>
          </cell>
          <cell r="CR688">
            <v>4.030869014151075</v>
          </cell>
          <cell r="CS688">
            <v>4.8338372852268146</v>
          </cell>
          <cell r="CT688">
            <v>4.9788739900733292</v>
          </cell>
          <cell r="CU688">
            <v>4.9788739900733292</v>
          </cell>
          <cell r="CV688">
            <v>4.9788739900733292</v>
          </cell>
          <cell r="CW688">
            <v>1.2513827350002313</v>
          </cell>
          <cell r="CX688">
            <v>1.2596214267979644</v>
          </cell>
          <cell r="CY688">
            <v>1.2434500210853034</v>
          </cell>
          <cell r="CZ688">
            <v>1.2602646657802119</v>
          </cell>
          <cell r="DA688">
            <v>1.2451425780440628</v>
          </cell>
          <cell r="DB688">
            <v>1.256769101428538</v>
          </cell>
          <cell r="DC688">
            <v>1.2509119802509261</v>
          </cell>
          <cell r="DD688">
            <v>1.2564576116208863</v>
          </cell>
          <cell r="DE688">
            <v>1.2387791959070829</v>
          </cell>
          <cell r="DF688">
            <v>1.2606833089213032</v>
          </cell>
        </row>
        <row r="689">
          <cell r="BX689">
            <v>2.3062347311658828</v>
          </cell>
          <cell r="BY689">
            <v>2.6840427913997082</v>
          </cell>
          <cell r="BZ689">
            <v>2.8608033838231086</v>
          </cell>
          <cell r="CA689">
            <v>3.3586713625326836</v>
          </cell>
          <cell r="CB689">
            <v>3.2085221555351158</v>
          </cell>
          <cell r="CC689">
            <v>3.5238808963626034</v>
          </cell>
          <cell r="CD689">
            <v>3.5118271917885466</v>
          </cell>
          <cell r="CE689">
            <v>3.1370741080430844</v>
          </cell>
          <cell r="CF689">
            <v>3.6701579933305051</v>
          </cell>
          <cell r="CG689">
            <v>3.3559933982793368</v>
          </cell>
          <cell r="CH689">
            <v>4.0277667385984559</v>
          </cell>
          <cell r="CI689">
            <v>4.1271394978044009</v>
          </cell>
          <cell r="CJ689">
            <v>3.5379022543459819</v>
          </cell>
          <cell r="CK689">
            <v>4.3590272665270637</v>
          </cell>
          <cell r="CL689">
            <v>3.9624972196963952</v>
          </cell>
          <cell r="CM689">
            <v>4.0899375754342833</v>
          </cell>
          <cell r="CN689">
            <v>4.4536751581347884</v>
          </cell>
          <cell r="CO689">
            <v>4.3275994238471256</v>
          </cell>
          <cell r="CP689">
            <v>4.1664218856943087</v>
          </cell>
          <cell r="CQ689">
            <v>4.3010253311038262</v>
          </cell>
          <cell r="CR689">
            <v>4.4146420258927472</v>
          </cell>
          <cell r="CS689">
            <v>4.6239774851196076</v>
          </cell>
          <cell r="CT689">
            <v>4.7354795268514049</v>
          </cell>
          <cell r="CU689">
            <v>4.7354795268514049</v>
          </cell>
          <cell r="CV689">
            <v>4.7354795268514049</v>
          </cell>
          <cell r="CW689">
            <v>1.2684720674591896</v>
          </cell>
          <cell r="CX689">
            <v>1.2671273861864254</v>
          </cell>
          <cell r="CY689">
            <v>1.2307377889307336</v>
          </cell>
          <cell r="CZ689">
            <v>1.2509672791694295</v>
          </cell>
          <cell r="DA689">
            <v>1.2381117578402008</v>
          </cell>
          <cell r="DB689">
            <v>1.2637777820633296</v>
          </cell>
          <cell r="DC689">
            <v>1.2701145234207114</v>
          </cell>
          <cell r="DD689">
            <v>1.2624033562904671</v>
          </cell>
          <cell r="DE689">
            <v>1.2544186546231073</v>
          </cell>
          <cell r="DF689">
            <v>1.2501521590830136</v>
          </cell>
        </row>
        <row r="690">
          <cell r="BX690">
            <v>2.5546845207844346</v>
          </cell>
          <cell r="BY690">
            <v>2.9693830194594071</v>
          </cell>
          <cell r="BZ690">
            <v>3.2693362999553615</v>
          </cell>
          <cell r="CA690">
            <v>2.9592643237624436</v>
          </cell>
          <cell r="CB690">
            <v>3.4708389739186991</v>
          </cell>
          <cell r="CC690">
            <v>3.9704941383385672</v>
          </cell>
          <cell r="CD690">
            <v>3.4043622994925062</v>
          </cell>
          <cell r="CE690">
            <v>3.3597899090353134</v>
          </cell>
          <cell r="CF690">
            <v>3.7234937848012941</v>
          </cell>
          <cell r="CG690">
            <v>3.0808880512114634</v>
          </cell>
          <cell r="CH690">
            <v>3.5331422275827644</v>
          </cell>
          <cell r="CI690">
            <v>4.4351545705464543</v>
          </cell>
          <cell r="CJ690">
            <v>4.2785096918272032</v>
          </cell>
          <cell r="CK690">
            <v>3.8176201960285572</v>
          </cell>
          <cell r="CL690">
            <v>4.3661908315728457</v>
          </cell>
          <cell r="CM690">
            <v>4.828196786882601</v>
          </cell>
          <cell r="CN690">
            <v>4.8659408024768531</v>
          </cell>
          <cell r="CO690">
            <v>4.7614906061968894</v>
          </cell>
          <cell r="CP690">
            <v>4.5438421494817378</v>
          </cell>
          <cell r="CQ690">
            <v>4.84291001742183</v>
          </cell>
          <cell r="CR690">
            <v>4.8699685512894497</v>
          </cell>
          <cell r="CS690">
            <v>5.4821330731263984</v>
          </cell>
          <cell r="CT690">
            <v>5.1010234557741931</v>
          </cell>
          <cell r="CU690">
            <v>5.1010234557741931</v>
          </cell>
          <cell r="CV690">
            <v>5.1010234557741931</v>
          </cell>
          <cell r="CW690">
            <v>1.2379474991508106</v>
          </cell>
          <cell r="CX690">
            <v>1.2585912705515214</v>
          </cell>
          <cell r="CY690">
            <v>1.2554549401782404</v>
          </cell>
          <cell r="CZ690">
            <v>1.2795521312140294</v>
          </cell>
          <cell r="DA690">
            <v>1.2442721848469924</v>
          </cell>
          <cell r="DB690">
            <v>1.2487008129563626</v>
          </cell>
          <cell r="DC690">
            <v>1.2684349998306437</v>
          </cell>
          <cell r="DD690">
            <v>1.2628532957929199</v>
          </cell>
          <cell r="DE690">
            <v>1.2619801694769441</v>
          </cell>
          <cell r="DF690">
            <v>1.2501664158735493</v>
          </cell>
        </row>
        <row r="691">
          <cell r="BX691">
            <v>2.2442981663758266</v>
          </cell>
          <cell r="BY691">
            <v>2.7641278957708368</v>
          </cell>
          <cell r="BZ691">
            <v>2.9885256952352655</v>
          </cell>
          <cell r="CA691">
            <v>3.0406067373599903</v>
          </cell>
          <cell r="CB691">
            <v>3.205843775696215</v>
          </cell>
          <cell r="CC691">
            <v>3.6518216675057662</v>
          </cell>
          <cell r="CD691">
            <v>3.8315865940883302</v>
          </cell>
          <cell r="CE691">
            <v>3.554942293307787</v>
          </cell>
          <cell r="CF691">
            <v>3.3118818592308834</v>
          </cell>
          <cell r="CG691">
            <v>3.9660088062558834</v>
          </cell>
          <cell r="CH691">
            <v>3.5901448431914891</v>
          </cell>
          <cell r="CI691">
            <v>3.7512938342382092</v>
          </cell>
          <cell r="CJ691">
            <v>3.8663384201211617</v>
          </cell>
          <cell r="CK691">
            <v>4.1356397895004813</v>
          </cell>
          <cell r="CL691">
            <v>3.6085820182724579</v>
          </cell>
          <cell r="CM691">
            <v>3.8809985103047797</v>
          </cell>
          <cell r="CN691">
            <v>4.1952362489424235</v>
          </cell>
          <cell r="CO691">
            <v>4.6046290288334211</v>
          </cell>
          <cell r="CP691">
            <v>4.6681168556369599</v>
          </cell>
          <cell r="CQ691">
            <v>4.6637221920906304</v>
          </cell>
          <cell r="CR691">
            <v>4.6122348924374741</v>
          </cell>
          <cell r="CS691">
            <v>5.2645085500796718</v>
          </cell>
          <cell r="CT691">
            <v>5.3020281614790106</v>
          </cell>
          <cell r="CU691">
            <v>5.3020281614790106</v>
          </cell>
          <cell r="CV691">
            <v>5.3020281614790106</v>
          </cell>
          <cell r="CW691">
            <v>1.2371016598440796</v>
          </cell>
          <cell r="CX691">
            <v>1.2555424509047775</v>
          </cell>
          <cell r="CY691">
            <v>1.2522088846943327</v>
          </cell>
          <cell r="CZ691">
            <v>1.258190063414292</v>
          </cell>
          <cell r="DA691">
            <v>1.2649638230909062</v>
          </cell>
          <cell r="DB691">
            <v>1.2589087275598134</v>
          </cell>
          <cell r="DC691">
            <v>1.245480570296098</v>
          </cell>
          <cell r="DD691">
            <v>1.2610951447746308</v>
          </cell>
          <cell r="DE691">
            <v>1.2631888964372358</v>
          </cell>
          <cell r="DF691">
            <v>1.2754796133463266</v>
          </cell>
        </row>
        <row r="692">
          <cell r="BX692">
            <v>2.4924402722775612</v>
          </cell>
          <cell r="BY692">
            <v>3.0847737674798625</v>
          </cell>
          <cell r="BZ692">
            <v>3.1761905752886861</v>
          </cell>
          <cell r="CA692">
            <v>2.9233453970101273</v>
          </cell>
          <cell r="CB692">
            <v>2.9669397782221458</v>
          </cell>
          <cell r="CC692">
            <v>3.0822530299744133</v>
          </cell>
          <cell r="CD692">
            <v>3.2254995984505435</v>
          </cell>
          <cell r="CE692">
            <v>3.3271766440274373</v>
          </cell>
          <cell r="CF692">
            <v>3.0868838299951964</v>
          </cell>
          <cell r="CG692">
            <v>3.5401997808241625</v>
          </cell>
          <cell r="CH692">
            <v>3.8684557636557124</v>
          </cell>
          <cell r="CI692">
            <v>4.3249374406474415</v>
          </cell>
          <cell r="CJ692">
            <v>3.9384231257243556</v>
          </cell>
          <cell r="CK692">
            <v>4.045037738412149</v>
          </cell>
          <cell r="CL692">
            <v>4.1354352113886277</v>
          </cell>
          <cell r="CM692">
            <v>4.7488911874255884</v>
          </cell>
          <cell r="CN692">
            <v>3.9210731116496511</v>
          </cell>
          <cell r="CO692">
            <v>4.0412002391303519</v>
          </cell>
          <cell r="CP692">
            <v>4.7151023132601138</v>
          </cell>
          <cell r="CQ692">
            <v>4.7082140561966197</v>
          </cell>
          <cell r="CR692">
            <v>4.7238769855904712</v>
          </cell>
          <cell r="CS692">
            <v>5.0875424451560241</v>
          </cell>
          <cell r="CT692">
            <v>4.8420781346154849</v>
          </cell>
          <cell r="CU692">
            <v>4.8420781346154849</v>
          </cell>
          <cell r="CV692">
            <v>4.8420781346154849</v>
          </cell>
          <cell r="CW692">
            <v>1.2448505321217276</v>
          </cell>
          <cell r="CX692">
            <v>1.2722152890700491</v>
          </cell>
          <cell r="CY692">
            <v>1.2400860630935393</v>
          </cell>
          <cell r="CZ692">
            <v>1.2689234191346181</v>
          </cell>
          <cell r="DA692">
            <v>1.2425625903870141</v>
          </cell>
          <cell r="DB692">
            <v>1.2646215351576477</v>
          </cell>
          <cell r="DC692">
            <v>1.2302442079497296</v>
          </cell>
          <cell r="DD692">
            <v>1.2589739569112226</v>
          </cell>
          <cell r="DE692">
            <v>1.2632300730929353</v>
          </cell>
          <cell r="DF692">
            <v>1.2617730138120677</v>
          </cell>
        </row>
        <row r="693">
          <cell r="BX693">
            <v>2.6441665470246609</v>
          </cell>
          <cell r="BY693">
            <v>3.3373407530938848</v>
          </cell>
          <cell r="BZ693">
            <v>3.1553400385400567</v>
          </cell>
          <cell r="CA693">
            <v>3.1249750579184954</v>
          </cell>
          <cell r="CB693">
            <v>3.2766244129208073</v>
          </cell>
          <cell r="CC693">
            <v>3.6719157679939585</v>
          </cell>
          <cell r="CD693">
            <v>3.3642799742318625</v>
          </cell>
          <cell r="CE693">
            <v>3.3203714816371854</v>
          </cell>
          <cell r="CF693">
            <v>3.5199533347875285</v>
          </cell>
          <cell r="CG693">
            <v>3.7451911921732317</v>
          </cell>
          <cell r="CH693">
            <v>4.064295207893732</v>
          </cell>
          <cell r="CI693">
            <v>4.123055502709204</v>
          </cell>
          <cell r="CJ693">
            <v>4.0407011840918026</v>
          </cell>
          <cell r="CK693">
            <v>3.8193312859355033</v>
          </cell>
          <cell r="CL693">
            <v>4.3785287024848198</v>
          </cell>
          <cell r="CM693">
            <v>4.0751748107379031</v>
          </cell>
          <cell r="CN693">
            <v>3.9810750800035852</v>
          </cell>
          <cell r="CO693">
            <v>4.7433244340578584</v>
          </cell>
          <cell r="CP693">
            <v>4.4947974654602492</v>
          </cell>
          <cell r="CQ693">
            <v>4.3757035960034658</v>
          </cell>
          <cell r="CR693">
            <v>4.687194645496839</v>
          </cell>
          <cell r="CS693">
            <v>6.0426129038719365</v>
          </cell>
          <cell r="CT693">
            <v>5.1040762798168666</v>
          </cell>
          <cell r="CU693">
            <v>5.1040762798168666</v>
          </cell>
          <cell r="CV693">
            <v>5.1040762798168666</v>
          </cell>
          <cell r="CW693">
            <v>1.2435220124432986</v>
          </cell>
          <cell r="CX693">
            <v>1.2593425734681873</v>
          </cell>
          <cell r="CY693">
            <v>1.2505033460239514</v>
          </cell>
          <cell r="CZ693">
            <v>1.2576784076366583</v>
          </cell>
          <cell r="DA693">
            <v>1.2520731462414945</v>
          </cell>
          <cell r="DB693">
            <v>1.2610350729895337</v>
          </cell>
          <cell r="DC693">
            <v>1.2663429086671627</v>
          </cell>
          <cell r="DD693">
            <v>1.2443331071147883</v>
          </cell>
          <cell r="DE693">
            <v>1.2375955582421578</v>
          </cell>
          <cell r="DF693">
            <v>1.2370132181386384</v>
          </cell>
        </row>
        <row r="694">
          <cell r="BX694">
            <v>2.2752487899892309</v>
          </cell>
          <cell r="BY694">
            <v>2.9303884580366888</v>
          </cell>
          <cell r="BZ694">
            <v>3.2711158689147353</v>
          </cell>
          <cell r="CA694">
            <v>3.3679942664395957</v>
          </cell>
          <cell r="CB694">
            <v>3.8103105802387431</v>
          </cell>
          <cell r="CC694">
            <v>3.3716010422360356</v>
          </cell>
          <cell r="CD694">
            <v>3.044289430120346</v>
          </cell>
          <cell r="CE694">
            <v>3.3155869302530245</v>
          </cell>
          <cell r="CF694">
            <v>3.0253992887857581</v>
          </cell>
          <cell r="CG694">
            <v>3.2888044859044254</v>
          </cell>
          <cell r="CH694">
            <v>3.6759974256908383</v>
          </cell>
          <cell r="CI694">
            <v>3.7433355067413498</v>
          </cell>
          <cell r="CJ694">
            <v>4.1647894194161319</v>
          </cell>
          <cell r="CK694">
            <v>4.1795823053725831</v>
          </cell>
          <cell r="CL694">
            <v>4.1901903205766819</v>
          </cell>
          <cell r="CM694">
            <v>4.4933004628337985</v>
          </cell>
          <cell r="CN694">
            <v>3.8922816137334642</v>
          </cell>
          <cell r="CO694">
            <v>4.5372561161878417</v>
          </cell>
          <cell r="CP694">
            <v>5.0244174426555137</v>
          </cell>
          <cell r="CQ694">
            <v>4.6057299187983567</v>
          </cell>
          <cell r="CR694">
            <v>4.5670637968609205</v>
          </cell>
          <cell r="CS694">
            <v>5.2932513316270304</v>
          </cell>
          <cell r="CT694">
            <v>5.3247198021017264</v>
          </cell>
          <cell r="CU694">
            <v>5.3247198021017264</v>
          </cell>
          <cell r="CV694">
            <v>5.3247198021017264</v>
          </cell>
          <cell r="CW694">
            <v>1.2621773883553029</v>
          </cell>
          <cell r="CX694">
            <v>1.263025220325815</v>
          </cell>
          <cell r="CY694">
            <v>1.2653920510612342</v>
          </cell>
          <cell r="CZ694">
            <v>1.2622096319274549</v>
          </cell>
          <cell r="DA694">
            <v>1.2489678333500995</v>
          </cell>
          <cell r="DB694">
            <v>1.2744180752729313</v>
          </cell>
          <cell r="DC694">
            <v>1.2459082559645658</v>
          </cell>
          <cell r="DD694">
            <v>1.2331443758371587</v>
          </cell>
          <cell r="DE694">
            <v>1.2511163987224909</v>
          </cell>
          <cell r="DF694">
            <v>1.2601609467495005</v>
          </cell>
        </row>
        <row r="695">
          <cell r="BX695">
            <v>2.246406084550054</v>
          </cell>
          <cell r="BY695">
            <v>2.6065337542118248</v>
          </cell>
          <cell r="BZ695">
            <v>3.2661540858428739</v>
          </cell>
          <cell r="CA695">
            <v>3.4026924150594411</v>
          </cell>
          <cell r="CB695">
            <v>2.3830018509151016</v>
          </cell>
          <cell r="CC695">
            <v>3.8543013418623038</v>
          </cell>
          <cell r="CD695">
            <v>3.347695575232382</v>
          </cell>
          <cell r="CE695">
            <v>3.5327812498047408</v>
          </cell>
          <cell r="CF695">
            <v>3.6416149458103404</v>
          </cell>
          <cell r="CG695">
            <v>4.1513028161325183</v>
          </cell>
          <cell r="CH695">
            <v>3.9191923801782895</v>
          </cell>
          <cell r="CI695">
            <v>4.0105669849773005</v>
          </cell>
          <cell r="CJ695">
            <v>3.2717624450484792</v>
          </cell>
          <cell r="CK695">
            <v>3.7705476816467383</v>
          </cell>
          <cell r="CL695">
            <v>4.0332624867255786</v>
          </cell>
          <cell r="CM695">
            <v>4.5008858579643833</v>
          </cell>
          <cell r="CN695">
            <v>4.9068987461669265</v>
          </cell>
          <cell r="CO695">
            <v>4.7683135304866004</v>
          </cell>
          <cell r="CP695">
            <v>4.4979902251383503</v>
          </cell>
          <cell r="CQ695">
            <v>4.5249177651778298</v>
          </cell>
          <cell r="CR695">
            <v>4.3841137759191389</v>
          </cell>
          <cell r="CS695">
            <v>5.135417402075614</v>
          </cell>
          <cell r="CT695">
            <v>4.6177916255782963</v>
          </cell>
          <cell r="CU695">
            <v>4.6177916255782963</v>
          </cell>
          <cell r="CV695">
            <v>4.6177916255782963</v>
          </cell>
          <cell r="CW695">
            <v>1.250996268313419</v>
          </cell>
          <cell r="CX695">
            <v>1.245236411081355</v>
          </cell>
          <cell r="CY695">
            <v>1.2826546500609444</v>
          </cell>
          <cell r="CZ695">
            <v>1.2661699580409329</v>
          </cell>
          <cell r="DA695">
            <v>1.2610413874204871</v>
          </cell>
          <cell r="DB695">
            <v>1.257313828182993</v>
          </cell>
          <cell r="DC695">
            <v>1.2426676548101803</v>
          </cell>
          <cell r="DD695">
            <v>1.261646330262012</v>
          </cell>
          <cell r="DE695">
            <v>1.2407159123295071</v>
          </cell>
          <cell r="DF695">
            <v>1.2536825735929176</v>
          </cell>
        </row>
        <row r="696">
          <cell r="BX696">
            <v>3.1915376069036738</v>
          </cell>
          <cell r="BY696">
            <v>3.3910986939410619</v>
          </cell>
          <cell r="BZ696">
            <v>2.8438859061569217</v>
          </cell>
          <cell r="CA696">
            <v>3.3729453419946736</v>
          </cell>
          <cell r="CB696">
            <v>3.6789237111560436</v>
          </cell>
          <cell r="CC696">
            <v>3.1392754716141518</v>
          </cell>
          <cell r="CD696">
            <v>3.0168604877780285</v>
          </cell>
          <cell r="CE696">
            <v>3.6056847378849874</v>
          </cell>
          <cell r="CF696">
            <v>3.2552898009268207</v>
          </cell>
          <cell r="CG696">
            <v>3.321048965737694</v>
          </cell>
          <cell r="CH696">
            <v>3.6329583198117175</v>
          </cell>
          <cell r="CI696">
            <v>3.7010921733160944</v>
          </cell>
          <cell r="CJ696">
            <v>4.1502958227447255</v>
          </cell>
          <cell r="CK696">
            <v>4.2744801311883203</v>
          </cell>
          <cell r="CL696">
            <v>3.9583784320873008</v>
          </cell>
          <cell r="CM696">
            <v>3.8258470150514277</v>
          </cell>
          <cell r="CN696">
            <v>4.9289911962173454</v>
          </cell>
          <cell r="CO696">
            <v>4.673755222151553</v>
          </cell>
          <cell r="CP696">
            <v>4.3877182430201191</v>
          </cell>
          <cell r="CQ696">
            <v>5.0769877368889684</v>
          </cell>
          <cell r="CR696">
            <v>4.7982407699531349</v>
          </cell>
          <cell r="CS696">
            <v>4.6014908035676987</v>
          </cell>
          <cell r="CT696">
            <v>5.203910680565305</v>
          </cell>
          <cell r="CU696">
            <v>5.203910680565305</v>
          </cell>
          <cell r="CV696">
            <v>5.203910680565305</v>
          </cell>
          <cell r="CW696">
            <v>1.2752274658873894</v>
          </cell>
          <cell r="CX696">
            <v>1.246283331319566</v>
          </cell>
          <cell r="CY696">
            <v>1.2683956121145836</v>
          </cell>
          <cell r="CZ696">
            <v>1.2953891737306338</v>
          </cell>
          <cell r="DA696">
            <v>1.2695973561493312</v>
          </cell>
          <cell r="DB696">
            <v>1.2664221498665973</v>
          </cell>
          <cell r="DC696">
            <v>1.2387628114520852</v>
          </cell>
          <cell r="DD696">
            <v>1.2431283956543209</v>
          </cell>
          <cell r="DE696">
            <v>1.2552605945514008</v>
          </cell>
          <cell r="DF696">
            <v>1.2722660000617074</v>
          </cell>
        </row>
        <row r="697">
          <cell r="BX697">
            <v>2.5554856706646882</v>
          </cell>
          <cell r="BY697">
            <v>2.8983714406651342</v>
          </cell>
          <cell r="BZ697">
            <v>2.8877568500552706</v>
          </cell>
          <cell r="CA697">
            <v>3.3479340740202925</v>
          </cell>
          <cell r="CB697">
            <v>3.1629965256312631</v>
          </cell>
          <cell r="CC697">
            <v>3.3918058478499256</v>
          </cell>
          <cell r="CD697">
            <v>3.2492220230117574</v>
          </cell>
          <cell r="CE697">
            <v>3.2004431955051196</v>
          </cell>
          <cell r="CF697">
            <v>3.2223871319738051</v>
          </cell>
          <cell r="CG697">
            <v>3.6560296383367881</v>
          </cell>
          <cell r="CH697">
            <v>3.7826283180908722</v>
          </cell>
          <cell r="CI697">
            <v>3.5820348118946654</v>
          </cell>
          <cell r="CJ697">
            <v>3.8525666853284259</v>
          </cell>
          <cell r="CK697">
            <v>4.1880672878575043</v>
          </cell>
          <cell r="CL697">
            <v>4.7374545831493267</v>
          </cell>
          <cell r="CM697">
            <v>4.5567313737449</v>
          </cell>
          <cell r="CN697">
            <v>4.3967441968903911</v>
          </cell>
          <cell r="CO697">
            <v>4.9725735408921947</v>
          </cell>
          <cell r="CP697">
            <v>4.1613190872466452</v>
          </cell>
          <cell r="CQ697">
            <v>5.1871182879691426</v>
          </cell>
          <cell r="CR697">
            <v>4.966014552795329</v>
          </cell>
          <cell r="CS697">
            <v>5.0293648908799478</v>
          </cell>
          <cell r="CT697">
            <v>5.2307771099627081</v>
          </cell>
          <cell r="CU697">
            <v>5.2307771099627081</v>
          </cell>
          <cell r="CV697">
            <v>5.2307771099627081</v>
          </cell>
          <cell r="CW697">
            <v>1.2608978709914831</v>
          </cell>
          <cell r="CX697">
            <v>1.2403753794938046</v>
          </cell>
          <cell r="CY697">
            <v>1.2793423180862222</v>
          </cell>
          <cell r="CZ697">
            <v>1.2561076557940254</v>
          </cell>
          <cell r="DA697">
            <v>1.2549183872297069</v>
          </cell>
          <cell r="DB697">
            <v>1.2569077819626575</v>
          </cell>
          <cell r="DC697">
            <v>1.2581834059016401</v>
          </cell>
          <cell r="DD697">
            <v>1.2573202613214292</v>
          </cell>
          <cell r="DE697">
            <v>1.2521668718784156</v>
          </cell>
          <cell r="DF697">
            <v>1.2623758914447913</v>
          </cell>
        </row>
        <row r="698">
          <cell r="BX698">
            <v>2.6341705413891661</v>
          </cell>
          <cell r="BY698">
            <v>3.1536836257438288</v>
          </cell>
          <cell r="BZ698">
            <v>2.9158138008279608</v>
          </cell>
          <cell r="CA698">
            <v>2.979400345263981</v>
          </cell>
          <cell r="CB698">
            <v>2.9390217588894436</v>
          </cell>
          <cell r="CC698">
            <v>3.231277243427805</v>
          </cell>
          <cell r="CD698">
            <v>3.7032206849009879</v>
          </cell>
          <cell r="CE698">
            <v>3.5185461006717826</v>
          </cell>
          <cell r="CF698">
            <v>3.5163191746578772</v>
          </cell>
          <cell r="CG698">
            <v>3.7665725192501589</v>
          </cell>
          <cell r="CH698">
            <v>3.4606673571146866</v>
          </cell>
          <cell r="CI698">
            <v>3.7614004342893588</v>
          </cell>
          <cell r="CJ698">
            <v>3.2602231079911395</v>
          </cell>
          <cell r="CK698">
            <v>3.6882286630958059</v>
          </cell>
          <cell r="CL698">
            <v>4.5211496562844431</v>
          </cell>
          <cell r="CM698">
            <v>4.0981839362920871</v>
          </cell>
          <cell r="CN698">
            <v>5.0018802916983907</v>
          </cell>
          <cell r="CO698">
            <v>4.5206277609785364</v>
          </cell>
          <cell r="CP698">
            <v>4.7945706346900705</v>
          </cell>
          <cell r="CQ698">
            <v>5.1205342044990259</v>
          </cell>
          <cell r="CR698">
            <v>4.8490308688823687</v>
          </cell>
          <cell r="CS698">
            <v>5.4018903089440284</v>
          </cell>
          <cell r="CT698">
            <v>4.9986970446337162</v>
          </cell>
          <cell r="CU698">
            <v>4.9986970446337162</v>
          </cell>
          <cell r="CV698">
            <v>4.9986970446337162</v>
          </cell>
          <cell r="CW698">
            <v>1.2413346724848948</v>
          </cell>
          <cell r="CX698">
            <v>1.2420097677584578</v>
          </cell>
          <cell r="CY698">
            <v>1.24255035347638</v>
          </cell>
          <cell r="CZ698">
            <v>1.2404110069873295</v>
          </cell>
          <cell r="DA698">
            <v>1.2517324361096445</v>
          </cell>
          <cell r="DB698">
            <v>1.2299405015987868</v>
          </cell>
          <cell r="DC698">
            <v>1.2543064845763445</v>
          </cell>
          <cell r="DD698">
            <v>1.2502457986266884</v>
          </cell>
          <cell r="DE698">
            <v>1.255670068927186</v>
          </cell>
          <cell r="DF698">
            <v>1.2572093113199763</v>
          </cell>
        </row>
        <row r="699">
          <cell r="BX699">
            <v>2.6941338372292805</v>
          </cell>
          <cell r="BY699">
            <v>3.0101761675539085</v>
          </cell>
          <cell r="BZ699">
            <v>3.1745223838759835</v>
          </cell>
          <cell r="CA699">
            <v>3.1204965386029824</v>
          </cell>
          <cell r="CB699">
            <v>3.119725714942859</v>
          </cell>
          <cell r="CC699">
            <v>3.1638436221019521</v>
          </cell>
          <cell r="CD699">
            <v>3.2660124862265918</v>
          </cell>
          <cell r="CE699">
            <v>3.9692102773795352</v>
          </cell>
          <cell r="CF699">
            <v>3.6146627141971579</v>
          </cell>
          <cell r="CG699">
            <v>3.5166621580648467</v>
          </cell>
          <cell r="CH699">
            <v>3.6796477567179502</v>
          </cell>
          <cell r="CI699">
            <v>3.4058474083201324</v>
          </cell>
          <cell r="CJ699">
            <v>4.0301801049757957</v>
          </cell>
          <cell r="CK699">
            <v>4.1199272854707232</v>
          </cell>
          <cell r="CL699">
            <v>3.9017806894338669</v>
          </cell>
          <cell r="CM699">
            <v>4.4978184592287596</v>
          </cell>
          <cell r="CN699">
            <v>4.1609975163876509</v>
          </cell>
          <cell r="CO699">
            <v>4.3565177757013434</v>
          </cell>
          <cell r="CP699">
            <v>4.9012666887982093</v>
          </cell>
          <cell r="CQ699">
            <v>4.6580205167443678</v>
          </cell>
          <cell r="CR699">
            <v>4.7210631930797993</v>
          </cell>
          <cell r="CS699">
            <v>5.0048193435965622</v>
          </cell>
          <cell r="CT699">
            <v>5.0460567496285131</v>
          </cell>
          <cell r="CU699">
            <v>5.0460567496285131</v>
          </cell>
          <cell r="CV699">
            <v>5.0460567496285131</v>
          </cell>
          <cell r="CW699">
            <v>1.2641288242390987</v>
          </cell>
          <cell r="CX699">
            <v>1.2435274171193642</v>
          </cell>
          <cell r="CY699">
            <v>1.2302302291373419</v>
          </cell>
          <cell r="CZ699">
            <v>1.2664696807129439</v>
          </cell>
          <cell r="DA699">
            <v>1.2636593069883366</v>
          </cell>
          <cell r="DB699">
            <v>1.2861555940023097</v>
          </cell>
          <cell r="DC699">
            <v>1.261547007255883</v>
          </cell>
          <cell r="DD699">
            <v>1.2590135310713029</v>
          </cell>
          <cell r="DE699">
            <v>1.262014478557786</v>
          </cell>
          <cell r="DF699">
            <v>1.2610815657743459</v>
          </cell>
        </row>
        <row r="700">
          <cell r="BX700">
            <v>3.1886778955853265</v>
          </cell>
          <cell r="BY700">
            <v>3.1949894779946515</v>
          </cell>
          <cell r="BZ700">
            <v>2.9794316744901157</v>
          </cell>
          <cell r="CA700">
            <v>2.9980309954324085</v>
          </cell>
          <cell r="CB700">
            <v>3.6278168444651731</v>
          </cell>
          <cell r="CC700">
            <v>3.4951988891694836</v>
          </cell>
          <cell r="CD700">
            <v>3.3032392512022057</v>
          </cell>
          <cell r="CE700">
            <v>3.0372403719294518</v>
          </cell>
          <cell r="CF700">
            <v>3.4593001684359432</v>
          </cell>
          <cell r="CG700">
            <v>3.4630682714803602</v>
          </cell>
          <cell r="CH700">
            <v>3.6886281031324355</v>
          </cell>
          <cell r="CI700">
            <v>4.1559680405360062</v>
          </cell>
          <cell r="CJ700">
            <v>4.0391646902679748</v>
          </cell>
          <cell r="CK700">
            <v>4.8588557767509561</v>
          </cell>
          <cell r="CL700">
            <v>3.9975482173255235</v>
          </cell>
          <cell r="CM700">
            <v>4.2556817307171189</v>
          </cell>
          <cell r="CN700">
            <v>4.1762290029593103</v>
          </cell>
          <cell r="CO700">
            <v>4.8909594100410354</v>
          </cell>
          <cell r="CP700">
            <v>4.2849141636501891</v>
          </cell>
          <cell r="CQ700">
            <v>4.4569328721390162</v>
          </cell>
          <cell r="CR700">
            <v>4.8252846516669008</v>
          </cell>
          <cell r="CS700">
            <v>5.1239571360533267</v>
          </cell>
          <cell r="CT700">
            <v>5.3522222997253843</v>
          </cell>
          <cell r="CU700">
            <v>5.3522222997253843</v>
          </cell>
          <cell r="CV700">
            <v>5.3522222997253843</v>
          </cell>
          <cell r="CW700">
            <v>1.2659549849587555</v>
          </cell>
          <cell r="CX700">
            <v>1.2550111232205334</v>
          </cell>
          <cell r="CY700">
            <v>1.250854474233341</v>
          </cell>
          <cell r="CZ700">
            <v>1.2523363162800922</v>
          </cell>
          <cell r="DA700">
            <v>1.2531939381910613</v>
          </cell>
          <cell r="DB700">
            <v>1.2297648180781819</v>
          </cell>
          <cell r="DC700">
            <v>1.255604335637414</v>
          </cell>
          <cell r="DD700">
            <v>1.2373421129370401</v>
          </cell>
          <cell r="DE700">
            <v>1.2530803697295729</v>
          </cell>
          <cell r="DF700">
            <v>1.2558911565602906</v>
          </cell>
        </row>
        <row r="701">
          <cell r="BX701">
            <v>2.0798341656093187</v>
          </cell>
          <cell r="BY701">
            <v>2.9476397728847186</v>
          </cell>
          <cell r="BZ701">
            <v>2.7601466795819296</v>
          </cell>
          <cell r="CA701">
            <v>3.7307699970952068</v>
          </cell>
          <cell r="CB701">
            <v>3.129303756369787</v>
          </cell>
          <cell r="CC701">
            <v>3.1827806713420781</v>
          </cell>
          <cell r="CD701">
            <v>3.8542454719124533</v>
          </cell>
          <cell r="CE701">
            <v>3.3019281258944733</v>
          </cell>
          <cell r="CF701">
            <v>2.9124807384280937</v>
          </cell>
          <cell r="CG701">
            <v>3.1083697746610639</v>
          </cell>
          <cell r="CH701">
            <v>3.8171725553263443</v>
          </cell>
          <cell r="CI701">
            <v>3.8235032421710748</v>
          </cell>
          <cell r="CJ701">
            <v>4.6498847565389729</v>
          </cell>
          <cell r="CK701">
            <v>4.0253883143959328</v>
          </cell>
          <cell r="CL701">
            <v>3.4599462938946597</v>
          </cell>
          <cell r="CM701">
            <v>5.0074876944724407</v>
          </cell>
          <cell r="CN701">
            <v>4.6403479409439958</v>
          </cell>
          <cell r="CO701">
            <v>4.5164014950698883</v>
          </cell>
          <cell r="CP701">
            <v>4.7516484063138718</v>
          </cell>
          <cell r="CQ701">
            <v>4.7227648697587803</v>
          </cell>
          <cell r="CR701">
            <v>5.0765319490426464</v>
          </cell>
          <cell r="CS701">
            <v>5.4445553281777483</v>
          </cell>
          <cell r="CT701">
            <v>5.1304621608373351</v>
          </cell>
          <cell r="CU701">
            <v>5.1304621608373351</v>
          </cell>
          <cell r="CV701">
            <v>5.1304621608373351</v>
          </cell>
          <cell r="CW701">
            <v>1.241169955953094</v>
          </cell>
          <cell r="CX701">
            <v>1.2438003904662494</v>
          </cell>
          <cell r="CY701">
            <v>1.2238605318482059</v>
          </cell>
          <cell r="CZ701">
            <v>1.2394158881645245</v>
          </cell>
          <cell r="DA701">
            <v>1.2763608146072083</v>
          </cell>
          <cell r="DB701">
            <v>1.2696352636384476</v>
          </cell>
          <cell r="DC701">
            <v>1.2664455434133133</v>
          </cell>
          <cell r="DD701">
            <v>1.2357220526831452</v>
          </cell>
          <cell r="DE701">
            <v>1.2638139753711708</v>
          </cell>
          <cell r="DF701">
            <v>1.2650396755811357</v>
          </cell>
        </row>
        <row r="702">
          <cell r="BX702">
            <v>3.1332662579476334</v>
          </cell>
          <cell r="BY702">
            <v>2.9218661139409559</v>
          </cell>
          <cell r="BZ702">
            <v>2.8369504057398984</v>
          </cell>
          <cell r="CA702">
            <v>2.9112686481794778</v>
          </cell>
          <cell r="CB702">
            <v>2.9172131899915059</v>
          </cell>
          <cell r="CC702">
            <v>3.4397774648436505</v>
          </cell>
          <cell r="CD702">
            <v>2.9246352281764043</v>
          </cell>
          <cell r="CE702">
            <v>3.611743840612919</v>
          </cell>
          <cell r="CF702">
            <v>3.635237262466759</v>
          </cell>
          <cell r="CG702">
            <v>3.9653873007275435</v>
          </cell>
          <cell r="CH702">
            <v>3.8016909093734288</v>
          </cell>
          <cell r="CI702">
            <v>3.9113848440096</v>
          </cell>
          <cell r="CJ702">
            <v>3.5518943985061266</v>
          </cell>
          <cell r="CK702">
            <v>4.3803975169018532</v>
          </cell>
          <cell r="CL702">
            <v>4.0194735053551733</v>
          </cell>
          <cell r="CM702">
            <v>3.9230551075874707</v>
          </cell>
          <cell r="CN702">
            <v>3.9873669601979853</v>
          </cell>
          <cell r="CO702">
            <v>4.3042078463722246</v>
          </cell>
          <cell r="CP702">
            <v>4.5505596657313729</v>
          </cell>
          <cell r="CQ702">
            <v>5.0722263007715025</v>
          </cell>
          <cell r="CR702">
            <v>4.6971787356772312</v>
          </cell>
          <cell r="CS702">
            <v>4.6199471157915371</v>
          </cell>
          <cell r="CT702">
            <v>4.954973584520026</v>
          </cell>
          <cell r="CU702">
            <v>4.954973584520026</v>
          </cell>
          <cell r="CV702">
            <v>4.954973584520026</v>
          </cell>
          <cell r="CW702">
            <v>1.2423464202956602</v>
          </cell>
          <cell r="CX702">
            <v>1.2645873776498762</v>
          </cell>
          <cell r="CY702">
            <v>1.2490033398646918</v>
          </cell>
          <cell r="CZ702">
            <v>1.2499910142233632</v>
          </cell>
          <cell r="DA702">
            <v>1.2537724931656538</v>
          </cell>
          <cell r="DB702">
            <v>1.2442061285492596</v>
          </cell>
          <cell r="DC702">
            <v>1.2546086272760324</v>
          </cell>
          <cell r="DD702">
            <v>1.2564615978804572</v>
          </cell>
          <cell r="DE702">
            <v>1.2526909099687775</v>
          </cell>
          <cell r="DF702">
            <v>1.2422237027474499</v>
          </cell>
        </row>
        <row r="703">
          <cell r="BX703">
            <v>2.6211911960073162</v>
          </cell>
          <cell r="BY703">
            <v>3.6823162292698544</v>
          </cell>
          <cell r="BZ703">
            <v>2.9044813737953685</v>
          </cell>
          <cell r="CA703">
            <v>3.3382294444153611</v>
          </cell>
          <cell r="CB703">
            <v>3.1775796882016487</v>
          </cell>
          <cell r="CC703">
            <v>3.3800836363072246</v>
          </cell>
          <cell r="CD703">
            <v>3.1382545185604491</v>
          </cell>
          <cell r="CE703">
            <v>3.1085342027201914</v>
          </cell>
          <cell r="CF703">
            <v>3.7320060683298082</v>
          </cell>
          <cell r="CG703">
            <v>3.9163837890572708</v>
          </cell>
          <cell r="CH703">
            <v>4.0748394280974924</v>
          </cell>
          <cell r="CI703">
            <v>3.3442227352391236</v>
          </cell>
          <cell r="CJ703">
            <v>4.0263456288977766</v>
          </cell>
          <cell r="CK703">
            <v>3.4747549889551004</v>
          </cell>
          <cell r="CL703">
            <v>4.3933808197901962</v>
          </cell>
          <cell r="CM703">
            <v>3.7545951446496013</v>
          </cell>
          <cell r="CN703">
            <v>4.0168355005108038</v>
          </cell>
          <cell r="CO703">
            <v>4.4654998140372877</v>
          </cell>
          <cell r="CP703">
            <v>4.7734156222332631</v>
          </cell>
          <cell r="CQ703">
            <v>5.0486532061747678</v>
          </cell>
          <cell r="CR703">
            <v>4.7704179821222761</v>
          </cell>
          <cell r="CS703">
            <v>5.339426307376133</v>
          </cell>
          <cell r="CT703">
            <v>4.6584484179116599</v>
          </cell>
          <cell r="CU703">
            <v>4.6584484179116599</v>
          </cell>
          <cell r="CV703">
            <v>4.6584484179116599</v>
          </cell>
          <cell r="CW703">
            <v>1.2566019359791845</v>
          </cell>
          <cell r="CX703">
            <v>1.2457005152366176</v>
          </cell>
          <cell r="CY703">
            <v>1.2481994920531081</v>
          </cell>
          <cell r="CZ703">
            <v>1.26149757023301</v>
          </cell>
          <cell r="DA703">
            <v>1.2579640321203598</v>
          </cell>
          <cell r="DB703">
            <v>1.2593425150630775</v>
          </cell>
          <cell r="DC703">
            <v>1.2409117006417756</v>
          </cell>
          <cell r="DD703">
            <v>1.2753040520977199</v>
          </cell>
          <cell r="DE703">
            <v>1.2628835470308175</v>
          </cell>
          <cell r="DF703">
            <v>1.2538535993637383</v>
          </cell>
        </row>
        <row r="704">
          <cell r="BX704">
            <v>2.8794478757938289</v>
          </cell>
          <cell r="BY704">
            <v>2.9204089472627537</v>
          </cell>
          <cell r="BZ704">
            <v>3.4377310772223617</v>
          </cell>
          <cell r="CA704">
            <v>3.1899671729953663</v>
          </cell>
          <cell r="CB704">
            <v>3.2775318990347215</v>
          </cell>
          <cell r="CC704">
            <v>3.5817299646375265</v>
          </cell>
          <cell r="CD704">
            <v>3.7495669192614116</v>
          </cell>
          <cell r="CE704">
            <v>3.1917753863011611</v>
          </cell>
          <cell r="CF704">
            <v>3.341817974246629</v>
          </cell>
          <cell r="CG704">
            <v>3.429777920528192</v>
          </cell>
          <cell r="CH704">
            <v>3.8949350185466241</v>
          </cell>
          <cell r="CI704">
            <v>3.7851008715894685</v>
          </cell>
          <cell r="CJ704">
            <v>3.9643447226093831</v>
          </cell>
          <cell r="CK704">
            <v>4.0932043332433121</v>
          </cell>
          <cell r="CL704">
            <v>3.8863715519420161</v>
          </cell>
          <cell r="CM704">
            <v>4.2820760418931139</v>
          </cell>
          <cell r="CN704">
            <v>4.4144736850416333</v>
          </cell>
          <cell r="CO704">
            <v>4.2401861832129049</v>
          </cell>
          <cell r="CP704">
            <v>4.1549124768987316</v>
          </cell>
          <cell r="CQ704">
            <v>5.7305775115200568</v>
          </cell>
          <cell r="CR704">
            <v>5.2314397060629139</v>
          </cell>
          <cell r="CS704">
            <v>4.9546149315132011</v>
          </cell>
          <cell r="CT704">
            <v>5.5432829218547566</v>
          </cell>
          <cell r="CU704">
            <v>5.5432829218547566</v>
          </cell>
          <cell r="CV704">
            <v>5.5432829218547566</v>
          </cell>
          <cell r="CW704">
            <v>1.2327597822612391</v>
          </cell>
          <cell r="CX704">
            <v>1.2406977363581213</v>
          </cell>
          <cell r="CY704">
            <v>1.247773851969745</v>
          </cell>
          <cell r="CZ704">
            <v>1.273641834852195</v>
          </cell>
          <cell r="DA704">
            <v>1.2618020422879821</v>
          </cell>
          <cell r="DB704">
            <v>1.2559561032721991</v>
          </cell>
          <cell r="DC704">
            <v>1.2556093583203347</v>
          </cell>
          <cell r="DD704">
            <v>1.2508780356634233</v>
          </cell>
          <cell r="DE704">
            <v>1.2565344185046698</v>
          </cell>
          <cell r="DF704">
            <v>1.2561442024138827</v>
          </cell>
        </row>
        <row r="705">
          <cell r="BX705">
            <v>2.3652943756867968</v>
          </cell>
          <cell r="BY705">
            <v>3.1704277359380852</v>
          </cell>
          <cell r="BZ705">
            <v>3.0158956000049133</v>
          </cell>
          <cell r="CA705">
            <v>2.9151649619868807</v>
          </cell>
          <cell r="CB705">
            <v>3.0580357262220086</v>
          </cell>
          <cell r="CC705">
            <v>2.9653953941296449</v>
          </cell>
          <cell r="CD705">
            <v>3.2150235951944244</v>
          </cell>
          <cell r="CE705">
            <v>3.9582596498252158</v>
          </cell>
          <cell r="CF705">
            <v>3.5382597525793287</v>
          </cell>
          <cell r="CG705">
            <v>4.0733676448353</v>
          </cell>
          <cell r="CH705">
            <v>3.833380601651013</v>
          </cell>
          <cell r="CI705">
            <v>3.7069516563426794</v>
          </cell>
          <cell r="CJ705">
            <v>3.9082422810985946</v>
          </cell>
          <cell r="CK705">
            <v>4.4383625459558393</v>
          </cell>
          <cell r="CL705">
            <v>3.7070616534877145</v>
          </cell>
          <cell r="CM705">
            <v>3.542399895081747</v>
          </cell>
          <cell r="CN705">
            <v>4.6629907605180465</v>
          </cell>
          <cell r="CO705">
            <v>4.6938940565994951</v>
          </cell>
          <cell r="CP705">
            <v>5.2450672121227049</v>
          </cell>
          <cell r="CQ705">
            <v>5.383927780202149</v>
          </cell>
          <cell r="CR705">
            <v>4.4270398023424873</v>
          </cell>
          <cell r="CS705">
            <v>4.9187145236602108</v>
          </cell>
          <cell r="CT705">
            <v>5.8301230981574683</v>
          </cell>
          <cell r="CU705">
            <v>5.8301230981574683</v>
          </cell>
          <cell r="CV705">
            <v>5.8301230981574683</v>
          </cell>
          <cell r="CW705">
            <v>1.2551084978966529</v>
          </cell>
          <cell r="CX705">
            <v>1.2652653454707981</v>
          </cell>
          <cell r="CY705">
            <v>1.2585784047432294</v>
          </cell>
          <cell r="CZ705">
            <v>1.2409860109539796</v>
          </cell>
          <cell r="DA705">
            <v>1.2598911640382158</v>
          </cell>
          <cell r="DB705">
            <v>1.2692767511484646</v>
          </cell>
          <cell r="DC705">
            <v>1.2663554355711915</v>
          </cell>
          <cell r="DD705">
            <v>1.239315450563562</v>
          </cell>
          <cell r="DE705">
            <v>1.2367807165748739</v>
          </cell>
          <cell r="DF705">
            <v>1.2507722865291746</v>
          </cell>
        </row>
        <row r="706">
          <cell r="BX706">
            <v>2.74294123909592</v>
          </cell>
          <cell r="BY706">
            <v>3.4376733365055223</v>
          </cell>
          <cell r="BZ706">
            <v>3.1784276527941535</v>
          </cell>
          <cell r="CA706">
            <v>2.5596331509341002</v>
          </cell>
          <cell r="CB706">
            <v>3.0004257413318789</v>
          </cell>
          <cell r="CC706">
            <v>3.2514536531129821</v>
          </cell>
          <cell r="CD706">
            <v>3.2242290360257364</v>
          </cell>
          <cell r="CE706">
            <v>3.5974235106253469</v>
          </cell>
          <cell r="CF706">
            <v>3.217914542908066</v>
          </cell>
          <cell r="CG706">
            <v>3.5297102069745065</v>
          </cell>
          <cell r="CH706">
            <v>4.1451367406052775</v>
          </cell>
          <cell r="CI706">
            <v>3.5958995232177955</v>
          </cell>
          <cell r="CJ706">
            <v>3.9273457983180982</v>
          </cell>
          <cell r="CK706">
            <v>3.9312451926387104</v>
          </cell>
          <cell r="CL706">
            <v>4.0910842117951258</v>
          </cell>
          <cell r="CM706">
            <v>4.5744109762230751</v>
          </cell>
          <cell r="CN706">
            <v>3.9875195153637701</v>
          </cell>
          <cell r="CO706">
            <v>4.9314660403146089</v>
          </cell>
          <cell r="CP706">
            <v>5.2904393012590916</v>
          </cell>
          <cell r="CQ706">
            <v>5.2883880387976001</v>
          </cell>
          <cell r="CR706">
            <v>4.6365190655484172</v>
          </cell>
          <cell r="CS706">
            <v>5.2061487277169709</v>
          </cell>
          <cell r="CT706">
            <v>4.9595946133644304</v>
          </cell>
          <cell r="CU706">
            <v>4.9595946133644304</v>
          </cell>
          <cell r="CV706">
            <v>4.9595946133644304</v>
          </cell>
          <cell r="CW706">
            <v>1.2642578934389457</v>
          </cell>
          <cell r="CX706">
            <v>1.2417562398133737</v>
          </cell>
          <cell r="CY706">
            <v>1.2415790538917586</v>
          </cell>
          <cell r="CZ706">
            <v>1.2550388605077629</v>
          </cell>
          <cell r="DA706">
            <v>1.2436413696084554</v>
          </cell>
          <cell r="DB706">
            <v>1.2391075317646452</v>
          </cell>
          <cell r="DC706">
            <v>1.2566415159565498</v>
          </cell>
          <cell r="DD706">
            <v>1.2501668108830724</v>
          </cell>
          <cell r="DE706">
            <v>1.2409771754891497</v>
          </cell>
          <cell r="DF706">
            <v>1.2253900232491977</v>
          </cell>
        </row>
        <row r="707">
          <cell r="BX707">
            <v>2.6853194668892422</v>
          </cell>
          <cell r="BY707">
            <v>2.625150539391075</v>
          </cell>
          <cell r="BZ707">
            <v>3.0292473945451186</v>
          </cell>
          <cell r="CA707">
            <v>2.8134007645141561</v>
          </cell>
          <cell r="CB707">
            <v>3.0305975700885264</v>
          </cell>
          <cell r="CC707">
            <v>3.0701554722905642</v>
          </cell>
          <cell r="CD707">
            <v>3.148373074164553</v>
          </cell>
          <cell r="CE707">
            <v>3.0384188312035842</v>
          </cell>
          <cell r="CF707">
            <v>3.1297732645006913</v>
          </cell>
          <cell r="CG707">
            <v>3.6995038805456222</v>
          </cell>
          <cell r="CH707">
            <v>2.897254933570101</v>
          </cell>
          <cell r="CI707">
            <v>3.8457152118398379</v>
          </cell>
          <cell r="CJ707">
            <v>3.6747429605694042</v>
          </cell>
          <cell r="CK707">
            <v>4.2674966211411842</v>
          </cell>
          <cell r="CL707">
            <v>3.8662267271125148</v>
          </cell>
          <cell r="CM707">
            <v>5.075116629486299</v>
          </cell>
          <cell r="CN707">
            <v>4.7072176280140274</v>
          </cell>
          <cell r="CO707">
            <v>4.3870704280795501</v>
          </cell>
          <cell r="CP707">
            <v>4.2738575485586079</v>
          </cell>
          <cell r="CQ707">
            <v>5.3309951881146906</v>
          </cell>
          <cell r="CR707">
            <v>4.6742499241941404</v>
          </cell>
          <cell r="CS707">
            <v>4.1066260168792637</v>
          </cell>
          <cell r="CT707">
            <v>5.1291977837912528</v>
          </cell>
          <cell r="CU707">
            <v>5.1291977837912528</v>
          </cell>
          <cell r="CV707">
            <v>5.1291977837912528</v>
          </cell>
          <cell r="CW707">
            <v>1.243064000399408</v>
          </cell>
          <cell r="CX707">
            <v>1.2337955819632949</v>
          </cell>
          <cell r="CY707">
            <v>1.2666849120544654</v>
          </cell>
          <cell r="CZ707">
            <v>1.278266818565349</v>
          </cell>
          <cell r="DA707">
            <v>1.2570942833457477</v>
          </cell>
          <cell r="DB707">
            <v>1.2398629868798239</v>
          </cell>
          <cell r="DC707">
            <v>1.2445055015344559</v>
          </cell>
          <cell r="DD707">
            <v>1.2556908445870514</v>
          </cell>
          <cell r="DE707">
            <v>1.245502307346392</v>
          </cell>
          <cell r="DF707">
            <v>1.254084270019808</v>
          </cell>
        </row>
        <row r="708">
          <cell r="BX708">
            <v>2.5713662684908649</v>
          </cell>
          <cell r="BY708">
            <v>2.3167808284577229</v>
          </cell>
          <cell r="BZ708">
            <v>2.9237154746533354</v>
          </cell>
          <cell r="CA708">
            <v>2.6825862216823109</v>
          </cell>
          <cell r="CB708">
            <v>2.9434593457086091</v>
          </cell>
          <cell r="CC708">
            <v>3.4246406583986935</v>
          </cell>
          <cell r="CD708">
            <v>3.8317688985244103</v>
          </cell>
          <cell r="CE708">
            <v>3.2770364903069118</v>
          </cell>
          <cell r="CF708">
            <v>3.3951386778894519</v>
          </cell>
          <cell r="CG708">
            <v>3.6561909480424863</v>
          </cell>
          <cell r="CH708">
            <v>3.8747352238497901</v>
          </cell>
          <cell r="CI708">
            <v>3.8949829694688964</v>
          </cell>
          <cell r="CJ708">
            <v>3.5746121332864842</v>
          </cell>
          <cell r="CK708">
            <v>3.742660038665683</v>
          </cell>
          <cell r="CL708">
            <v>3.717460803897664</v>
          </cell>
          <cell r="CM708">
            <v>4.0168181822661815</v>
          </cell>
          <cell r="CN708">
            <v>4.6409046815893529</v>
          </cell>
          <cell r="CO708">
            <v>4.3979139279672417</v>
          </cell>
          <cell r="CP708">
            <v>4.7017124549557181</v>
          </cell>
          <cell r="CQ708">
            <v>4.6095024926505612</v>
          </cell>
          <cell r="CR708">
            <v>4.5903536048101055</v>
          </cell>
          <cell r="CS708">
            <v>5.3737537411014644</v>
          </cell>
          <cell r="CT708">
            <v>5.1506162028418467</v>
          </cell>
          <cell r="CU708">
            <v>5.1506162028418467</v>
          </cell>
          <cell r="CV708">
            <v>5.1506162028418467</v>
          </cell>
          <cell r="CW708">
            <v>1.2555462477293287</v>
          </cell>
          <cell r="CX708">
            <v>1.2179949141248367</v>
          </cell>
          <cell r="CY708">
            <v>1.243133223254733</v>
          </cell>
          <cell r="CZ708">
            <v>1.2446066547150996</v>
          </cell>
          <cell r="DA708">
            <v>1.2341028248770203</v>
          </cell>
          <cell r="DB708">
            <v>1.2540959312001914</v>
          </cell>
          <cell r="DC708">
            <v>1.2611128712988822</v>
          </cell>
          <cell r="DD708">
            <v>1.2578498266420683</v>
          </cell>
          <cell r="DE708">
            <v>1.2583642467138636</v>
          </cell>
          <cell r="DF708">
            <v>1.2595655228578351</v>
          </cell>
        </row>
        <row r="709">
          <cell r="BX709">
            <v>3.0289789137158021</v>
          </cell>
          <cell r="BY709">
            <v>2.9299328911342859</v>
          </cell>
          <cell r="BZ709">
            <v>3.0198202696689509</v>
          </cell>
          <cell r="CA709">
            <v>2.8056375586293743</v>
          </cell>
          <cell r="CB709">
            <v>2.8561392630574112</v>
          </cell>
          <cell r="CC709">
            <v>3.0803601619720884</v>
          </cell>
          <cell r="CD709">
            <v>3.2756155425740623</v>
          </cell>
          <cell r="CE709">
            <v>3.6118185923980395</v>
          </cell>
          <cell r="CF709">
            <v>3.392751571361297</v>
          </cell>
          <cell r="CG709">
            <v>3.6452561407327457</v>
          </cell>
          <cell r="CH709">
            <v>3.6057095771280596</v>
          </cell>
          <cell r="CI709">
            <v>3.4075688075469173</v>
          </cell>
          <cell r="CJ709">
            <v>4.1861317608157247</v>
          </cell>
          <cell r="CK709">
            <v>4.0109936205192289</v>
          </cell>
          <cell r="CL709">
            <v>4.0719216419876023</v>
          </cell>
          <cell r="CM709">
            <v>4.6395427808319676</v>
          </cell>
          <cell r="CN709">
            <v>4.7344660398616663</v>
          </cell>
          <cell r="CO709">
            <v>4.4461664116035848</v>
          </cell>
          <cell r="CP709">
            <v>4.8226785207889975</v>
          </cell>
          <cell r="CQ709">
            <v>4.719239130099564</v>
          </cell>
          <cell r="CR709">
            <v>5.6224487087378243</v>
          </cell>
          <cell r="CS709">
            <v>5.3923052328859136</v>
          </cell>
          <cell r="CT709">
            <v>5.5344875394167232</v>
          </cell>
          <cell r="CU709">
            <v>5.5344875394167232</v>
          </cell>
          <cell r="CV709">
            <v>5.5344875394167232</v>
          </cell>
          <cell r="CW709">
            <v>1.2579635091089258</v>
          </cell>
          <cell r="CX709">
            <v>1.2423429382311948</v>
          </cell>
          <cell r="CY709">
            <v>1.2634076842690947</v>
          </cell>
          <cell r="CZ709">
            <v>1.2561708427519342</v>
          </cell>
          <cell r="DA709">
            <v>1.2865598280894111</v>
          </cell>
          <cell r="DB709">
            <v>1.2488634523017326</v>
          </cell>
          <cell r="DC709">
            <v>1.2720678192530763</v>
          </cell>
          <cell r="DD709">
            <v>1.2512647816662417</v>
          </cell>
          <cell r="DE709">
            <v>1.2369915666855957</v>
          </cell>
          <cell r="DF709">
            <v>1.2496395489112935</v>
          </cell>
        </row>
        <row r="710">
          <cell r="BX710">
            <v>2.5958601589972337</v>
          </cell>
          <cell r="BY710">
            <v>2.7120680308146485</v>
          </cell>
          <cell r="BZ710">
            <v>2.9043297047866274</v>
          </cell>
          <cell r="CA710">
            <v>3.4448600693291049</v>
          </cell>
          <cell r="CB710">
            <v>3.3248572844932625</v>
          </cell>
          <cell r="CC710">
            <v>3.3610046974711891</v>
          </cell>
          <cell r="CD710">
            <v>3.6340229623691829</v>
          </cell>
          <cell r="CE710">
            <v>3.3031429721424401</v>
          </cell>
          <cell r="CF710">
            <v>3.3741345525926376</v>
          </cell>
          <cell r="CG710">
            <v>3.2378275724289693</v>
          </cell>
          <cell r="CH710">
            <v>3.6560675715669091</v>
          </cell>
          <cell r="CI710">
            <v>3.9971810128399761</v>
          </cell>
          <cell r="CJ710">
            <v>3.6248228198972208</v>
          </cell>
          <cell r="CK710">
            <v>4.2512272910163702</v>
          </cell>
          <cell r="CL710">
            <v>4.8329280352865442</v>
          </cell>
          <cell r="CM710">
            <v>3.9382875220315401</v>
          </cell>
          <cell r="CN710">
            <v>4.2368377666150172</v>
          </cell>
          <cell r="CO710">
            <v>4.8904591766420413</v>
          </cell>
          <cell r="CP710">
            <v>4.4364376346684713</v>
          </cell>
          <cell r="CQ710">
            <v>4.3440577331743748</v>
          </cell>
          <cell r="CR710">
            <v>4.9199895852410167</v>
          </cell>
          <cell r="CS710">
            <v>5.3445943395967292</v>
          </cell>
          <cell r="CT710">
            <v>5.8227984333311591</v>
          </cell>
          <cell r="CU710">
            <v>5.8227984333311591</v>
          </cell>
          <cell r="CV710">
            <v>5.8227984333311591</v>
          </cell>
          <cell r="CW710">
            <v>1.288834038901697</v>
          </cell>
          <cell r="CX710">
            <v>1.2317016819639559</v>
          </cell>
          <cell r="CY710">
            <v>1.2685012522018715</v>
          </cell>
          <cell r="CZ710">
            <v>1.2548465605945422</v>
          </cell>
          <cell r="DA710">
            <v>1.2512570648401744</v>
          </cell>
          <cell r="DB710">
            <v>1.2557119748200505</v>
          </cell>
          <cell r="DC710">
            <v>1.2342885093922464</v>
          </cell>
          <cell r="DD710">
            <v>1.2309552347805357</v>
          </cell>
          <cell r="DE710">
            <v>1.2440198402868337</v>
          </cell>
          <cell r="DF710">
            <v>1.2788113898351809</v>
          </cell>
        </row>
        <row r="711">
          <cell r="BX711">
            <v>2.5451796505629578</v>
          </cell>
          <cell r="BY711">
            <v>3.4279148088396489</v>
          </cell>
          <cell r="BZ711">
            <v>2.9491500597736393</v>
          </cell>
          <cell r="CA711">
            <v>2.8850630424928512</v>
          </cell>
          <cell r="CB711">
            <v>3.7273701092353098</v>
          </cell>
          <cell r="CC711">
            <v>3.0544644307353899</v>
          </cell>
          <cell r="CD711">
            <v>3.2315546001462643</v>
          </cell>
          <cell r="CE711">
            <v>3.0534276524133568</v>
          </cell>
          <cell r="CF711">
            <v>2.9568573194306254</v>
          </cell>
          <cell r="CG711">
            <v>3.5780279030590498</v>
          </cell>
          <cell r="CH711">
            <v>3.3562594274078807</v>
          </cell>
          <cell r="CI711">
            <v>3.938283265660464</v>
          </cell>
          <cell r="CJ711">
            <v>3.886901057519045</v>
          </cell>
          <cell r="CK711">
            <v>4.2642710149782319</v>
          </cell>
          <cell r="CL711">
            <v>3.4767682133831492</v>
          </cell>
          <cell r="CM711">
            <v>4.1474634140168565</v>
          </cell>
          <cell r="CN711">
            <v>4.7484022966013031</v>
          </cell>
          <cell r="CO711">
            <v>4.0300697981683635</v>
          </cell>
          <cell r="CP711">
            <v>4.7840992375756146</v>
          </cell>
          <cell r="CQ711">
            <v>4.683970450551211</v>
          </cell>
          <cell r="CR711">
            <v>5.5049130092059251</v>
          </cell>
          <cell r="CS711">
            <v>5.0973859832425594</v>
          </cell>
          <cell r="CT711">
            <v>5.6101339434284441</v>
          </cell>
          <cell r="CU711">
            <v>5.6101339434284441</v>
          </cell>
          <cell r="CV711">
            <v>5.6101339434284441</v>
          </cell>
          <cell r="CW711">
            <v>1.2561745865377445</v>
          </cell>
          <cell r="CX711">
            <v>1.2543231108419901</v>
          </cell>
          <cell r="CY711">
            <v>1.2373717938750299</v>
          </cell>
          <cell r="CZ711">
            <v>1.2494003648330585</v>
          </cell>
          <cell r="DA711">
            <v>1.2633621737327194</v>
          </cell>
          <cell r="DB711">
            <v>1.2531760189358403</v>
          </cell>
          <cell r="DC711">
            <v>1.2841927461919553</v>
          </cell>
          <cell r="DD711">
            <v>1.280828874722123</v>
          </cell>
          <cell r="DE711">
            <v>1.2663857454543035</v>
          </cell>
          <cell r="DF711">
            <v>1.2428149019160861</v>
          </cell>
        </row>
        <row r="712">
          <cell r="BX712">
            <v>2.4134185228059111</v>
          </cell>
          <cell r="BY712">
            <v>2.587279020790215</v>
          </cell>
          <cell r="BZ712">
            <v>2.696317656016769</v>
          </cell>
          <cell r="CA712">
            <v>3.4040865648198992</v>
          </cell>
          <cell r="CB712">
            <v>2.8428071723781509</v>
          </cell>
          <cell r="CC712">
            <v>3.3301304812828327</v>
          </cell>
          <cell r="CD712">
            <v>3.3050610431496281</v>
          </cell>
          <cell r="CE712">
            <v>3.6651837900285731</v>
          </cell>
          <cell r="CF712">
            <v>3.3099237769521412</v>
          </cell>
          <cell r="CG712">
            <v>3.2831366020412305</v>
          </cell>
          <cell r="CH712">
            <v>3.6541578059856938</v>
          </cell>
          <cell r="CI712">
            <v>3.8919695414402455</v>
          </cell>
          <cell r="CJ712">
            <v>3.9323262320629055</v>
          </cell>
          <cell r="CK712">
            <v>3.7958038724264491</v>
          </cell>
          <cell r="CL712">
            <v>4.2914810792439377</v>
          </cell>
          <cell r="CM712">
            <v>4.006637287977969</v>
          </cell>
          <cell r="CN712">
            <v>4.7897081803256887</v>
          </cell>
          <cell r="CO712">
            <v>4.8085682388455</v>
          </cell>
          <cell r="CP712">
            <v>4.4967908081746506</v>
          </cell>
          <cell r="CQ712">
            <v>4.9719955667313753</v>
          </cell>
          <cell r="CR712">
            <v>4.7235906927229179</v>
          </cell>
          <cell r="CS712">
            <v>4.9650308294403347</v>
          </cell>
          <cell r="CT712">
            <v>5.0236697628384839</v>
          </cell>
          <cell r="CU712">
            <v>5.0236697628384839</v>
          </cell>
          <cell r="CV712">
            <v>5.0236697628384839</v>
          </cell>
          <cell r="CW712">
            <v>1.2628954231950462</v>
          </cell>
          <cell r="CX712">
            <v>1.2425071132543504</v>
          </cell>
          <cell r="CY712">
            <v>1.2463123600890182</v>
          </cell>
          <cell r="CZ712">
            <v>1.2461353871344947</v>
          </cell>
          <cell r="DA712">
            <v>1.2368700282804421</v>
          </cell>
          <cell r="DB712">
            <v>1.2770547525558256</v>
          </cell>
          <cell r="DC712">
            <v>1.2282853279919392</v>
          </cell>
          <cell r="DD712">
            <v>1.2672567762425693</v>
          </cell>
          <cell r="DE712">
            <v>1.2725971883658143</v>
          </cell>
          <cell r="DF712">
            <v>1.2548741618266741</v>
          </cell>
        </row>
        <row r="713">
          <cell r="BX713">
            <v>2.5509855133276091</v>
          </cell>
          <cell r="BY713">
            <v>2.8968558771943314</v>
          </cell>
          <cell r="BZ713">
            <v>2.6912781869760494</v>
          </cell>
          <cell r="CA713">
            <v>3.3163189385304328</v>
          </cell>
          <cell r="CB713">
            <v>3.403736320212607</v>
          </cell>
          <cell r="CC713">
            <v>3.5930031123224286</v>
          </cell>
          <cell r="CD713">
            <v>3.224664865092489</v>
          </cell>
          <cell r="CE713">
            <v>3.2135212423297079</v>
          </cell>
          <cell r="CF713">
            <v>3.3363550910251578</v>
          </cell>
          <cell r="CG713">
            <v>3.6933502081381442</v>
          </cell>
          <cell r="CH713">
            <v>3.0550958205223679</v>
          </cell>
          <cell r="CI713">
            <v>3.905323433358618</v>
          </cell>
          <cell r="CJ713">
            <v>4.1392967028197383</v>
          </cell>
          <cell r="CK713">
            <v>3.925900614004723</v>
          </cell>
          <cell r="CL713">
            <v>3.9081487725046919</v>
          </cell>
          <cell r="CM713">
            <v>4.4097712054257068</v>
          </cell>
          <cell r="CN713">
            <v>4.7863486039966885</v>
          </cell>
          <cell r="CO713">
            <v>4.491957827678414</v>
          </cell>
          <cell r="CP713">
            <v>4.3529659802260694</v>
          </cell>
          <cell r="CQ713">
            <v>4.7124248323751692</v>
          </cell>
          <cell r="CR713">
            <v>4.9060849265377939</v>
          </cell>
          <cell r="CS713">
            <v>5.2984706647042792</v>
          </cell>
          <cell r="CT713">
            <v>5.5099534181987382</v>
          </cell>
          <cell r="CU713">
            <v>5.5099534181987382</v>
          </cell>
          <cell r="CV713">
            <v>5.5099534181987382</v>
          </cell>
          <cell r="CW713">
            <v>1.2524278642146214</v>
          </cell>
          <cell r="CX713">
            <v>1.2632164893197402</v>
          </cell>
          <cell r="CY713">
            <v>1.2544293402705597</v>
          </cell>
          <cell r="CZ713">
            <v>1.2496283393156851</v>
          </cell>
          <cell r="DA713">
            <v>1.2677825782666836</v>
          </cell>
          <cell r="DB713">
            <v>1.2333937082621291</v>
          </cell>
          <cell r="DC713">
            <v>1.2533787799803058</v>
          </cell>
          <cell r="DD713">
            <v>1.2519676505446018</v>
          </cell>
          <cell r="DE713">
            <v>1.2776107048428957</v>
          </cell>
          <cell r="DF713">
            <v>1.2549360449437643</v>
          </cell>
        </row>
        <row r="714">
          <cell r="BX714">
            <v>2.4346995175746735</v>
          </cell>
          <cell r="BY714">
            <v>2.9740808488767576</v>
          </cell>
          <cell r="BZ714">
            <v>3.1196904719516527</v>
          </cell>
          <cell r="CA714">
            <v>3.2544073838306358</v>
          </cell>
          <cell r="CB714">
            <v>3.5144722833660249</v>
          </cell>
          <cell r="CC714">
            <v>3.4084035240837096</v>
          </cell>
          <cell r="CD714">
            <v>3.4015667956436619</v>
          </cell>
          <cell r="CE714">
            <v>2.9025337714656092</v>
          </cell>
          <cell r="CF714">
            <v>3.7598915770900772</v>
          </cell>
          <cell r="CG714">
            <v>3.6734782040881702</v>
          </cell>
          <cell r="CH714">
            <v>3.8662018587321043</v>
          </cell>
          <cell r="CI714">
            <v>4.5399058538384995</v>
          </cell>
          <cell r="CJ714">
            <v>4.4292244792422482</v>
          </cell>
          <cell r="CK714">
            <v>4.5733268933421458</v>
          </cell>
          <cell r="CL714">
            <v>4.2895689068877205</v>
          </cell>
          <cell r="CM714">
            <v>4.7343271361981367</v>
          </cell>
          <cell r="CN714">
            <v>4.7397719300974082</v>
          </cell>
          <cell r="CO714">
            <v>4.596177475510193</v>
          </cell>
          <cell r="CP714">
            <v>4.4515134896076463</v>
          </cell>
          <cell r="CQ714">
            <v>4.3191776343425543</v>
          </cell>
          <cell r="CR714">
            <v>5.0412934065108219</v>
          </cell>
          <cell r="CS714">
            <v>5.0130706602408068</v>
          </cell>
          <cell r="CT714">
            <v>4.9856349318390647</v>
          </cell>
          <cell r="CU714">
            <v>4.9856349318390647</v>
          </cell>
          <cell r="CV714">
            <v>4.9856349318390647</v>
          </cell>
          <cell r="CW714">
            <v>1.2612062607280485</v>
          </cell>
          <cell r="CX714">
            <v>1.2567649529405032</v>
          </cell>
          <cell r="CY714">
            <v>1.2544404290664384</v>
          </cell>
          <cell r="CZ714">
            <v>1.2622677013883692</v>
          </cell>
          <cell r="DA714">
            <v>1.2585660756017261</v>
          </cell>
          <cell r="DB714">
            <v>1.2531541057669298</v>
          </cell>
          <cell r="DC714">
            <v>1.2568960411102714</v>
          </cell>
          <cell r="DD714">
            <v>1.2464229925975367</v>
          </cell>
          <cell r="DE714">
            <v>1.2518458004021049</v>
          </cell>
          <cell r="DF714">
            <v>1.2440529814312398</v>
          </cell>
        </row>
        <row r="715">
          <cell r="BX715">
            <v>2.44928215946595</v>
          </cell>
          <cell r="BY715">
            <v>3.0144763247228199</v>
          </cell>
          <cell r="BZ715">
            <v>2.8254163097302722</v>
          </cell>
          <cell r="CA715">
            <v>3.016256762305169</v>
          </cell>
          <cell r="CB715">
            <v>3.0557964478607964</v>
          </cell>
          <cell r="CC715">
            <v>3.8657298467481791</v>
          </cell>
          <cell r="CD715">
            <v>3.2015548930736037</v>
          </cell>
          <cell r="CE715">
            <v>3.4831850493243883</v>
          </cell>
          <cell r="CF715">
            <v>3.3448591990398513</v>
          </cell>
          <cell r="CG715">
            <v>3.6954430406477634</v>
          </cell>
          <cell r="CH715">
            <v>4.2329837974564528</v>
          </cell>
          <cell r="CI715">
            <v>3.5601397172939024</v>
          </cell>
          <cell r="CJ715">
            <v>3.5547273834407185</v>
          </cell>
          <cell r="CK715">
            <v>4.1975222409516846</v>
          </cell>
          <cell r="CL715">
            <v>4.76084875541153</v>
          </cell>
          <cell r="CM715">
            <v>4.0721558452021567</v>
          </cell>
          <cell r="CN715">
            <v>4.5286943681702008</v>
          </cell>
          <cell r="CO715">
            <v>4.3140565658475847</v>
          </cell>
          <cell r="CP715">
            <v>5.143694758900506</v>
          </cell>
          <cell r="CQ715">
            <v>5.0444070217738313</v>
          </cell>
          <cell r="CR715">
            <v>5.3027661899022416</v>
          </cell>
          <cell r="CS715">
            <v>6.1194978809149019</v>
          </cell>
          <cell r="CT715">
            <v>5.0432145389554046</v>
          </cell>
          <cell r="CU715">
            <v>5.0432145389554046</v>
          </cell>
          <cell r="CV715">
            <v>5.0432145389554046</v>
          </cell>
          <cell r="CW715">
            <v>1.2509137645668664</v>
          </cell>
          <cell r="CX715">
            <v>1.248813603037104</v>
          </cell>
          <cell r="CY715">
            <v>1.2620514944759587</v>
          </cell>
          <cell r="CZ715">
            <v>1.2692519802570366</v>
          </cell>
          <cell r="DA715">
            <v>1.2535308592372025</v>
          </cell>
          <cell r="DB715">
            <v>1.2754404141341711</v>
          </cell>
          <cell r="DC715">
            <v>1.2844117951324172</v>
          </cell>
          <cell r="DD715">
            <v>1.2444819997681911</v>
          </cell>
          <cell r="DE715">
            <v>1.2459285809062308</v>
          </cell>
          <cell r="DF715">
            <v>1.2595416441990648</v>
          </cell>
        </row>
        <row r="716">
          <cell r="BX716">
            <v>3.1994252887435253</v>
          </cell>
          <cell r="BY716">
            <v>3.2750523337343469</v>
          </cell>
          <cell r="BZ716">
            <v>3.2210015907723921</v>
          </cell>
          <cell r="CA716">
            <v>3.0220628874960602</v>
          </cell>
          <cell r="CB716">
            <v>3.4239678417615704</v>
          </cell>
          <cell r="CC716">
            <v>3.2145691735495334</v>
          </cell>
          <cell r="CD716">
            <v>3.5796493623595271</v>
          </cell>
          <cell r="CE716">
            <v>3.2651627185009926</v>
          </cell>
          <cell r="CF716">
            <v>3.6644219787622094</v>
          </cell>
          <cell r="CG716">
            <v>3.5604692906077715</v>
          </cell>
          <cell r="CH716">
            <v>3.9411785873244614</v>
          </cell>
          <cell r="CI716">
            <v>3.5210721808754677</v>
          </cell>
          <cell r="CJ716">
            <v>4.0137664590140094</v>
          </cell>
          <cell r="CK716">
            <v>4.4478371513289288</v>
          </cell>
          <cell r="CL716">
            <v>4.372115226503432</v>
          </cell>
          <cell r="CM716">
            <v>4.6563052657822732</v>
          </cell>
          <cell r="CN716">
            <v>4.3644114289095599</v>
          </cell>
          <cell r="CO716">
            <v>4.5862585195514054</v>
          </cell>
          <cell r="CP716">
            <v>4.8261787279619073</v>
          </cell>
          <cell r="CQ716">
            <v>4.3851856458952696</v>
          </cell>
          <cell r="CR716">
            <v>5.4065156023606136</v>
          </cell>
          <cell r="CS716">
            <v>4.9263085662769353</v>
          </cell>
          <cell r="CT716">
            <v>5.5503906983240263</v>
          </cell>
          <cell r="CU716">
            <v>5.5503906983240263</v>
          </cell>
          <cell r="CV716">
            <v>5.5503906983240263</v>
          </cell>
          <cell r="CW716">
            <v>1.2580865308787619</v>
          </cell>
          <cell r="CX716">
            <v>1.2407368962842888</v>
          </cell>
          <cell r="CY716">
            <v>1.2498669562549474</v>
          </cell>
          <cell r="CZ716">
            <v>1.2494612738827739</v>
          </cell>
          <cell r="DA716">
            <v>1.2403785746175719</v>
          </cell>
          <cell r="DB716">
            <v>1.2723851799774695</v>
          </cell>
          <cell r="DC716">
            <v>1.2542028676408246</v>
          </cell>
          <cell r="DD716">
            <v>1.2546815982507502</v>
          </cell>
          <cell r="DE716">
            <v>1.2353512993777016</v>
          </cell>
          <cell r="DF716">
            <v>1.2566738285734713</v>
          </cell>
        </row>
        <row r="717">
          <cell r="BX717">
            <v>3.1619735992825628</v>
          </cell>
          <cell r="BY717">
            <v>2.934321898145992</v>
          </cell>
          <cell r="BZ717">
            <v>2.427774861294381</v>
          </cell>
          <cell r="CA717">
            <v>2.7109536977705275</v>
          </cell>
          <cell r="CB717">
            <v>3.5045312701930058</v>
          </cell>
          <cell r="CC717">
            <v>3.0129787090681366</v>
          </cell>
          <cell r="CD717">
            <v>3.3343868601124527</v>
          </cell>
          <cell r="CE717">
            <v>3.6004675938876738</v>
          </cell>
          <cell r="CF717">
            <v>3.6056096629600307</v>
          </cell>
          <cell r="CG717">
            <v>4.0419351410214466</v>
          </cell>
          <cell r="CH717">
            <v>3.8397609723679644</v>
          </cell>
          <cell r="CI717">
            <v>3.7721344509559422</v>
          </cell>
          <cell r="CJ717">
            <v>3.8508215652248765</v>
          </cell>
          <cell r="CK717">
            <v>4.0738599423682098</v>
          </cell>
          <cell r="CL717">
            <v>4.564606989669552</v>
          </cell>
          <cell r="CM717">
            <v>4.2161327062710319</v>
          </cell>
          <cell r="CN717">
            <v>3.9694336689546987</v>
          </cell>
          <cell r="CO717">
            <v>4.7804470710198617</v>
          </cell>
          <cell r="CP717">
            <v>5.0423197366791417</v>
          </cell>
          <cell r="CQ717">
            <v>4.9386625425172177</v>
          </cell>
          <cell r="CR717">
            <v>4.8003793287090266</v>
          </cell>
          <cell r="CS717">
            <v>5.1161178300189558</v>
          </cell>
          <cell r="CT717">
            <v>5.4611112285265468</v>
          </cell>
          <cell r="CU717">
            <v>5.4611112285265468</v>
          </cell>
          <cell r="CV717">
            <v>5.4611112285265468</v>
          </cell>
          <cell r="CW717">
            <v>1.2676629052414503</v>
          </cell>
          <cell r="CX717">
            <v>1.2748557331559616</v>
          </cell>
          <cell r="CY717">
            <v>1.2639523154322023</v>
          </cell>
          <cell r="CZ717">
            <v>1.2410354613338599</v>
          </cell>
          <cell r="DA717">
            <v>1.2562152665505113</v>
          </cell>
          <cell r="DB717">
            <v>1.2530221765654685</v>
          </cell>
          <cell r="DC717">
            <v>1.2799815449103695</v>
          </cell>
          <cell r="DD717">
            <v>1.2389289394594614</v>
          </cell>
          <cell r="DE717">
            <v>1.2493410087954657</v>
          </cell>
          <cell r="DF717">
            <v>1.2510259821792917</v>
          </cell>
        </row>
        <row r="718">
          <cell r="BX718">
            <v>2.789565852391517</v>
          </cell>
          <cell r="BY718">
            <v>2.7252633733579081</v>
          </cell>
          <cell r="BZ718">
            <v>2.9328845884812966</v>
          </cell>
          <cell r="CA718">
            <v>2.9437253592854127</v>
          </cell>
          <cell r="CB718">
            <v>2.7117392798201005</v>
          </cell>
          <cell r="CC718">
            <v>3.4907500308329964</v>
          </cell>
          <cell r="CD718">
            <v>3.484434961707668</v>
          </cell>
          <cell r="CE718">
            <v>2.613922348430691</v>
          </cell>
          <cell r="CF718">
            <v>3.528900405497621</v>
          </cell>
          <cell r="CG718">
            <v>3.7536766140097817</v>
          </cell>
          <cell r="CH718">
            <v>4.2937142055244317</v>
          </cell>
          <cell r="CI718">
            <v>3.6426928206467828</v>
          </cell>
          <cell r="CJ718">
            <v>3.6452795910225739</v>
          </cell>
          <cell r="CK718">
            <v>4.1245386135916453</v>
          </cell>
          <cell r="CL718">
            <v>4.4864861517861163</v>
          </cell>
          <cell r="CM718">
            <v>4.2503644846800217</v>
          </cell>
          <cell r="CN718">
            <v>4.2040652383986821</v>
          </cell>
          <cell r="CO718">
            <v>4.8914090342052505</v>
          </cell>
          <cell r="CP718">
            <v>4.0638238020938724</v>
          </cell>
          <cell r="CQ718">
            <v>5.0113490929334388</v>
          </cell>
          <cell r="CR718">
            <v>4.7582174070363124</v>
          </cell>
          <cell r="CS718">
            <v>4.735387714542294</v>
          </cell>
          <cell r="CT718">
            <v>4.7600592899476455</v>
          </cell>
          <cell r="CU718">
            <v>4.7600592899476455</v>
          </cell>
          <cell r="CV718">
            <v>4.7600592899476455</v>
          </cell>
          <cell r="CW718">
            <v>1.2351119453542807</v>
          </cell>
          <cell r="CX718">
            <v>1.2453209248452128</v>
          </cell>
          <cell r="CY718">
            <v>1.2644231347838695</v>
          </cell>
          <cell r="CZ718">
            <v>1.2673637429555427</v>
          </cell>
          <cell r="DA718">
            <v>1.253254007934826</v>
          </cell>
          <cell r="DB718">
            <v>1.2512821945003729</v>
          </cell>
          <cell r="DC718">
            <v>1.2480618433899544</v>
          </cell>
          <cell r="DD718">
            <v>1.2529296921043165</v>
          </cell>
          <cell r="DE718">
            <v>1.2385337147151969</v>
          </cell>
          <cell r="DF718">
            <v>1.2438099925441426</v>
          </cell>
        </row>
        <row r="719">
          <cell r="BX719">
            <v>2.3831123055163164</v>
          </cell>
          <cell r="BY719">
            <v>3.6219571937713795</v>
          </cell>
          <cell r="BZ719">
            <v>3.0430683390502549</v>
          </cell>
          <cell r="CA719">
            <v>3.364807753842221</v>
          </cell>
          <cell r="CB719">
            <v>3.8203423732412243</v>
          </cell>
          <cell r="CC719">
            <v>3.2170925042610103</v>
          </cell>
          <cell r="CD719">
            <v>3.1723216291809178</v>
          </cell>
          <cell r="CE719">
            <v>3.0957573096853714</v>
          </cell>
          <cell r="CF719">
            <v>3.6448298425661498</v>
          </cell>
          <cell r="CG719">
            <v>3.6050917564371239</v>
          </cell>
          <cell r="CH719">
            <v>3.7293098555056576</v>
          </cell>
          <cell r="CI719">
            <v>3.692825564854052</v>
          </cell>
          <cell r="CJ719">
            <v>3.6753877544594551</v>
          </cell>
          <cell r="CK719">
            <v>3.8570101745958247</v>
          </cell>
          <cell r="CL719">
            <v>3.9273995495850555</v>
          </cell>
          <cell r="CM719">
            <v>3.9659096191451524</v>
          </cell>
          <cell r="CN719">
            <v>4.464729325651839</v>
          </cell>
          <cell r="CO719">
            <v>4.3832590650757171</v>
          </cell>
          <cell r="CP719">
            <v>5.2737330959060786</v>
          </cell>
          <cell r="CQ719">
            <v>5.1083921236321901</v>
          </cell>
          <cell r="CR719">
            <v>4.4602679772333094</v>
          </cell>
          <cell r="CS719">
            <v>4.6091347728592567</v>
          </cell>
          <cell r="CT719">
            <v>5.3757397112612955</v>
          </cell>
          <cell r="CU719">
            <v>5.3757397112612955</v>
          </cell>
          <cell r="CV719">
            <v>5.3757397112612955</v>
          </cell>
          <cell r="CW719">
            <v>1.2445361094131511</v>
          </cell>
          <cell r="CX719">
            <v>1.2430104444605965</v>
          </cell>
          <cell r="CY719">
            <v>1.2510935194737158</v>
          </cell>
          <cell r="CZ719">
            <v>1.2556822970397827</v>
          </cell>
          <cell r="DA719">
            <v>1.2516457500347207</v>
          </cell>
          <cell r="DB719">
            <v>1.2510502644949071</v>
          </cell>
          <cell r="DC719">
            <v>1.2374339805745103</v>
          </cell>
          <cell r="DD719">
            <v>1.2725261824672724</v>
          </cell>
          <cell r="DE719">
            <v>1.2624217325396412</v>
          </cell>
          <cell r="DF719">
            <v>1.263100403342966</v>
          </cell>
        </row>
        <row r="720">
          <cell r="BX720">
            <v>2.4920800167716659</v>
          </cell>
          <cell r="BY720">
            <v>2.8472216335245424</v>
          </cell>
          <cell r="BZ720">
            <v>3.0954685860382933</v>
          </cell>
          <cell r="CA720">
            <v>2.762492631812028</v>
          </cell>
          <cell r="CB720">
            <v>2.9362889625208588</v>
          </cell>
          <cell r="CC720">
            <v>3.0128164925953977</v>
          </cell>
          <cell r="CD720">
            <v>3.1564701516898119</v>
          </cell>
          <cell r="CE720">
            <v>3.8858304498227594</v>
          </cell>
          <cell r="CF720">
            <v>3.6253072395004651</v>
          </cell>
          <cell r="CG720">
            <v>3.2826764861476452</v>
          </cell>
          <cell r="CH720">
            <v>3.6541901067537292</v>
          </cell>
          <cell r="CI720">
            <v>4.0363798242715037</v>
          </cell>
          <cell r="CJ720">
            <v>4.6603518335476792</v>
          </cell>
          <cell r="CK720">
            <v>4.1875129783059988</v>
          </cell>
          <cell r="CL720">
            <v>4.5813534797863271</v>
          </cell>
          <cell r="CM720">
            <v>4.1397388690144705</v>
          </cell>
          <cell r="CN720">
            <v>4.5599559366405336</v>
          </cell>
          <cell r="CO720">
            <v>4.2608948931670367</v>
          </cell>
          <cell r="CP720">
            <v>4.1806823903130805</v>
          </cell>
          <cell r="CQ720">
            <v>4.3670555005716993</v>
          </cell>
          <cell r="CR720">
            <v>5.0080072097205148</v>
          </cell>
          <cell r="CS720">
            <v>4.8316894715171657</v>
          </cell>
          <cell r="CT720">
            <v>5.2795687296202214</v>
          </cell>
          <cell r="CU720">
            <v>5.2795687296202214</v>
          </cell>
          <cell r="CV720">
            <v>5.2795687296202214</v>
          </cell>
          <cell r="CW720">
            <v>1.2721866505802566</v>
          </cell>
          <cell r="CX720">
            <v>1.2612505607140234</v>
          </cell>
          <cell r="CY720">
            <v>1.2410342708878657</v>
          </cell>
          <cell r="CZ720">
            <v>1.2450869064634456</v>
          </cell>
          <cell r="DA720">
            <v>1.2482138436832528</v>
          </cell>
          <cell r="DB720">
            <v>1.2673933799443866</v>
          </cell>
          <cell r="DC720">
            <v>1.2674978501982122</v>
          </cell>
          <cell r="DD720">
            <v>1.269859278460437</v>
          </cell>
          <cell r="DE720">
            <v>1.2483439025340535</v>
          </cell>
          <cell r="DF720">
            <v>1.2375014907245117</v>
          </cell>
        </row>
        <row r="721">
          <cell r="BX721">
            <v>2.6388753363869459</v>
          </cell>
          <cell r="BY721">
            <v>3.0127952997028875</v>
          </cell>
          <cell r="BZ721">
            <v>3.1427392589968299</v>
          </cell>
          <cell r="CA721">
            <v>3.5289128308097966</v>
          </cell>
          <cell r="CB721">
            <v>2.9453380074757542</v>
          </cell>
          <cell r="CC721">
            <v>3.6129765612316729</v>
          </cell>
          <cell r="CD721">
            <v>3.0438855371589839</v>
          </cell>
          <cell r="CE721">
            <v>3.2975465161090174</v>
          </cell>
          <cell r="CF721">
            <v>3.5518957095447781</v>
          </cell>
          <cell r="CG721">
            <v>3.7248974635181287</v>
          </cell>
          <cell r="CH721">
            <v>4.060691496196136</v>
          </cell>
          <cell r="CI721">
            <v>4.5591761088324469</v>
          </cell>
          <cell r="CJ721">
            <v>4.3283401601327256</v>
          </cell>
          <cell r="CK721">
            <v>4.2972981379507651</v>
          </cell>
          <cell r="CL721">
            <v>4.2444010196388442</v>
          </cell>
          <cell r="CM721">
            <v>4.4734798931355835</v>
          </cell>
          <cell r="CN721">
            <v>4.1511034429754785</v>
          </cell>
          <cell r="CO721">
            <v>4.4711807119227549</v>
          </cell>
          <cell r="CP721">
            <v>4.4668997133471047</v>
          </cell>
          <cell r="CQ721">
            <v>4.6868718316090741</v>
          </cell>
          <cell r="CR721">
            <v>6.0766028462720563</v>
          </cell>
          <cell r="CS721">
            <v>4.808557147614466</v>
          </cell>
          <cell r="CT721">
            <v>4.5379290749067174</v>
          </cell>
          <cell r="CU721">
            <v>4.5379290749067174</v>
          </cell>
          <cell r="CV721">
            <v>4.5379290749067174</v>
          </cell>
          <cell r="CW721">
            <v>1.2367043528757797</v>
          </cell>
          <cell r="CX721">
            <v>1.2532110368421137</v>
          </cell>
          <cell r="CY721">
            <v>1.2672130821719263</v>
          </cell>
          <cell r="CZ721">
            <v>1.2717085828788175</v>
          </cell>
          <cell r="DA721">
            <v>1.2588775715511415</v>
          </cell>
          <cell r="DB721">
            <v>1.2617813783410932</v>
          </cell>
          <cell r="DC721">
            <v>1.2600243901111847</v>
          </cell>
          <cell r="DD721">
            <v>1.2473364640032525</v>
          </cell>
          <cell r="DE721">
            <v>1.2507329953888584</v>
          </cell>
          <cell r="DF721">
            <v>1.2606449216819735</v>
          </cell>
        </row>
        <row r="722">
          <cell r="BX722">
            <v>2.321788599892411</v>
          </cell>
          <cell r="BY722">
            <v>2.4175316546585464</v>
          </cell>
          <cell r="BZ722">
            <v>2.9633409746702273</v>
          </cell>
          <cell r="CA722">
            <v>3.3739976696260734</v>
          </cell>
          <cell r="CB722">
            <v>3.3628037788329004</v>
          </cell>
          <cell r="CC722">
            <v>3.47837353108322</v>
          </cell>
          <cell r="CD722">
            <v>3.5437459437634273</v>
          </cell>
          <cell r="CE722">
            <v>3.4845549558805566</v>
          </cell>
          <cell r="CF722">
            <v>3.5542810275637478</v>
          </cell>
          <cell r="CG722">
            <v>3.3285150559362751</v>
          </cell>
          <cell r="CH722">
            <v>3.2654547973169001</v>
          </cell>
          <cell r="CI722">
            <v>4.1449086443335217</v>
          </cell>
          <cell r="CJ722">
            <v>4.1759539705377673</v>
          </cell>
          <cell r="CK722">
            <v>3.5474712796544545</v>
          </cell>
          <cell r="CL722">
            <v>4.2961686030221946</v>
          </cell>
          <cell r="CM722">
            <v>4.0693410618594434</v>
          </cell>
          <cell r="CN722">
            <v>4.5903381919582289</v>
          </cell>
          <cell r="CO722">
            <v>4.8735779340344765</v>
          </cell>
          <cell r="CP722">
            <v>4.6561832187680023</v>
          </cell>
          <cell r="CQ722">
            <v>4.3869420510886998</v>
          </cell>
          <cell r="CR722">
            <v>4.6233338239747077</v>
          </cell>
          <cell r="CS722">
            <v>5.0208281879719596</v>
          </cell>
          <cell r="CT722">
            <v>5.8439058339654784</v>
          </cell>
          <cell r="CU722">
            <v>5.8439058339654784</v>
          </cell>
          <cell r="CV722">
            <v>5.8439058339654784</v>
          </cell>
          <cell r="CW722">
            <v>1.2510982696569288</v>
          </cell>
          <cell r="CX722">
            <v>1.2732671092999288</v>
          </cell>
          <cell r="CY722">
            <v>1.2511943574463937</v>
          </cell>
          <cell r="CZ722">
            <v>1.258096463385495</v>
          </cell>
          <cell r="DA722">
            <v>1.2477366898248154</v>
          </cell>
          <cell r="DB722">
            <v>1.2672183071169869</v>
          </cell>
          <cell r="DC722">
            <v>1.2810933665500732</v>
          </cell>
          <cell r="DD722">
            <v>1.2338372447825074</v>
          </cell>
          <cell r="DE722">
            <v>1.247566031313627</v>
          </cell>
          <cell r="DF722">
            <v>1.2616155618949565</v>
          </cell>
        </row>
        <row r="723">
          <cell r="BX723">
            <v>2.7443423997439873</v>
          </cell>
          <cell r="BY723">
            <v>3.4198727123454877</v>
          </cell>
          <cell r="BZ723">
            <v>3.2707363909455158</v>
          </cell>
          <cell r="CA723">
            <v>2.8947503545300646</v>
          </cell>
          <cell r="CB723">
            <v>2.9627287855197069</v>
          </cell>
          <cell r="CC723">
            <v>3.3245187069507907</v>
          </cell>
          <cell r="CD723">
            <v>3.9415589614819972</v>
          </cell>
          <cell r="CE723">
            <v>3.6813349551231407</v>
          </cell>
          <cell r="CF723">
            <v>3.5984189166025953</v>
          </cell>
          <cell r="CG723">
            <v>3.1833235138815454</v>
          </cell>
          <cell r="CH723">
            <v>3.8828382150840111</v>
          </cell>
          <cell r="CI723">
            <v>4.2684402457307797</v>
          </cell>
          <cell r="CJ723">
            <v>4.3446885276818294</v>
          </cell>
          <cell r="CK723">
            <v>4.6413023502983082</v>
          </cell>
          <cell r="CL723">
            <v>4.0644519434888657</v>
          </cell>
          <cell r="CM723">
            <v>4.0272650982848379</v>
          </cell>
          <cell r="CN723">
            <v>4.3212991965319469</v>
          </cell>
          <cell r="CO723">
            <v>4.8750003407823561</v>
          </cell>
          <cell r="CP723">
            <v>4.690217618907683</v>
          </cell>
          <cell r="CQ723">
            <v>5.2896102375130098</v>
          </cell>
          <cell r="CR723">
            <v>4.5553776022774093</v>
          </cell>
          <cell r="CS723">
            <v>5.0202692033397103</v>
          </cell>
          <cell r="CT723">
            <v>5.8020752508716127</v>
          </cell>
          <cell r="CU723">
            <v>5.8020752508716127</v>
          </cell>
          <cell r="CV723">
            <v>5.8020752508716127</v>
          </cell>
          <cell r="CW723">
            <v>1.2364665018904122</v>
          </cell>
          <cell r="CX723">
            <v>1.252098112386635</v>
          </cell>
          <cell r="CY723">
            <v>1.2362025122997535</v>
          </cell>
          <cell r="CZ723">
            <v>1.2694227710334651</v>
          </cell>
          <cell r="DA723">
            <v>1.2565206086489755</v>
          </cell>
          <cell r="DB723">
            <v>1.2623113140364941</v>
          </cell>
          <cell r="DC723">
            <v>1.2403913597686569</v>
          </cell>
          <cell r="DD723">
            <v>1.2567975299554144</v>
          </cell>
          <cell r="DE723">
            <v>1.2539576032347597</v>
          </cell>
          <cell r="DF723">
            <v>1.2537982963922927</v>
          </cell>
        </row>
        <row r="724">
          <cell r="BX724">
            <v>2.3901148900765747</v>
          </cell>
          <cell r="BY724">
            <v>2.5714542037326065</v>
          </cell>
          <cell r="BZ724">
            <v>3.075935678017983</v>
          </cell>
          <cell r="CA724">
            <v>2.870627617346782</v>
          </cell>
          <cell r="CB724">
            <v>3.0168124234326048</v>
          </cell>
          <cell r="CC724">
            <v>2.9729478165050414</v>
          </cell>
          <cell r="CD724">
            <v>2.9971900313436799</v>
          </cell>
          <cell r="CE724">
            <v>3.5319266523081052</v>
          </cell>
          <cell r="CF724">
            <v>4.0833059963296447</v>
          </cell>
          <cell r="CG724">
            <v>3.8381342468952884</v>
          </cell>
          <cell r="CH724">
            <v>3.5945944217579786</v>
          </cell>
          <cell r="CI724">
            <v>3.6689974769958318</v>
          </cell>
          <cell r="CJ724">
            <v>4.4148458119991112</v>
          </cell>
          <cell r="CK724">
            <v>4.2531299704765386</v>
          </cell>
          <cell r="CL724">
            <v>3.4505992776716758</v>
          </cell>
          <cell r="CM724">
            <v>4.0918199363671759</v>
          </cell>
          <cell r="CN724">
            <v>4.969738367836551</v>
          </cell>
          <cell r="CO724">
            <v>4.3583506090630904</v>
          </cell>
          <cell r="CP724">
            <v>4.5613454110072036</v>
          </cell>
          <cell r="CQ724">
            <v>4.4397824134536465</v>
          </cell>
          <cell r="CR724">
            <v>4.3472239750488475</v>
          </cell>
          <cell r="CS724">
            <v>4.8039436401427826</v>
          </cell>
          <cell r="CT724">
            <v>5.4644231457495076</v>
          </cell>
          <cell r="CU724">
            <v>5.4644231457495076</v>
          </cell>
          <cell r="CV724">
            <v>5.4644231457495076</v>
          </cell>
          <cell r="CW724">
            <v>1.2593979648979128</v>
          </cell>
          <cell r="CX724">
            <v>1.2430470236856164</v>
          </cell>
          <cell r="CY724">
            <v>1.2524902240231424</v>
          </cell>
          <cell r="CZ724">
            <v>1.2509235216503252</v>
          </cell>
          <cell r="DA724">
            <v>1.2698941976876927</v>
          </cell>
          <cell r="DB724">
            <v>1.2425237657189081</v>
          </cell>
          <cell r="DC724">
            <v>1.2548409192231158</v>
          </cell>
          <cell r="DD724">
            <v>1.2488518950943208</v>
          </cell>
          <cell r="DE724">
            <v>1.2601399637974044</v>
          </cell>
          <cell r="DF724">
            <v>1.2576972910673776</v>
          </cell>
        </row>
        <row r="725">
          <cell r="BX725">
            <v>2.8531612830920712</v>
          </cell>
          <cell r="BY725">
            <v>3.0444826157902121</v>
          </cell>
          <cell r="BZ725">
            <v>3.1292011549058589</v>
          </cell>
          <cell r="CA725">
            <v>3.255429663557273</v>
          </cell>
          <cell r="CB725">
            <v>3.3101054704957171</v>
          </cell>
          <cell r="CC725">
            <v>3.212465343193267</v>
          </cell>
          <cell r="CD725">
            <v>3.1034371317224263</v>
          </cell>
          <cell r="CE725">
            <v>3.1135858009936697</v>
          </cell>
          <cell r="CF725">
            <v>3.5668364211229204</v>
          </cell>
          <cell r="CG725">
            <v>3.6291569175172023</v>
          </cell>
          <cell r="CH725">
            <v>4.3177023973264115</v>
          </cell>
          <cell r="CI725">
            <v>4.3548747552935909</v>
          </cell>
          <cell r="CJ725">
            <v>4.5860281460564307</v>
          </cell>
          <cell r="CK725">
            <v>4.2355787420811799</v>
          </cell>
          <cell r="CL725">
            <v>4.0044172164441729</v>
          </cell>
          <cell r="CM725">
            <v>4.2086653624281949</v>
          </cell>
          <cell r="CN725">
            <v>4.3073396628893512</v>
          </cell>
          <cell r="CO725">
            <v>4.8207189402716111</v>
          </cell>
          <cell r="CP725">
            <v>4.5363500406414792</v>
          </cell>
          <cell r="CQ725">
            <v>5.2171474306069774</v>
          </cell>
          <cell r="CR725">
            <v>4.8507237356348396</v>
          </cell>
          <cell r="CS725">
            <v>4.7168364520156727</v>
          </cell>
          <cell r="CT725">
            <v>4.7930011963558234</v>
          </cell>
          <cell r="CU725">
            <v>4.7930011963558234</v>
          </cell>
          <cell r="CV725">
            <v>4.7930011963558234</v>
          </cell>
          <cell r="CW725">
            <v>1.2602068093479328</v>
          </cell>
          <cell r="CX725">
            <v>1.244441230595424</v>
          </cell>
          <cell r="CY725">
            <v>1.2516224408457797</v>
          </cell>
          <cell r="CZ725">
            <v>1.2725801635754319</v>
          </cell>
          <cell r="DA725">
            <v>1.2381936737292423</v>
          </cell>
          <cell r="DB725">
            <v>1.2647660683664588</v>
          </cell>
          <cell r="DC725">
            <v>1.2568984424472007</v>
          </cell>
          <cell r="DD725">
            <v>1.2555211398989894</v>
          </cell>
          <cell r="DE725">
            <v>1.2502564664570162</v>
          </cell>
          <cell r="DF725">
            <v>1.2363626264918481</v>
          </cell>
        </row>
        <row r="726">
          <cell r="BX726">
            <v>2.6157999453280212</v>
          </cell>
          <cell r="BY726">
            <v>2.7093930920156297</v>
          </cell>
          <cell r="BZ726">
            <v>2.902651440280799</v>
          </cell>
          <cell r="CA726">
            <v>3.2151089666970223</v>
          </cell>
          <cell r="CB726">
            <v>3.1689033984688781</v>
          </cell>
          <cell r="CC726">
            <v>3.6584987827163657</v>
          </cell>
          <cell r="CD726">
            <v>4.0196802427054461</v>
          </cell>
          <cell r="CE726">
            <v>3.871099535659523</v>
          </cell>
          <cell r="CF726">
            <v>3.7369765855429606</v>
          </cell>
          <cell r="CG726">
            <v>3.3823508885444529</v>
          </cell>
          <cell r="CH726">
            <v>4.4865141127209691</v>
          </cell>
          <cell r="CI726">
            <v>4.0272839692311422</v>
          </cell>
          <cell r="CJ726">
            <v>4.0683095197962755</v>
          </cell>
          <cell r="CK726">
            <v>4.2614711000362329</v>
          </cell>
          <cell r="CL726">
            <v>4.3240873911214068</v>
          </cell>
          <cell r="CM726">
            <v>4.2776367481438529</v>
          </cell>
          <cell r="CN726">
            <v>4.3887529429024603</v>
          </cell>
          <cell r="CO726">
            <v>4.8594958927964873</v>
          </cell>
          <cell r="CP726">
            <v>4.5712044719657499</v>
          </cell>
          <cell r="CQ726">
            <v>5.2342957172967566</v>
          </cell>
          <cell r="CR726">
            <v>5.839963751935028</v>
          </cell>
          <cell r="CS726">
            <v>4.8562472970595936</v>
          </cell>
          <cell r="CT726">
            <v>4.6752586738243425</v>
          </cell>
          <cell r="CU726">
            <v>4.6752586738243425</v>
          </cell>
          <cell r="CV726">
            <v>4.6752586738243425</v>
          </cell>
          <cell r="CW726">
            <v>1.2808320441298375</v>
          </cell>
          <cell r="CX726">
            <v>1.2688587920129761</v>
          </cell>
          <cell r="CY726">
            <v>1.2547463649879615</v>
          </cell>
          <cell r="CZ726">
            <v>1.262416044055378</v>
          </cell>
          <cell r="DA726">
            <v>1.251681828279241</v>
          </cell>
          <cell r="DB726">
            <v>1.2599037925589778</v>
          </cell>
          <cell r="DC726">
            <v>1.2684282194485359</v>
          </cell>
          <cell r="DD726">
            <v>1.255711073630744</v>
          </cell>
          <cell r="DE726">
            <v>1.2576506522242552</v>
          </cell>
          <cell r="DF726">
            <v>1.2587341790104369</v>
          </cell>
        </row>
        <row r="727">
          <cell r="BX727">
            <v>2.6571897804114974</v>
          </cell>
          <cell r="BY727">
            <v>3.2125876530864113</v>
          </cell>
          <cell r="BZ727">
            <v>2.8757156282888103</v>
          </cell>
          <cell r="CA727">
            <v>3.1677253966838386</v>
          </cell>
          <cell r="CB727">
            <v>3.8771911136480917</v>
          </cell>
          <cell r="CC727">
            <v>3.6108231877646002</v>
          </cell>
          <cell r="CD727">
            <v>3.2335987611024013</v>
          </cell>
          <cell r="CE727">
            <v>2.8772083446030892</v>
          </cell>
          <cell r="CF727">
            <v>3.2220529502711543</v>
          </cell>
          <cell r="CG727">
            <v>4.0338381927826257</v>
          </cell>
          <cell r="CH727">
            <v>3.3955855625097002</v>
          </cell>
          <cell r="CI727">
            <v>3.8444862272181459</v>
          </cell>
          <cell r="CJ727">
            <v>3.9152118343569309</v>
          </cell>
          <cell r="CK727">
            <v>3.7248528476798106</v>
          </cell>
          <cell r="CL727">
            <v>4.6748599513127607</v>
          </cell>
          <cell r="CM727">
            <v>4.7199495447414161</v>
          </cell>
          <cell r="CN727">
            <v>5.0328873102400511</v>
          </cell>
          <cell r="CO727">
            <v>5.0386303617816601</v>
          </cell>
          <cell r="CP727">
            <v>4.8511158737597375</v>
          </cell>
          <cell r="CQ727">
            <v>5.373591914403689</v>
          </cell>
          <cell r="CR727">
            <v>5.3481175868902513</v>
          </cell>
          <cell r="CS727">
            <v>5.3813719756939307</v>
          </cell>
          <cell r="CT727">
            <v>5.1925955751965214</v>
          </cell>
          <cell r="CU727">
            <v>5.1925955751965214</v>
          </cell>
          <cell r="CV727">
            <v>5.1925955751965214</v>
          </cell>
          <cell r="CW727">
            <v>1.292533099507482</v>
          </cell>
          <cell r="CX727">
            <v>1.2676848266254381</v>
          </cell>
          <cell r="CY727">
            <v>1.2574307831939751</v>
          </cell>
          <cell r="CZ727">
            <v>1.2410933008655771</v>
          </cell>
          <cell r="DA727">
            <v>1.2581116612996139</v>
          </cell>
          <cell r="DB727">
            <v>1.2549809791819855</v>
          </cell>
          <cell r="DC727">
            <v>1.2508249288554263</v>
          </cell>
          <cell r="DD727">
            <v>1.2461904337149918</v>
          </cell>
          <cell r="DE727">
            <v>1.2449201674843013</v>
          </cell>
          <cell r="DF727">
            <v>1.2222780385210947</v>
          </cell>
        </row>
        <row r="728">
          <cell r="BX728">
            <v>2.5420410301082259</v>
          </cell>
          <cell r="BY728">
            <v>2.4760263279965127</v>
          </cell>
          <cell r="BZ728">
            <v>2.8497157719138291</v>
          </cell>
          <cell r="CA728">
            <v>3.1917555340175845</v>
          </cell>
          <cell r="CB728">
            <v>2.9541993739964396</v>
          </cell>
          <cell r="CC728">
            <v>3.5507743785555199</v>
          </cell>
          <cell r="CD728">
            <v>3.0984080282903039</v>
          </cell>
          <cell r="CE728">
            <v>3.6230464578280976</v>
          </cell>
          <cell r="CF728">
            <v>3.2518334628560903</v>
          </cell>
          <cell r="CG728">
            <v>3.2822591329727975</v>
          </cell>
          <cell r="CH728">
            <v>3.9135912319583857</v>
          </cell>
          <cell r="CI728">
            <v>3.5863578987070639</v>
          </cell>
          <cell r="CJ728">
            <v>4.2865305637352753</v>
          </cell>
          <cell r="CK728">
            <v>3.7881969135318099</v>
          </cell>
          <cell r="CL728">
            <v>4.1248637533540675</v>
          </cell>
          <cell r="CM728">
            <v>4.2007262608115203</v>
          </cell>
          <cell r="CN728">
            <v>3.7619341940991657</v>
          </cell>
          <cell r="CO728">
            <v>4.7480622114828224</v>
          </cell>
          <cell r="CP728">
            <v>4.7655657995652829</v>
          </cell>
          <cell r="CQ728">
            <v>5.0220175817096866</v>
          </cell>
          <cell r="CR728">
            <v>4.9483335091462202</v>
          </cell>
          <cell r="CS728">
            <v>5.1295644208807749</v>
          </cell>
          <cell r="CT728">
            <v>5.156858651442378</v>
          </cell>
          <cell r="CU728">
            <v>5.156858651442378</v>
          </cell>
          <cell r="CV728">
            <v>5.156858651442378</v>
          </cell>
          <cell r="CW728">
            <v>1.2450245029413021</v>
          </cell>
          <cell r="CX728">
            <v>1.2463531666482968</v>
          </cell>
          <cell r="CY728">
            <v>1.2665908000953434</v>
          </cell>
          <cell r="CZ728">
            <v>1.2516451118222738</v>
          </cell>
          <cell r="DA728">
            <v>1.2513703004618408</v>
          </cell>
          <cell r="DB728">
            <v>1.2463753270884785</v>
          </cell>
          <cell r="DC728">
            <v>1.2571157834447224</v>
          </cell>
          <cell r="DD728">
            <v>1.238203697555158</v>
          </cell>
          <cell r="DE728">
            <v>1.2576259246158001</v>
          </cell>
          <cell r="DF728">
            <v>1.2588501725471508</v>
          </cell>
        </row>
        <row r="729">
          <cell r="BX729">
            <v>2.8921513603958195</v>
          </cell>
          <cell r="BY729">
            <v>3.0591144307815026</v>
          </cell>
          <cell r="BZ729">
            <v>2.8535120875141158</v>
          </cell>
          <cell r="CA729">
            <v>3.3665737305211239</v>
          </cell>
          <cell r="CB729">
            <v>3.4166315478505616</v>
          </cell>
          <cell r="CC729">
            <v>3.0807340108278911</v>
          </cell>
          <cell r="CD729">
            <v>3.0434068354623367</v>
          </cell>
          <cell r="CE729">
            <v>3.9415432689882457</v>
          </cell>
          <cell r="CF729">
            <v>3.3361917719710643</v>
          </cell>
          <cell r="CG729">
            <v>2.980010704290168</v>
          </cell>
          <cell r="CH729">
            <v>3.7500549547304662</v>
          </cell>
          <cell r="CI729">
            <v>3.1963888178029958</v>
          </cell>
          <cell r="CJ729">
            <v>3.1646952752823858</v>
          </cell>
          <cell r="CK729">
            <v>4.3897533962653545</v>
          </cell>
          <cell r="CL729">
            <v>3.9144213652139417</v>
          </cell>
          <cell r="CM729">
            <v>4.2435853057381996</v>
          </cell>
          <cell r="CN729">
            <v>4.0971722083215951</v>
          </cell>
          <cell r="CO729">
            <v>4.251542185314821</v>
          </cell>
          <cell r="CP729">
            <v>4.9439879566355449</v>
          </cell>
          <cell r="CQ729">
            <v>4.9798005363376525</v>
          </cell>
          <cell r="CR729">
            <v>5.1259766207297979</v>
          </cell>
          <cell r="CS729">
            <v>4.7973424190522396</v>
          </cell>
          <cell r="CT729">
            <v>4.7589085691177253</v>
          </cell>
          <cell r="CU729">
            <v>4.7589085691177253</v>
          </cell>
          <cell r="CV729">
            <v>4.7589085691177253</v>
          </cell>
          <cell r="CW729">
            <v>1.2604369156166484</v>
          </cell>
          <cell r="CX729">
            <v>1.254128050906081</v>
          </cell>
          <cell r="CY729">
            <v>1.255489217017598</v>
          </cell>
          <cell r="CZ729">
            <v>1.2600721675730657</v>
          </cell>
          <cell r="DA729">
            <v>1.2513670447089782</v>
          </cell>
          <cell r="DB729">
            <v>1.2841294077909355</v>
          </cell>
          <cell r="DC729">
            <v>1.2516831675542333</v>
          </cell>
          <cell r="DD729">
            <v>1.2377456825521855</v>
          </cell>
          <cell r="DE729">
            <v>1.2414588499352288</v>
          </cell>
          <cell r="DF729">
            <v>1.2496379365454195</v>
          </cell>
        </row>
        <row r="730">
          <cell r="BX730">
            <v>2.2217048044569303</v>
          </cell>
          <cell r="BY730">
            <v>2.3212252135342859</v>
          </cell>
          <cell r="BZ730">
            <v>2.806069093449747</v>
          </cell>
          <cell r="CA730">
            <v>2.9776702074467232</v>
          </cell>
          <cell r="CB730">
            <v>3.3390344847390723</v>
          </cell>
          <cell r="CC730">
            <v>2.9668129768985936</v>
          </cell>
          <cell r="CD730">
            <v>2.7952985709301896</v>
          </cell>
          <cell r="CE730">
            <v>3.0997346222420497</v>
          </cell>
          <cell r="CF730">
            <v>3.7734351986634933</v>
          </cell>
          <cell r="CG730">
            <v>3.5542415595480814</v>
          </cell>
          <cell r="CH730">
            <v>4.1346386670937374</v>
          </cell>
          <cell r="CI730">
            <v>3.9436555134967115</v>
          </cell>
          <cell r="CJ730">
            <v>3.3694049192187525</v>
          </cell>
          <cell r="CK730">
            <v>4.1032941337681548</v>
          </cell>
          <cell r="CL730">
            <v>4.2086321491122725</v>
          </cell>
          <cell r="CM730">
            <v>4.2375041837660161</v>
          </cell>
          <cell r="CN730">
            <v>4.7225340927596404</v>
          </cell>
          <cell r="CO730">
            <v>4.719112377225291</v>
          </cell>
          <cell r="CP730">
            <v>5.3032656149055102</v>
          </cell>
          <cell r="CQ730">
            <v>4.5823942216904667</v>
          </cell>
          <cell r="CR730">
            <v>5.2088369705374253</v>
          </cell>
          <cell r="CS730">
            <v>5.1368557947058484</v>
          </cell>
          <cell r="CT730">
            <v>4.5892109001064689</v>
          </cell>
          <cell r="CU730">
            <v>4.5892109001064689</v>
          </cell>
          <cell r="CV730">
            <v>4.5892109001064689</v>
          </cell>
          <cell r="CW730">
            <v>1.2280331983437207</v>
          </cell>
          <cell r="CX730">
            <v>1.2556300783088521</v>
          </cell>
          <cell r="CY730">
            <v>1.2866352016103484</v>
          </cell>
          <cell r="CZ730">
            <v>1.2718191493210458</v>
          </cell>
          <cell r="DA730">
            <v>1.2495311522307258</v>
          </cell>
          <cell r="DB730">
            <v>1.2408328626737699</v>
          </cell>
          <cell r="DC730">
            <v>1.2336549890698028</v>
          </cell>
          <cell r="DD730">
            <v>1.2473136410411734</v>
          </cell>
          <cell r="DE730">
            <v>1.2766632563358287</v>
          </cell>
          <cell r="DF730">
            <v>1.2508384959480465</v>
          </cell>
        </row>
        <row r="731">
          <cell r="BX731">
            <v>2.1385029094652102</v>
          </cell>
          <cell r="BY731">
            <v>3.218778907333387</v>
          </cell>
          <cell r="BZ731">
            <v>3.8619612249123834</v>
          </cell>
          <cell r="CA731">
            <v>3.1493802893647675</v>
          </cell>
          <cell r="CB731">
            <v>3.1193921912833371</v>
          </cell>
          <cell r="CC731">
            <v>2.9895139714109571</v>
          </cell>
          <cell r="CD731">
            <v>3.9218217401123723</v>
          </cell>
          <cell r="CE731">
            <v>3.4010154327848787</v>
          </cell>
          <cell r="CF731">
            <v>3.999255368859282</v>
          </cell>
          <cell r="CG731">
            <v>3.6131298486286809</v>
          </cell>
          <cell r="CH731">
            <v>4.008726579622734</v>
          </cell>
          <cell r="CI731">
            <v>4.2714013828081994</v>
          </cell>
          <cell r="CJ731">
            <v>3.6472648002944474</v>
          </cell>
          <cell r="CK731">
            <v>4.2570750404625315</v>
          </cell>
          <cell r="CL731">
            <v>4.8471189304368361</v>
          </cell>
          <cell r="CM731">
            <v>4.5742377687176328</v>
          </cell>
          <cell r="CN731">
            <v>4.249229082039343</v>
          </cell>
          <cell r="CO731">
            <v>4.7837147634197645</v>
          </cell>
          <cell r="CP731">
            <v>4.8714219520357842</v>
          </cell>
          <cell r="CQ731">
            <v>5.5431281128149044</v>
          </cell>
          <cell r="CR731">
            <v>5.3231472231901469</v>
          </cell>
          <cell r="CS731">
            <v>4.6672125196468945</v>
          </cell>
          <cell r="CT731">
            <v>5.0278842550730491</v>
          </cell>
          <cell r="CU731">
            <v>5.0278842550730491</v>
          </cell>
          <cell r="CV731">
            <v>5.0278842550730491</v>
          </cell>
          <cell r="CW731">
            <v>1.2576894434363477</v>
          </cell>
          <cell r="CX731">
            <v>1.2654868520528362</v>
          </cell>
          <cell r="CY731">
            <v>1.2541061726451286</v>
          </cell>
          <cell r="CZ731">
            <v>1.2293443803520099</v>
          </cell>
          <cell r="DA731">
            <v>1.2710070861203782</v>
          </cell>
          <cell r="DB731">
            <v>1.2786992846812004</v>
          </cell>
          <cell r="DC731">
            <v>1.2530569299496157</v>
          </cell>
          <cell r="DD731">
            <v>1.2511978933612207</v>
          </cell>
          <cell r="DE731">
            <v>1.2606870621565811</v>
          </cell>
          <cell r="DF731">
            <v>1.2450220776795571</v>
          </cell>
        </row>
        <row r="732">
          <cell r="BX732">
            <v>2.5241504980765508</v>
          </cell>
          <cell r="BY732">
            <v>2.8471429267418258</v>
          </cell>
          <cell r="BZ732">
            <v>3.0821131562845046</v>
          </cell>
          <cell r="CA732">
            <v>3.1083570423233335</v>
          </cell>
          <cell r="CB732">
            <v>3.1529421501292059</v>
          </cell>
          <cell r="CC732">
            <v>3.2758686068375842</v>
          </cell>
          <cell r="CD732">
            <v>3.5196974015674081</v>
          </cell>
          <cell r="CE732">
            <v>3.7367742034407745</v>
          </cell>
          <cell r="CF732">
            <v>3.2808849613444813</v>
          </cell>
          <cell r="CG732">
            <v>3.2990734421513408</v>
          </cell>
          <cell r="CH732">
            <v>3.9003703384401027</v>
          </cell>
          <cell r="CI732">
            <v>3.6503991299967153</v>
          </cell>
          <cell r="CJ732">
            <v>3.6812221260374858</v>
          </cell>
          <cell r="CK732">
            <v>4.1615660829029588</v>
          </cell>
          <cell r="CL732">
            <v>4.3201050981160982</v>
          </cell>
          <cell r="CM732">
            <v>4.1564819262943606</v>
          </cell>
          <cell r="CN732">
            <v>4.6083939889056342</v>
          </cell>
          <cell r="CO732">
            <v>4.6928985158120025</v>
          </cell>
          <cell r="CP732">
            <v>4.3550163414507574</v>
          </cell>
          <cell r="CQ732">
            <v>4.9001672852255966</v>
          </cell>
          <cell r="CR732">
            <v>4.9437773442590105</v>
          </cell>
          <cell r="CS732">
            <v>4.9623198783178175</v>
          </cell>
          <cell r="CT732">
            <v>5.1017568490447136</v>
          </cell>
          <cell r="CU732">
            <v>5.1017568490447136</v>
          </cell>
          <cell r="CV732">
            <v>5.1017568490447136</v>
          </cell>
          <cell r="CW732">
            <v>1.264145771671662</v>
          </cell>
          <cell r="CX732">
            <v>1.24783510534428</v>
          </cell>
          <cell r="CY732">
            <v>1.2537562534911502</v>
          </cell>
          <cell r="CZ732">
            <v>1.2474549746982098</v>
          </cell>
          <cell r="DA732">
            <v>1.2535692391874655</v>
          </cell>
          <cell r="DB732">
            <v>1.2457211363987746</v>
          </cell>
          <cell r="DC732">
            <v>1.249582478746907</v>
          </cell>
          <cell r="DD732">
            <v>1.248259851646746</v>
          </cell>
          <cell r="DE732">
            <v>1.2589838897666057</v>
          </cell>
          <cell r="DF732">
            <v>1.2595081081402502</v>
          </cell>
        </row>
        <row r="733">
          <cell r="BX733">
            <v>2.8418505993668117</v>
          </cell>
          <cell r="BY733">
            <v>3.7323785959307494</v>
          </cell>
          <cell r="BZ733">
            <v>2.6419399079798738</v>
          </cell>
          <cell r="CA733">
            <v>3.5187883339933985</v>
          </cell>
          <cell r="CB733">
            <v>3.350356167837663</v>
          </cell>
          <cell r="CC733">
            <v>3.3481243058473193</v>
          </cell>
          <cell r="CD733">
            <v>3.0191693560613153</v>
          </cell>
          <cell r="CE733">
            <v>4.0932996126948211</v>
          </cell>
          <cell r="CF733">
            <v>3.8384743399116239</v>
          </cell>
          <cell r="CG733">
            <v>3.4255981554295882</v>
          </cell>
          <cell r="CH733">
            <v>3.3579945476120634</v>
          </cell>
          <cell r="CI733">
            <v>3.7139823287683975</v>
          </cell>
          <cell r="CJ733">
            <v>4.1178368496541013</v>
          </cell>
          <cell r="CK733">
            <v>3.7763286177768536</v>
          </cell>
          <cell r="CL733">
            <v>4.1655344401508101</v>
          </cell>
          <cell r="CM733">
            <v>3.9480344729657681</v>
          </cell>
          <cell r="CN733">
            <v>4.3371156671968301</v>
          </cell>
          <cell r="CO733">
            <v>4.5863954381507677</v>
          </cell>
          <cell r="CP733">
            <v>4.8016535437835959</v>
          </cell>
          <cell r="CQ733">
            <v>4.5736144545392996</v>
          </cell>
          <cell r="CR733">
            <v>4.93211277910045</v>
          </cell>
          <cell r="CS733">
            <v>5.2238834580313753</v>
          </cell>
          <cell r="CT733">
            <v>5.1306114887482615</v>
          </cell>
          <cell r="CU733">
            <v>5.1306114887482615</v>
          </cell>
          <cell r="CV733">
            <v>5.1306114887482615</v>
          </cell>
          <cell r="CW733">
            <v>1.2634502668607854</v>
          </cell>
          <cell r="CX733">
            <v>1.258408864591789</v>
          </cell>
          <cell r="CY733">
            <v>1.2568804368687321</v>
          </cell>
          <cell r="CZ733">
            <v>1.2518276300219406</v>
          </cell>
          <cell r="DA733">
            <v>1.2608071740506235</v>
          </cell>
          <cell r="DB733">
            <v>1.26040524300264</v>
          </cell>
          <cell r="DC733">
            <v>1.2437799754865249</v>
          </cell>
          <cell r="DD733">
            <v>1.2648141212598056</v>
          </cell>
          <cell r="DE733">
            <v>1.2496706138312681</v>
          </cell>
          <cell r="DF733">
            <v>1.2728305805864877</v>
          </cell>
        </row>
        <row r="734">
          <cell r="BX734">
            <v>2.9673523537383186</v>
          </cell>
          <cell r="BY734">
            <v>2.6893705303964044</v>
          </cell>
          <cell r="BZ734">
            <v>2.7502814317982556</v>
          </cell>
          <cell r="CA734">
            <v>3.2063037193581732</v>
          </cell>
          <cell r="CB734">
            <v>3.6601629832605451</v>
          </cell>
          <cell r="CC734">
            <v>3.6765330435872543</v>
          </cell>
          <cell r="CD734">
            <v>3.2165819246548768</v>
          </cell>
          <cell r="CE734">
            <v>3.1883317682478043</v>
          </cell>
          <cell r="CF734">
            <v>3.4296385189960574</v>
          </cell>
          <cell r="CG734">
            <v>3.7542603017540679</v>
          </cell>
          <cell r="CH734">
            <v>3.8458471050102783</v>
          </cell>
          <cell r="CI734">
            <v>3.8209558313084018</v>
          </cell>
          <cell r="CJ734">
            <v>3.9893869694911572</v>
          </cell>
          <cell r="CK734">
            <v>4.0601230174468688</v>
          </cell>
          <cell r="CL734">
            <v>4.1136835893091668</v>
          </cell>
          <cell r="CM734">
            <v>3.8728701661530027</v>
          </cell>
          <cell r="CN734">
            <v>4.4436925121928637</v>
          </cell>
          <cell r="CO734">
            <v>5.0654624755296433</v>
          </cell>
          <cell r="CP734">
            <v>5.1861980766483926</v>
          </cell>
          <cell r="CQ734">
            <v>4.6228089897623912</v>
          </cell>
          <cell r="CR734">
            <v>5.3166411943350136</v>
          </cell>
          <cell r="CS734">
            <v>5.4028588635115637</v>
          </cell>
          <cell r="CT734">
            <v>5.0596892355404046</v>
          </cell>
          <cell r="CU734">
            <v>5.0596892355404046</v>
          </cell>
          <cell r="CV734">
            <v>5.0596892355404046</v>
          </cell>
          <cell r="CW734">
            <v>1.2719810455337788</v>
          </cell>
          <cell r="CX734">
            <v>1.2417614928121912</v>
          </cell>
          <cell r="CY734">
            <v>1.2686826003658409</v>
          </cell>
          <cell r="CZ734">
            <v>1.250783591020767</v>
          </cell>
          <cell r="DA734">
            <v>1.2342134047811504</v>
          </cell>
          <cell r="DB734">
            <v>1.252049936104255</v>
          </cell>
          <cell r="DC734">
            <v>1.2565774646503511</v>
          </cell>
          <cell r="DD734">
            <v>1.2514667486744462</v>
          </cell>
          <cell r="DE734">
            <v>1.2421917007624881</v>
          </cell>
          <cell r="DF734">
            <v>1.2732339034992048</v>
          </cell>
        </row>
        <row r="735">
          <cell r="BX735">
            <v>2.7880094910816635</v>
          </cell>
          <cell r="BY735">
            <v>3.1264861639753714</v>
          </cell>
          <cell r="BZ735">
            <v>3.0957256107352684</v>
          </cell>
          <cell r="CA735">
            <v>3.2933454301591047</v>
          </cell>
          <cell r="CB735">
            <v>3.0858908883658742</v>
          </cell>
          <cell r="CC735">
            <v>3.1733198700785157</v>
          </cell>
          <cell r="CD735">
            <v>3.3958108667151143</v>
          </cell>
          <cell r="CE735">
            <v>3.864452633708753</v>
          </cell>
          <cell r="CF735">
            <v>4.0004321956323743</v>
          </cell>
          <cell r="CG735">
            <v>3.3409945569677486</v>
          </cell>
          <cell r="CH735">
            <v>3.0606390691526624</v>
          </cell>
          <cell r="CI735">
            <v>3.7425046717067256</v>
          </cell>
          <cell r="CJ735">
            <v>4.636013454969266</v>
          </cell>
          <cell r="CK735">
            <v>3.8140209441235915</v>
          </cell>
          <cell r="CL735">
            <v>4.0237375565508637</v>
          </cell>
          <cell r="CM735">
            <v>4.2401204875308025</v>
          </cell>
          <cell r="CN735">
            <v>4.7009314517147693</v>
          </cell>
          <cell r="CO735">
            <v>4.1251399247639151</v>
          </cell>
          <cell r="CP735">
            <v>4.6830233105010084</v>
          </cell>
          <cell r="CQ735">
            <v>5.3052954127755791</v>
          </cell>
          <cell r="CR735">
            <v>4.7263750375872275</v>
          </cell>
          <cell r="CS735">
            <v>4.8059674727887867</v>
          </cell>
          <cell r="CT735">
            <v>5.074619545555743</v>
          </cell>
          <cell r="CU735">
            <v>5.074619545555743</v>
          </cell>
          <cell r="CV735">
            <v>5.074619545555743</v>
          </cell>
          <cell r="CW735">
            <v>1.2476248943149288</v>
          </cell>
          <cell r="CX735">
            <v>1.2371497171147812</v>
          </cell>
          <cell r="CY735">
            <v>1.2491401893486649</v>
          </cell>
          <cell r="CZ735">
            <v>1.2471134674503876</v>
          </cell>
          <cell r="DA735">
            <v>1.2600998949672713</v>
          </cell>
          <cell r="DB735">
            <v>1.2556077863409711</v>
          </cell>
          <cell r="DC735">
            <v>1.2783471017980739</v>
          </cell>
          <cell r="DD735">
            <v>1.2570408008879297</v>
          </cell>
          <cell r="DE735">
            <v>1.2719251271357237</v>
          </cell>
          <cell r="DF735">
            <v>1.2430648016326336</v>
          </cell>
        </row>
        <row r="736">
          <cell r="BX736">
            <v>2.5941024550865053</v>
          </cell>
          <cell r="BY736">
            <v>2.9588084172415763</v>
          </cell>
          <cell r="BZ736">
            <v>2.6516889525261695</v>
          </cell>
          <cell r="CA736">
            <v>3.0394222051480462</v>
          </cell>
          <cell r="CB736">
            <v>3.8998488865855081</v>
          </cell>
          <cell r="CC736">
            <v>3.0266253707135591</v>
          </cell>
          <cell r="CD736">
            <v>3.2936638185156113</v>
          </cell>
          <cell r="CE736">
            <v>3.4991495267999588</v>
          </cell>
          <cell r="CF736">
            <v>3.3385230770036007</v>
          </cell>
          <cell r="CG736">
            <v>3.0273207833539035</v>
          </cell>
          <cell r="CH736">
            <v>3.8637691143765243</v>
          </cell>
          <cell r="CI736">
            <v>3.7238893127424593</v>
          </cell>
          <cell r="CJ736">
            <v>4.0179251903308026</v>
          </cell>
          <cell r="CK736">
            <v>3.501099966906926</v>
          </cell>
          <cell r="CL736">
            <v>4.2000384845354075</v>
          </cell>
          <cell r="CM736">
            <v>4.2767503873700203</v>
          </cell>
          <cell r="CN736">
            <v>4.3141414413995642</v>
          </cell>
          <cell r="CO736">
            <v>5.1768073639533254</v>
          </cell>
          <cell r="CP736">
            <v>4.6591859020866524</v>
          </cell>
          <cell r="CQ736">
            <v>5.1823165785772209</v>
          </cell>
          <cell r="CR736">
            <v>4.6720320514792943</v>
          </cell>
          <cell r="CS736">
            <v>5.2185654883176387</v>
          </cell>
          <cell r="CT736">
            <v>5.2656967064650253</v>
          </cell>
          <cell r="CU736">
            <v>5.2656967064650253</v>
          </cell>
          <cell r="CV736">
            <v>5.2656967064650253</v>
          </cell>
          <cell r="CW736">
            <v>1.2721840552914907</v>
          </cell>
          <cell r="CX736">
            <v>1.2613460594405903</v>
          </cell>
          <cell r="CY736">
            <v>1.2684532221749105</v>
          </cell>
          <cell r="CZ736">
            <v>1.2655673064328257</v>
          </cell>
          <cell r="DA736">
            <v>1.2675035801084995</v>
          </cell>
          <cell r="DB736">
            <v>1.262882899050749</v>
          </cell>
          <cell r="DC736">
            <v>1.2627837950938421</v>
          </cell>
          <cell r="DD736">
            <v>1.2485053307662985</v>
          </cell>
          <cell r="DE736">
            <v>1.2651961975831418</v>
          </cell>
          <cell r="DF736">
            <v>1.2451689169583124</v>
          </cell>
        </row>
        <row r="737">
          <cell r="BX737">
            <v>2.5195889766101174</v>
          </cell>
          <cell r="BY737">
            <v>2.7081945827949725</v>
          </cell>
          <cell r="BZ737">
            <v>2.9131922937671746</v>
          </cell>
          <cell r="CA737">
            <v>2.6834422855846438</v>
          </cell>
          <cell r="CB737">
            <v>3.2027092650133615</v>
          </cell>
          <cell r="CC737">
            <v>3.4050995810068669</v>
          </cell>
          <cell r="CD737">
            <v>3.2328081612139385</v>
          </cell>
          <cell r="CE737">
            <v>3.2646517485444284</v>
          </cell>
          <cell r="CF737">
            <v>3.6055575233089043</v>
          </cell>
          <cell r="CG737">
            <v>4.1309363557858854</v>
          </cell>
          <cell r="CH737">
            <v>3.6199758381792742</v>
          </cell>
          <cell r="CI737">
            <v>3.4634929441391251</v>
          </cell>
          <cell r="CJ737">
            <v>4.4286052369319924</v>
          </cell>
          <cell r="CK737">
            <v>4.464193207563433</v>
          </cell>
          <cell r="CL737">
            <v>3.8571144569719116</v>
          </cell>
          <cell r="CM737">
            <v>4.0708611201935554</v>
          </cell>
          <cell r="CN737">
            <v>5.1173840189612827</v>
          </cell>
          <cell r="CO737">
            <v>4.1414467329100093</v>
          </cell>
          <cell r="CP737">
            <v>4.5517291618194458</v>
          </cell>
          <cell r="CQ737">
            <v>5.1268050377781211</v>
          </cell>
          <cell r="CR737">
            <v>5.2812550320340002</v>
          </cell>
          <cell r="CS737">
            <v>4.8099318887523248</v>
          </cell>
          <cell r="CT737">
            <v>5.1792693200953437</v>
          </cell>
          <cell r="CU737">
            <v>5.1792693200953437</v>
          </cell>
          <cell r="CV737">
            <v>5.1792693200953437</v>
          </cell>
          <cell r="CW737">
            <v>1.2522877188656096</v>
          </cell>
          <cell r="CX737">
            <v>1.2590350214196868</v>
          </cell>
          <cell r="CY737">
            <v>1.2393144272701675</v>
          </cell>
          <cell r="CZ737">
            <v>1.2568552091824663</v>
          </cell>
          <cell r="DA737">
            <v>1.2373808326887095</v>
          </cell>
          <cell r="DB737">
            <v>1.2625914126106574</v>
          </cell>
          <cell r="DC737">
            <v>1.2429643806917259</v>
          </cell>
          <cell r="DD737">
            <v>1.2603522258399558</v>
          </cell>
          <cell r="DE737">
            <v>1.2443551864678515</v>
          </cell>
          <cell r="DF737">
            <v>1.2610647466852907</v>
          </cell>
        </row>
        <row r="738">
          <cell r="BX738">
            <v>2.4100600255849747</v>
          </cell>
          <cell r="BY738">
            <v>3.0565062371675533</v>
          </cell>
          <cell r="BZ738">
            <v>2.999058783092043</v>
          </cell>
          <cell r="CA738">
            <v>2.6661796200231085</v>
          </cell>
          <cell r="CB738">
            <v>3.176428503420123</v>
          </cell>
          <cell r="CC738">
            <v>3.2108009368060131</v>
          </cell>
          <cell r="CD738">
            <v>3.5303589678819951</v>
          </cell>
          <cell r="CE738">
            <v>3.3348524638738044</v>
          </cell>
          <cell r="CF738">
            <v>3.2586815430488514</v>
          </cell>
          <cell r="CG738">
            <v>3.3977719738095189</v>
          </cell>
          <cell r="CH738">
            <v>4.3446502415379111</v>
          </cell>
          <cell r="CI738">
            <v>3.8119859342567772</v>
          </cell>
          <cell r="CJ738">
            <v>3.2595554250791636</v>
          </cell>
          <cell r="CK738">
            <v>3.4029514708360655</v>
          </cell>
          <cell r="CL738">
            <v>3.987608491296962</v>
          </cell>
          <cell r="CM738">
            <v>4.5961648401757591</v>
          </cell>
          <cell r="CN738">
            <v>4.5257374057229578</v>
          </cell>
          <cell r="CO738">
            <v>4.9066813831955249</v>
          </cell>
          <cell r="CP738">
            <v>4.4384714596469843</v>
          </cell>
          <cell r="CQ738">
            <v>5.1440922761680055</v>
          </cell>
          <cell r="CR738">
            <v>5.127709249237566</v>
          </cell>
          <cell r="CS738">
            <v>5.0820288747093532</v>
          </cell>
          <cell r="CT738">
            <v>4.6829418833313401</v>
          </cell>
          <cell r="CU738">
            <v>4.6829418833313401</v>
          </cell>
          <cell r="CV738">
            <v>4.6829418833313401</v>
          </cell>
          <cell r="CW738">
            <v>1.2678303296950266</v>
          </cell>
          <cell r="CX738">
            <v>1.2514999461487191</v>
          </cell>
          <cell r="CY738">
            <v>1.2740900684243972</v>
          </cell>
          <cell r="CZ738">
            <v>1.2738550498287742</v>
          </cell>
          <cell r="DA738">
            <v>1.2636852192150791</v>
          </cell>
          <cell r="DB738">
            <v>1.2376917495343449</v>
          </cell>
          <cell r="DC738">
            <v>1.2653896820609905</v>
          </cell>
          <cell r="DD738">
            <v>1.2749707640783179</v>
          </cell>
          <cell r="DE738">
            <v>1.2736018111233423</v>
          </cell>
          <cell r="DF738">
            <v>1.2559766500381853</v>
          </cell>
        </row>
        <row r="739">
          <cell r="BX739">
            <v>2.6591178578901187</v>
          </cell>
          <cell r="BY739">
            <v>2.8549807239331848</v>
          </cell>
          <cell r="BZ739">
            <v>3.1087759112648938</v>
          </cell>
          <cell r="CA739">
            <v>3.0107368958961835</v>
          </cell>
          <cell r="CB739">
            <v>3.0737905572919728</v>
          </cell>
          <cell r="CC739">
            <v>3.7414905508645036</v>
          </cell>
          <cell r="CD739">
            <v>3.3099252663228196</v>
          </cell>
          <cell r="CE739">
            <v>3.6022084325743191</v>
          </cell>
          <cell r="CF739">
            <v>3.3912482130586774</v>
          </cell>
          <cell r="CG739">
            <v>3.280434416085042</v>
          </cell>
          <cell r="CH739">
            <v>3.7992547552510936</v>
          </cell>
          <cell r="CI739">
            <v>4.456418912877095</v>
          </cell>
          <cell r="CJ739">
            <v>4.3149151065450209</v>
          </cell>
          <cell r="CK739">
            <v>4.1703053091893318</v>
          </cell>
          <cell r="CL739">
            <v>4.7534429045945554</v>
          </cell>
          <cell r="CM739">
            <v>4.2295356237899053</v>
          </cell>
          <cell r="CN739">
            <v>4.4672267924616529</v>
          </cell>
          <cell r="CO739">
            <v>5.0315514730139688</v>
          </cell>
          <cell r="CP739">
            <v>5.2236168476579197</v>
          </cell>
          <cell r="CQ739">
            <v>5.7931156989924704</v>
          </cell>
          <cell r="CR739">
            <v>4.9467163396663656</v>
          </cell>
          <cell r="CS739">
            <v>5.4793876015593881</v>
          </cell>
          <cell r="CT739">
            <v>5.7114335646761019</v>
          </cell>
          <cell r="CU739">
            <v>5.7114335646761019</v>
          </cell>
          <cell r="CV739">
            <v>5.7114335646761019</v>
          </cell>
          <cell r="CW739">
            <v>1.2499227492774923</v>
          </cell>
          <cell r="CX739">
            <v>1.2537130450915823</v>
          </cell>
          <cell r="CY739">
            <v>1.2628367494401389</v>
          </cell>
          <cell r="CZ739">
            <v>1.2863231392171499</v>
          </cell>
          <cell r="DA739">
            <v>1.2414430619976602</v>
          </cell>
          <cell r="DB739">
            <v>1.2612895200891541</v>
          </cell>
          <cell r="DC739">
            <v>1.2603836884317992</v>
          </cell>
          <cell r="DD739">
            <v>1.2577953420725094</v>
          </cell>
          <cell r="DE739">
            <v>1.2347095182568339</v>
          </cell>
          <cell r="DF739">
            <v>1.2589380112711981</v>
          </cell>
        </row>
        <row r="740">
          <cell r="BX740">
            <v>2.7677735735883702</v>
          </cell>
          <cell r="BY740">
            <v>2.9456276983942469</v>
          </cell>
          <cell r="BZ740">
            <v>2.7118695540053519</v>
          </cell>
          <cell r="CA740">
            <v>2.883732852804044</v>
          </cell>
          <cell r="CB740">
            <v>3.0179795303682759</v>
          </cell>
          <cell r="CC740">
            <v>3.2888029503865055</v>
          </cell>
          <cell r="CD740">
            <v>3.6717680004189801</v>
          </cell>
          <cell r="CE740">
            <v>3.3488438572856754</v>
          </cell>
          <cell r="CF740">
            <v>3.8766197186277882</v>
          </cell>
          <cell r="CG740">
            <v>3.4345409174240848</v>
          </cell>
          <cell r="CH740">
            <v>4.4080770394792994</v>
          </cell>
          <cell r="CI740">
            <v>3.8938077824853146</v>
          </cell>
          <cell r="CJ740">
            <v>4.5142672990813013</v>
          </cell>
          <cell r="CK740">
            <v>3.9967760171772895</v>
          </cell>
          <cell r="CL740">
            <v>4.0495816392204382</v>
          </cell>
          <cell r="CM740">
            <v>4.4499699836577902</v>
          </cell>
          <cell r="CN740">
            <v>4.2975284471710475</v>
          </cell>
          <cell r="CO740">
            <v>4.8782388924246423</v>
          </cell>
          <cell r="CP740">
            <v>5.0278222920026154</v>
          </cell>
          <cell r="CQ740">
            <v>5.0548783976432459</v>
          </cell>
          <cell r="CR740">
            <v>4.5300575650592139</v>
          </cell>
          <cell r="CS740">
            <v>4.3058049343529108</v>
          </cell>
          <cell r="CT740">
            <v>4.4457614224384159</v>
          </cell>
          <cell r="CU740">
            <v>4.4457614224384159</v>
          </cell>
          <cell r="CV740">
            <v>4.4457614224384159</v>
          </cell>
          <cell r="CW740">
            <v>1.2597530455726871</v>
          </cell>
          <cell r="CX740">
            <v>1.2564976569062689</v>
          </cell>
          <cell r="CY740">
            <v>1.2675988602568133</v>
          </cell>
          <cell r="CZ740">
            <v>1.269867570356866</v>
          </cell>
          <cell r="DA740">
            <v>1.255197205957463</v>
          </cell>
          <cell r="DB740">
            <v>1.2614198802342582</v>
          </cell>
          <cell r="DC740">
            <v>1.2665179819216448</v>
          </cell>
          <cell r="DD740">
            <v>1.2630240183309862</v>
          </cell>
          <cell r="DE740">
            <v>1.2597259061589117</v>
          </cell>
          <cell r="DF740">
            <v>1.2673725410768584</v>
          </cell>
        </row>
        <row r="741">
          <cell r="BX741">
            <v>2.7146490013467788</v>
          </cell>
          <cell r="BY741">
            <v>3.7033918832216801</v>
          </cell>
          <cell r="BZ741">
            <v>3.2714352295258351</v>
          </cell>
          <cell r="CA741">
            <v>2.7410942972165171</v>
          </cell>
          <cell r="CB741">
            <v>3.0883056035740473</v>
          </cell>
          <cell r="CC741">
            <v>2.8218572393466932</v>
          </cell>
          <cell r="CD741">
            <v>2.966209583118228</v>
          </cell>
          <cell r="CE741">
            <v>2.765927663081337</v>
          </cell>
          <cell r="CF741">
            <v>3.1782932658623899</v>
          </cell>
          <cell r="CG741">
            <v>3.6692064939374958</v>
          </cell>
          <cell r="CH741">
            <v>3.9879430612544584</v>
          </cell>
          <cell r="CI741">
            <v>3.9512316712011497</v>
          </cell>
          <cell r="CJ741">
            <v>4.3752459130262986</v>
          </cell>
          <cell r="CK741">
            <v>4.0331237488104676</v>
          </cell>
          <cell r="CL741">
            <v>4.1171125408332427</v>
          </cell>
          <cell r="CM741">
            <v>4.3059573087208003</v>
          </cell>
          <cell r="CN741">
            <v>4.2231761707686175</v>
          </cell>
          <cell r="CO741">
            <v>5.1557814897167935</v>
          </cell>
          <cell r="CP741">
            <v>4.7557221194356103</v>
          </cell>
          <cell r="CQ741">
            <v>5.2255672443066379</v>
          </cell>
          <cell r="CR741">
            <v>5.0552955728425237</v>
          </cell>
          <cell r="CS741">
            <v>5.2154431121659286</v>
          </cell>
          <cell r="CT741">
            <v>5.2152646979666129</v>
          </cell>
          <cell r="CU741">
            <v>5.2152646979666129</v>
          </cell>
          <cell r="CV741">
            <v>5.2152646979666129</v>
          </cell>
          <cell r="CW741">
            <v>1.2396118149696567</v>
          </cell>
          <cell r="CX741">
            <v>1.2446672872056808</v>
          </cell>
          <cell r="CY741">
            <v>1.2489963786957965</v>
          </cell>
          <cell r="CZ741">
            <v>1.2604554577485367</v>
          </cell>
          <cell r="DA741">
            <v>1.2611134154242822</v>
          </cell>
          <cell r="DB741">
            <v>1.2830916908512455</v>
          </cell>
          <cell r="DC741">
            <v>1.245730605553534</v>
          </cell>
          <cell r="DD741">
            <v>1.267667974317682</v>
          </cell>
          <cell r="DE741">
            <v>1.2447316867045752</v>
          </cell>
          <cell r="DF741">
            <v>1.2624698594781947</v>
          </cell>
        </row>
        <row r="742">
          <cell r="BX742">
            <v>2.7809611098190583</v>
          </cell>
          <cell r="BY742">
            <v>2.8901507304546317</v>
          </cell>
          <cell r="BZ742">
            <v>2.9692650926979027</v>
          </cell>
          <cell r="CA742">
            <v>3.4649731461729876</v>
          </cell>
          <cell r="CB742">
            <v>2.8972290659238067</v>
          </cell>
          <cell r="CC742">
            <v>3.6428147247927058</v>
          </cell>
          <cell r="CD742">
            <v>3.9927272177236985</v>
          </cell>
          <cell r="CE742">
            <v>3.4939710817935778</v>
          </cell>
          <cell r="CF742">
            <v>3.4647386510244513</v>
          </cell>
          <cell r="CG742">
            <v>3.8478641479831759</v>
          </cell>
          <cell r="CH742">
            <v>3.7190098014120516</v>
          </cell>
          <cell r="CI742">
            <v>3.931977703208446</v>
          </cell>
          <cell r="CJ742">
            <v>4.8409907260309124</v>
          </cell>
          <cell r="CK742">
            <v>3.696995941340806</v>
          </cell>
          <cell r="CL742">
            <v>3.7515087143835673</v>
          </cell>
          <cell r="CM742">
            <v>3.8538547084049228</v>
          </cell>
          <cell r="CN742">
            <v>3.9224864178286261</v>
          </cell>
          <cell r="CO742">
            <v>4.4654816153114583</v>
          </cell>
          <cell r="CP742">
            <v>4.5766360984795957</v>
          </cell>
          <cell r="CQ742">
            <v>4.4749255223107367</v>
          </cell>
          <cell r="CR742">
            <v>4.5983365267074614</v>
          </cell>
          <cell r="CS742">
            <v>4.7732825807476909</v>
          </cell>
          <cell r="CT742">
            <v>4.9947473993483271</v>
          </cell>
          <cell r="CU742">
            <v>4.9947473993483271</v>
          </cell>
          <cell r="CV742">
            <v>4.9947473993483271</v>
          </cell>
          <cell r="CW742">
            <v>1.2431688229297928</v>
          </cell>
          <cell r="CX742">
            <v>1.2855163769860634</v>
          </cell>
          <cell r="CY742">
            <v>1.2383140152538767</v>
          </cell>
          <cell r="CZ742">
            <v>1.2596667030171775</v>
          </cell>
          <cell r="DA742">
            <v>1.2526716263845388</v>
          </cell>
          <cell r="DB742">
            <v>1.2324887600991616</v>
          </cell>
          <cell r="DC742">
            <v>1.2482604453300969</v>
          </cell>
          <cell r="DD742">
            <v>1.2655656990544339</v>
          </cell>
          <cell r="DE742">
            <v>1.2432113278373462</v>
          </cell>
          <cell r="DF742">
            <v>1.2665841585846525</v>
          </cell>
        </row>
        <row r="743">
          <cell r="BX743">
            <v>2.3607787021661699</v>
          </cell>
          <cell r="BY743">
            <v>2.8381847337161035</v>
          </cell>
          <cell r="BZ743">
            <v>3.0099082202360745</v>
          </cell>
          <cell r="CA743">
            <v>3.1949246877429842</v>
          </cell>
          <cell r="CB743">
            <v>2.8652577697774366</v>
          </cell>
          <cell r="CC743">
            <v>3.3211836949059808</v>
          </cell>
          <cell r="CD743">
            <v>3.3687709755411848</v>
          </cell>
          <cell r="CE743">
            <v>3.6854909730429397</v>
          </cell>
          <cell r="CF743">
            <v>3.5343014991747768</v>
          </cell>
          <cell r="CG743">
            <v>3.6190689912404235</v>
          </cell>
          <cell r="CH743">
            <v>3.4010019829964993</v>
          </cell>
          <cell r="CI743">
            <v>3.545001394034319</v>
          </cell>
          <cell r="CJ743">
            <v>3.1589955328989396</v>
          </cell>
          <cell r="CK743">
            <v>3.9983819452775031</v>
          </cell>
          <cell r="CL743">
            <v>4.0688870165171291</v>
          </cell>
          <cell r="CM743">
            <v>4.386373246057615</v>
          </cell>
          <cell r="CN743">
            <v>4.9411387950914465</v>
          </cell>
          <cell r="CO743">
            <v>4.4586471613777805</v>
          </cell>
          <cell r="CP743">
            <v>4.3694984195487168</v>
          </cell>
          <cell r="CQ743">
            <v>4.3892583203809385</v>
          </cell>
          <cell r="CR743">
            <v>5.5665329942580639</v>
          </cell>
          <cell r="CS743">
            <v>4.978552227849403</v>
          </cell>
          <cell r="CT743">
            <v>4.8838183344286179</v>
          </cell>
          <cell r="CU743">
            <v>4.8838183344286179</v>
          </cell>
          <cell r="CV743">
            <v>4.8838183344286179</v>
          </cell>
          <cell r="CW743">
            <v>1.2685527870525779</v>
          </cell>
          <cell r="CX743">
            <v>1.2550059007211756</v>
          </cell>
          <cell r="CY743">
            <v>1.258491464037133</v>
          </cell>
          <cell r="CZ743">
            <v>1.2308498590956802</v>
          </cell>
          <cell r="DA743">
            <v>1.254222573070658</v>
          </cell>
          <cell r="DB743">
            <v>1.2641255294049412</v>
          </cell>
          <cell r="DC743">
            <v>1.2517492613711778</v>
          </cell>
          <cell r="DD743">
            <v>1.2555267714199063</v>
          </cell>
          <cell r="DE743">
            <v>1.2585257871645477</v>
          </cell>
          <cell r="DF743">
            <v>1.2561521166228087</v>
          </cell>
        </row>
        <row r="744">
          <cell r="BX744">
            <v>2.7676189214171685</v>
          </cell>
          <cell r="BY744">
            <v>2.9794104813953854</v>
          </cell>
          <cell r="BZ744">
            <v>2.8856385490351339</v>
          </cell>
          <cell r="CA744">
            <v>2.9720616286561063</v>
          </cell>
          <cell r="CB744">
            <v>3.2349959988883588</v>
          </cell>
          <cell r="CC744">
            <v>3.2001202007184637</v>
          </cell>
          <cell r="CD744">
            <v>3.0129124802422638</v>
          </cell>
          <cell r="CE744">
            <v>3.7324517083211703</v>
          </cell>
          <cell r="CF744">
            <v>4.1803582345691428</v>
          </cell>
          <cell r="CG744">
            <v>3.8241586597097665</v>
          </cell>
          <cell r="CH744">
            <v>3.8969819362704761</v>
          </cell>
          <cell r="CI744">
            <v>3.5908152810828753</v>
          </cell>
          <cell r="CJ744">
            <v>3.8927711106184297</v>
          </cell>
          <cell r="CK744">
            <v>4.0000230972041022</v>
          </cell>
          <cell r="CL744">
            <v>4.2297913372578195</v>
          </cell>
          <cell r="CM744">
            <v>4.1743103565294444</v>
          </cell>
          <cell r="CN744">
            <v>4.9449737827099272</v>
          </cell>
          <cell r="CO744">
            <v>4.5158813965116584</v>
          </cell>
          <cell r="CP744">
            <v>4.8190369414373508</v>
          </cell>
          <cell r="CQ744">
            <v>4.7610838833228986</v>
          </cell>
          <cell r="CR744">
            <v>4.5330001138866765</v>
          </cell>
          <cell r="CS744">
            <v>5.0366272647766701</v>
          </cell>
          <cell r="CT744">
            <v>5.0082246389457152</v>
          </cell>
          <cell r="CU744">
            <v>5.0082246389457152</v>
          </cell>
          <cell r="CV744">
            <v>5.0082246389457152</v>
          </cell>
          <cell r="CW744">
            <v>1.2463827805593082</v>
          </cell>
          <cell r="CX744">
            <v>1.2702754918030021</v>
          </cell>
          <cell r="CY744">
            <v>1.2569612462326307</v>
          </cell>
          <cell r="CZ744">
            <v>1.2521728244878878</v>
          </cell>
          <cell r="DA744">
            <v>1.2289942358129908</v>
          </cell>
          <cell r="DB744">
            <v>1.2603714100849535</v>
          </cell>
          <cell r="DC744">
            <v>1.2546314878139357</v>
          </cell>
          <cell r="DD744">
            <v>1.2704987774798602</v>
          </cell>
          <cell r="DE744">
            <v>1.2643937374611078</v>
          </cell>
          <cell r="DF744">
            <v>1.2603520108141459</v>
          </cell>
        </row>
        <row r="745">
          <cell r="BX745">
            <v>2.6439870421114127</v>
          </cell>
          <cell r="BY745">
            <v>2.3119375045245949</v>
          </cell>
          <cell r="BZ745">
            <v>3.4435945591869235</v>
          </cell>
          <cell r="CA745">
            <v>2.7809677013370155</v>
          </cell>
          <cell r="CB745">
            <v>3.1724472757259767</v>
          </cell>
          <cell r="CC745">
            <v>2.674623892289278</v>
          </cell>
          <cell r="CD745">
            <v>3.6558114374510757</v>
          </cell>
          <cell r="CE745">
            <v>3.2691263087569786</v>
          </cell>
          <cell r="CF745">
            <v>3.2196904156728365</v>
          </cell>
          <cell r="CG745">
            <v>3.0899940749424979</v>
          </cell>
          <cell r="CH745">
            <v>3.5095353851002042</v>
          </cell>
          <cell r="CI745">
            <v>4.1331156134947191</v>
          </cell>
          <cell r="CJ745">
            <v>3.7493161967948416</v>
          </cell>
          <cell r="CK745">
            <v>3.7851337776970566</v>
          </cell>
          <cell r="CL745">
            <v>4.2917416742368486</v>
          </cell>
          <cell r="CM745">
            <v>4.7449449326017605</v>
          </cell>
          <cell r="CN745">
            <v>4.4923361797472241</v>
          </cell>
          <cell r="CO745">
            <v>4.3068286471687172</v>
          </cell>
          <cell r="CP745">
            <v>6.1573062951614679</v>
          </cell>
          <cell r="CQ745">
            <v>4.8046611021494643</v>
          </cell>
          <cell r="CR745">
            <v>4.7836014650147094</v>
          </cell>
          <cell r="CS745">
            <v>4.420648469045096</v>
          </cell>
          <cell r="CT745">
            <v>5.609773316050453</v>
          </cell>
          <cell r="CU745">
            <v>5.609773316050453</v>
          </cell>
          <cell r="CV745">
            <v>5.609773316050453</v>
          </cell>
          <cell r="CW745">
            <v>1.2739051611594894</v>
          </cell>
          <cell r="CX745">
            <v>1.2603712154613578</v>
          </cell>
          <cell r="CY745">
            <v>1.2762426120828096</v>
          </cell>
          <cell r="CZ745">
            <v>1.273987563131374</v>
          </cell>
          <cell r="DA745">
            <v>1.250928132481345</v>
          </cell>
          <cell r="DB745">
            <v>1.2498296987171738</v>
          </cell>
          <cell r="DC745">
            <v>1.2544937350724059</v>
          </cell>
          <cell r="DD745">
            <v>1.2462803537374452</v>
          </cell>
          <cell r="DE745">
            <v>1.2804060565117446</v>
          </cell>
          <cell r="DF745">
            <v>1.2699339342005067</v>
          </cell>
        </row>
        <row r="746">
          <cell r="BX746">
            <v>2.3204505057291791</v>
          </cell>
          <cell r="BY746">
            <v>2.8263593326012928</v>
          </cell>
          <cell r="BZ746">
            <v>2.6415486644404127</v>
          </cell>
          <cell r="CA746">
            <v>3.4623781651389156</v>
          </cell>
          <cell r="CB746">
            <v>2.567723708107164</v>
          </cell>
          <cell r="CC746">
            <v>2.9553783865702279</v>
          </cell>
          <cell r="CD746">
            <v>3.6223038686796083</v>
          </cell>
          <cell r="CE746">
            <v>3.2115689986497546</v>
          </cell>
          <cell r="CF746">
            <v>3.0523312329318748</v>
          </cell>
          <cell r="CG746">
            <v>3.5437316755276469</v>
          </cell>
          <cell r="CH746">
            <v>4.3607389961502925</v>
          </cell>
          <cell r="CI746">
            <v>3.3931590731305619</v>
          </cell>
          <cell r="CJ746">
            <v>3.5745678128688358</v>
          </cell>
          <cell r="CK746">
            <v>4.0986140286364741</v>
          </cell>
          <cell r="CL746">
            <v>4.0914523521138619</v>
          </cell>
          <cell r="CM746">
            <v>4.7276529508789702</v>
          </cell>
          <cell r="CN746">
            <v>4.6412202196472245</v>
          </cell>
          <cell r="CO746">
            <v>4.3805220490782517</v>
          </cell>
          <cell r="CP746">
            <v>5.0346250693193424</v>
          </cell>
          <cell r="CQ746">
            <v>4.6726881215078411</v>
          </cell>
          <cell r="CR746">
            <v>4.8971997819151971</v>
          </cell>
          <cell r="CS746">
            <v>5.1723025039559554</v>
          </cell>
          <cell r="CT746">
            <v>5.1808326035481871</v>
          </cell>
          <cell r="CU746">
            <v>5.1808326035481871</v>
          </cell>
          <cell r="CV746">
            <v>5.1808326035481871</v>
          </cell>
          <cell r="CW746">
            <v>1.2645175549355836</v>
          </cell>
          <cell r="CX746">
            <v>1.23638157037393</v>
          </cell>
          <cell r="CY746">
            <v>1.2525097376887133</v>
          </cell>
          <cell r="CZ746">
            <v>1.2704197321301547</v>
          </cell>
          <cell r="DA746">
            <v>1.2847581998566144</v>
          </cell>
          <cell r="DB746">
            <v>1.2761397004889805</v>
          </cell>
          <cell r="DC746">
            <v>1.2633474739882782</v>
          </cell>
          <cell r="DD746">
            <v>1.260760723147293</v>
          </cell>
          <cell r="DE746">
            <v>1.2437848154066977</v>
          </cell>
          <cell r="DF746">
            <v>1.2683521493579772</v>
          </cell>
        </row>
        <row r="747">
          <cell r="BX747">
            <v>2.3166208258361531</v>
          </cell>
          <cell r="BY747">
            <v>2.6896915881153638</v>
          </cell>
          <cell r="BZ747">
            <v>2.4572124125443144</v>
          </cell>
          <cell r="CA747">
            <v>2.6804429251663451</v>
          </cell>
          <cell r="CB747">
            <v>3.3344089091464859</v>
          </cell>
          <cell r="CC747">
            <v>2.9512807986221627</v>
          </cell>
          <cell r="CD747">
            <v>3.6788858056584623</v>
          </cell>
          <cell r="CE747">
            <v>2.9000305668851891</v>
          </cell>
          <cell r="CF747">
            <v>3.7454725469556518</v>
          </cell>
          <cell r="CG747">
            <v>3.9395912212975097</v>
          </cell>
          <cell r="CH747">
            <v>3.5759001949727072</v>
          </cell>
          <cell r="CI747">
            <v>4.0571508099803495</v>
          </cell>
          <cell r="CJ747">
            <v>4.2808845961809316</v>
          </cell>
          <cell r="CK747">
            <v>4.6399976193553174</v>
          </cell>
          <cell r="CL747">
            <v>3.9619908816771119</v>
          </cell>
          <cell r="CM747">
            <v>4.4965013622328014</v>
          </cell>
          <cell r="CN747">
            <v>4.2822550953107914</v>
          </cell>
          <cell r="CO747">
            <v>4.7713687908756794</v>
          </cell>
          <cell r="CP747">
            <v>5.2620059522030003</v>
          </cell>
          <cell r="CQ747">
            <v>5.3318032931100925</v>
          </cell>
          <cell r="CR747">
            <v>4.9634758898783291</v>
          </cell>
          <cell r="CS747">
            <v>5.2088805732237828</v>
          </cell>
          <cell r="CT747">
            <v>5.3495333580675952</v>
          </cell>
          <cell r="CU747">
            <v>5.3495333580675952</v>
          </cell>
          <cell r="CV747">
            <v>5.3495333580675952</v>
          </cell>
          <cell r="CW747">
            <v>1.2731425678775581</v>
          </cell>
          <cell r="CX747">
            <v>1.2621428111238489</v>
          </cell>
          <cell r="CY747">
            <v>1.2527817942339459</v>
          </cell>
          <cell r="CZ747">
            <v>1.2482050530937985</v>
          </cell>
          <cell r="DA747">
            <v>1.2522889072262553</v>
          </cell>
          <cell r="DB747">
            <v>1.2541074996532424</v>
          </cell>
          <cell r="DC747">
            <v>1.2659593333493002</v>
          </cell>
          <cell r="DD747">
            <v>1.2562463619821975</v>
          </cell>
          <cell r="DE747">
            <v>1.2504287899889004</v>
          </cell>
          <cell r="DF747">
            <v>1.2404719120402956</v>
          </cell>
        </row>
        <row r="748">
          <cell r="BX748">
            <v>2.3647948033823067</v>
          </cell>
          <cell r="BY748">
            <v>2.9256310331513369</v>
          </cell>
          <cell r="BZ748">
            <v>3.3443974743573293</v>
          </cell>
          <cell r="CA748">
            <v>3.0785697387777708</v>
          </cell>
          <cell r="CB748">
            <v>3.2335744203869052</v>
          </cell>
          <cell r="CC748">
            <v>3.6542810286385108</v>
          </cell>
          <cell r="CD748">
            <v>3.9460253266357168</v>
          </cell>
          <cell r="CE748">
            <v>3.9577826484630414</v>
          </cell>
          <cell r="CF748">
            <v>3.7867989191791107</v>
          </cell>
          <cell r="CG748">
            <v>3.5946597612169424</v>
          </cell>
          <cell r="CH748">
            <v>3.597070433196158</v>
          </cell>
          <cell r="CI748">
            <v>4.0360498614131641</v>
          </cell>
          <cell r="CJ748">
            <v>3.9355297618433833</v>
          </cell>
          <cell r="CK748">
            <v>4.0469262391768117</v>
          </cell>
          <cell r="CL748">
            <v>4.1539322431331547</v>
          </cell>
          <cell r="CM748">
            <v>3.8774913371317488</v>
          </cell>
          <cell r="CN748">
            <v>4.7489484302672276</v>
          </cell>
          <cell r="CO748">
            <v>4.5814101163628198</v>
          </cell>
          <cell r="CP748">
            <v>4.8491667956170046</v>
          </cell>
          <cell r="CQ748">
            <v>4.2599341282255798</v>
          </cell>
          <cell r="CR748">
            <v>4.5150737168042445</v>
          </cell>
          <cell r="CS748">
            <v>5.0742566671584131</v>
          </cell>
          <cell r="CT748">
            <v>5.4184154383158436</v>
          </cell>
          <cell r="CU748">
            <v>5.4184154383158436</v>
          </cell>
          <cell r="CV748">
            <v>5.4184154383158436</v>
          </cell>
          <cell r="CW748">
            <v>1.2799978555950882</v>
          </cell>
          <cell r="CX748">
            <v>1.2524497151082481</v>
          </cell>
          <cell r="CY748">
            <v>1.2408647757414002</v>
          </cell>
          <cell r="CZ748">
            <v>1.2319296894247573</v>
          </cell>
          <cell r="DA748">
            <v>1.2469897084606336</v>
          </cell>
          <cell r="DB748">
            <v>1.262026619330521</v>
          </cell>
          <cell r="DC748">
            <v>1.2582112021696199</v>
          </cell>
          <cell r="DD748">
            <v>1.2662056678378386</v>
          </cell>
          <cell r="DE748">
            <v>1.2424592833791908</v>
          </cell>
          <cell r="DF748">
            <v>1.2480400236965228</v>
          </cell>
        </row>
        <row r="749">
          <cell r="BX749">
            <v>2.9696443873483207</v>
          </cell>
          <cell r="BY749">
            <v>3.0414587666378838</v>
          </cell>
          <cell r="BZ749">
            <v>3.672774090267358</v>
          </cell>
          <cell r="CA749">
            <v>3.3255108862648171</v>
          </cell>
          <cell r="CB749">
            <v>3.6472175483779008</v>
          </cell>
          <cell r="CC749">
            <v>3.1064988860661908</v>
          </cell>
          <cell r="CD749">
            <v>3.0055926130677868</v>
          </cell>
          <cell r="CE749">
            <v>3.3874827061785968</v>
          </cell>
          <cell r="CF749">
            <v>3.5703706267573723</v>
          </cell>
          <cell r="CG749">
            <v>3.5756338092636404</v>
          </cell>
          <cell r="CH749">
            <v>3.7439594860241825</v>
          </cell>
          <cell r="CI749">
            <v>3.7581139256405858</v>
          </cell>
          <cell r="CJ749">
            <v>3.7372798778391001</v>
          </cell>
          <cell r="CK749">
            <v>4.2172073151935328</v>
          </cell>
          <cell r="CL749">
            <v>3.6565924506271563</v>
          </cell>
          <cell r="CM749">
            <v>4.2620553992341463</v>
          </cell>
          <cell r="CN749">
            <v>4.2363931380264992</v>
          </cell>
          <cell r="CO749">
            <v>4.3661041359807031</v>
          </cell>
          <cell r="CP749">
            <v>4.4608986509818767</v>
          </cell>
          <cell r="CQ749">
            <v>5.0472273656405946</v>
          </cell>
          <cell r="CR749">
            <v>5.3659540994087385</v>
          </cell>
          <cell r="CS749">
            <v>4.8365434865457528</v>
          </cell>
          <cell r="CT749">
            <v>5.2781033948951812</v>
          </cell>
          <cell r="CU749">
            <v>5.2781033948951812</v>
          </cell>
          <cell r="CV749">
            <v>5.2781033948951812</v>
          </cell>
          <cell r="CW749">
            <v>1.2613392409458291</v>
          </cell>
          <cell r="CX749">
            <v>1.235090304969668</v>
          </cell>
          <cell r="CY749">
            <v>1.2638763113263962</v>
          </cell>
          <cell r="CZ749">
            <v>1.2479825240600455</v>
          </cell>
          <cell r="DA749">
            <v>1.2379775827042596</v>
          </cell>
          <cell r="DB749">
            <v>1.2677276767973904</v>
          </cell>
          <cell r="DC749">
            <v>1.2633557436144336</v>
          </cell>
          <cell r="DD749">
            <v>1.2732610990076696</v>
          </cell>
          <cell r="DE749">
            <v>1.2551568875775057</v>
          </cell>
          <cell r="DF749">
            <v>1.2590178143675912</v>
          </cell>
        </row>
        <row r="750">
          <cell r="BX750">
            <v>2.9635293071063149</v>
          </cell>
          <cell r="BY750">
            <v>3.312897902594619</v>
          </cell>
          <cell r="BZ750">
            <v>3.336924346148233</v>
          </cell>
          <cell r="CA750">
            <v>3.2582078615780539</v>
          </cell>
          <cell r="CB750">
            <v>3.6000446833150712</v>
          </cell>
          <cell r="CC750">
            <v>3.4304972455080329</v>
          </cell>
          <cell r="CD750">
            <v>3.367851218953779</v>
          </cell>
          <cell r="CE750">
            <v>3.7549957985795319</v>
          </cell>
          <cell r="CF750">
            <v>3.7850427519168441</v>
          </cell>
          <cell r="CG750">
            <v>3.8504921299969781</v>
          </cell>
          <cell r="CH750">
            <v>3.7112622595690681</v>
          </cell>
          <cell r="CI750">
            <v>4.0023216226402134</v>
          </cell>
          <cell r="CJ750">
            <v>4.0602934199002156</v>
          </cell>
          <cell r="CK750">
            <v>4.5316477003413222</v>
          </cell>
          <cell r="CL750">
            <v>3.4771445177065061</v>
          </cell>
          <cell r="CM750">
            <v>3.8813565172440883</v>
          </cell>
          <cell r="CN750">
            <v>3.870073061825769</v>
          </cell>
          <cell r="CO750">
            <v>4.1993099980329376</v>
          </cell>
          <cell r="CP750">
            <v>5.7104942521207507</v>
          </cell>
          <cell r="CQ750">
            <v>4.7623494023149338</v>
          </cell>
          <cell r="CR750">
            <v>4.7394455541551723</v>
          </cell>
          <cell r="CS750">
            <v>5.0880385168093545</v>
          </cell>
          <cell r="CT750">
            <v>5.0474172747584083</v>
          </cell>
          <cell r="CU750">
            <v>5.0474172747584083</v>
          </cell>
          <cell r="CV750">
            <v>5.0474172747584083</v>
          </cell>
          <cell r="CW750">
            <v>1.2653370451878643</v>
          </cell>
          <cell r="CX750">
            <v>1.2676778423152903</v>
          </cell>
          <cell r="CY750">
            <v>1.2424628400406761</v>
          </cell>
          <cell r="CZ750">
            <v>1.2673445096900231</v>
          </cell>
          <cell r="DA750">
            <v>1.2597044384373763</v>
          </cell>
          <cell r="DB750">
            <v>1.2507336440580821</v>
          </cell>
          <cell r="DC750">
            <v>1.2382977160218591</v>
          </cell>
          <cell r="DD750">
            <v>1.2655357744748172</v>
          </cell>
          <cell r="DE750">
            <v>1.2415037881408444</v>
          </cell>
          <cell r="DF750">
            <v>1.2497577115069758</v>
          </cell>
        </row>
        <row r="751">
          <cell r="BX751">
            <v>2.3420338388623705</v>
          </cell>
          <cell r="BY751">
            <v>2.6316567144270189</v>
          </cell>
          <cell r="BZ751">
            <v>3.0623545875360763</v>
          </cell>
          <cell r="CA751">
            <v>3.0533588066387707</v>
          </cell>
          <cell r="CB751">
            <v>3.1190494011076946</v>
          </cell>
          <cell r="CC751">
            <v>2.9914444905017472</v>
          </cell>
          <cell r="CD751">
            <v>3.69525266573527</v>
          </cell>
          <cell r="CE751">
            <v>3.023126552203355</v>
          </cell>
          <cell r="CF751">
            <v>3.7857760145672525</v>
          </cell>
          <cell r="CG751">
            <v>3.4244201253897226</v>
          </cell>
          <cell r="CH751">
            <v>3.9220502140553393</v>
          </cell>
          <cell r="CI751">
            <v>3.4996975367259382</v>
          </cell>
          <cell r="CJ751">
            <v>4.2050151845126962</v>
          </cell>
          <cell r="CK751">
            <v>3.5356999301606358</v>
          </cell>
          <cell r="CL751">
            <v>3.3822347185215862</v>
          </cell>
          <cell r="CM751">
            <v>4.5645278218670082</v>
          </cell>
          <cell r="CN751">
            <v>4.8336766951168473</v>
          </cell>
          <cell r="CO751">
            <v>4.2924984864147513</v>
          </cell>
          <cell r="CP751">
            <v>4.979706686684847</v>
          </cell>
          <cell r="CQ751">
            <v>5.0616310950384111</v>
          </cell>
          <cell r="CR751">
            <v>5.8059677780295864</v>
          </cell>
          <cell r="CS751">
            <v>5.3625474424407491</v>
          </cell>
          <cell r="CT751">
            <v>5.1882887641932243</v>
          </cell>
          <cell r="CU751">
            <v>5.1882887641932243</v>
          </cell>
          <cell r="CV751">
            <v>5.1882887641932243</v>
          </cell>
          <cell r="CW751">
            <v>1.2651214345839605</v>
          </cell>
          <cell r="CX751">
            <v>1.2491336249241931</v>
          </cell>
          <cell r="CY751">
            <v>1.2388726691357326</v>
          </cell>
          <cell r="CZ751">
            <v>1.2652218453974804</v>
          </cell>
          <cell r="DA751">
            <v>1.2515057864656218</v>
          </cell>
          <cell r="DB751">
            <v>1.2515381004049351</v>
          </cell>
          <cell r="DC751">
            <v>1.248260311656844</v>
          </cell>
          <cell r="DD751">
            <v>1.2622328735150905</v>
          </cell>
          <cell r="DE751">
            <v>1.2686559117994236</v>
          </cell>
          <cell r="DF751">
            <v>1.2576708694733398</v>
          </cell>
        </row>
        <row r="752">
          <cell r="BX752">
            <v>2.528770322693612</v>
          </cell>
          <cell r="BY752">
            <v>3.1183784982399581</v>
          </cell>
          <cell r="BZ752">
            <v>3.3728211996651383</v>
          </cell>
          <cell r="CA752">
            <v>3.4652244272324886</v>
          </cell>
          <cell r="CB752">
            <v>2.9738591381100896</v>
          </cell>
          <cell r="CC752">
            <v>3.1576974305918841</v>
          </cell>
          <cell r="CD752">
            <v>3.2439191096625266</v>
          </cell>
          <cell r="CE752">
            <v>2.969136356674472</v>
          </cell>
          <cell r="CF752">
            <v>3.3954037041823768</v>
          </cell>
          <cell r="CG752">
            <v>3.8302824630542762</v>
          </cell>
          <cell r="CH752">
            <v>3.5802992060260284</v>
          </cell>
          <cell r="CI752">
            <v>3.6690822051816929</v>
          </cell>
          <cell r="CJ752">
            <v>3.4569826819743579</v>
          </cell>
          <cell r="CK752">
            <v>4.2780204295777269</v>
          </cell>
          <cell r="CL752">
            <v>3.7923838684890012</v>
          </cell>
          <cell r="CM752">
            <v>4.2668255761890981</v>
          </cell>
          <cell r="CN752">
            <v>4.2627001343414328</v>
          </cell>
          <cell r="CO752">
            <v>4.9550758147685245</v>
          </cell>
          <cell r="CP752">
            <v>5.3520953439626098</v>
          </cell>
          <cell r="CQ752">
            <v>5.6362040717533963</v>
          </cell>
          <cell r="CR752">
            <v>4.7576234116163656</v>
          </cell>
          <cell r="CS752">
            <v>4.8099312983949796</v>
          </cell>
          <cell r="CT752">
            <v>5.2429556844786811</v>
          </cell>
          <cell r="CU752">
            <v>5.2429556844786811</v>
          </cell>
          <cell r="CV752">
            <v>5.2429556844786811</v>
          </cell>
          <cell r="CW752">
            <v>1.2990830194426037</v>
          </cell>
          <cell r="CX752">
            <v>1.2537953325530984</v>
          </cell>
          <cell r="CY752">
            <v>1.2688338767471474</v>
          </cell>
          <cell r="CZ752">
            <v>1.2715723948524651</v>
          </cell>
          <cell r="DA752">
            <v>1.2510602201226089</v>
          </cell>
          <cell r="DB752">
            <v>1.2660762636889291</v>
          </cell>
          <cell r="DC752">
            <v>1.2488416106370159</v>
          </cell>
          <cell r="DD752">
            <v>1.2536272766610053</v>
          </cell>
          <cell r="DE752">
            <v>1.2429288231312572</v>
          </cell>
          <cell r="DF752">
            <v>1.2690915285075151</v>
          </cell>
        </row>
        <row r="753">
          <cell r="BX753">
            <v>2.5676414921686956</v>
          </cell>
          <cell r="BY753">
            <v>3.3082215278944518</v>
          </cell>
          <cell r="BZ753">
            <v>3.1147006422351833</v>
          </cell>
          <cell r="CA753">
            <v>2.8881946597342467</v>
          </cell>
          <cell r="CB753">
            <v>3.4031184731201125</v>
          </cell>
          <cell r="CC753">
            <v>3.3092925751007876</v>
          </cell>
          <cell r="CD753">
            <v>2.8774261572455373</v>
          </cell>
          <cell r="CE753">
            <v>3.5825972402422308</v>
          </cell>
          <cell r="CF753">
            <v>3.5543926390140403</v>
          </cell>
          <cell r="CG753">
            <v>3.6340185571602963</v>
          </cell>
          <cell r="CH753">
            <v>3.6442656612305382</v>
          </cell>
          <cell r="CI753">
            <v>3.8796054363449461</v>
          </cell>
          <cell r="CJ753">
            <v>3.4675899214837123</v>
          </cell>
          <cell r="CK753">
            <v>3.3837176056896219</v>
          </cell>
          <cell r="CL753">
            <v>4.4614348159066264</v>
          </cell>
          <cell r="CM753">
            <v>4.3272733598040354</v>
          </cell>
          <cell r="CN753">
            <v>4.3663888607208685</v>
          </cell>
          <cell r="CO753">
            <v>4.4192366491774404</v>
          </cell>
          <cell r="CP753">
            <v>4.0383253003831259</v>
          </cell>
          <cell r="CQ753">
            <v>4.7190662323765293</v>
          </cell>
          <cell r="CR753">
            <v>5.1745777340205503</v>
          </cell>
          <cell r="CS753">
            <v>5.9348036404708502</v>
          </cell>
          <cell r="CT753">
            <v>5.4625660628069035</v>
          </cell>
          <cell r="CU753">
            <v>5.4625660628069035</v>
          </cell>
          <cell r="CV753">
            <v>5.4625660628069035</v>
          </cell>
          <cell r="CW753">
            <v>1.2517123856910055</v>
          </cell>
          <cell r="CX753">
            <v>1.2599951103548415</v>
          </cell>
          <cell r="CY753">
            <v>1.2468033903845839</v>
          </cell>
          <cell r="CZ753">
            <v>1.2611446496964693</v>
          </cell>
          <cell r="DA753">
            <v>1.2536273612964124</v>
          </cell>
          <cell r="DB753">
            <v>1.2493161442998688</v>
          </cell>
          <cell r="DC753">
            <v>1.2712016723482027</v>
          </cell>
          <cell r="DD753">
            <v>1.2563870655919767</v>
          </cell>
          <cell r="DE753">
            <v>1.2514312294332008</v>
          </cell>
          <cell r="DF753">
            <v>1.2511495830037942</v>
          </cell>
        </row>
        <row r="754">
          <cell r="BX754">
            <v>2.1724423234693599</v>
          </cell>
          <cell r="BY754">
            <v>2.7027651485660003</v>
          </cell>
          <cell r="BZ754">
            <v>2.9168540049849718</v>
          </cell>
          <cell r="CA754">
            <v>3.4341596800070797</v>
          </cell>
          <cell r="CB754">
            <v>2.9975420102887824</v>
          </cell>
          <cell r="CC754">
            <v>3.0421112922500053</v>
          </cell>
          <cell r="CD754">
            <v>3.1790868753609014</v>
          </cell>
          <cell r="CE754">
            <v>3.780763581456926</v>
          </cell>
          <cell r="CF754">
            <v>2.9468176145200928</v>
          </cell>
          <cell r="CG754">
            <v>3.5484231311441516</v>
          </cell>
          <cell r="CH754">
            <v>3.1325539404610048</v>
          </cell>
          <cell r="CI754">
            <v>3.7839691449989385</v>
          </cell>
          <cell r="CJ754">
            <v>3.9069952054109431</v>
          </cell>
          <cell r="CK754">
            <v>4.2159013418554361</v>
          </cell>
          <cell r="CL754">
            <v>4.4126264977961878</v>
          </cell>
          <cell r="CM754">
            <v>5.0659979957432597</v>
          </cell>
          <cell r="CN754">
            <v>4.0179032587682411</v>
          </cell>
          <cell r="CO754">
            <v>3.7061733106925701</v>
          </cell>
          <cell r="CP754">
            <v>4.9085475015481501</v>
          </cell>
          <cell r="CQ754">
            <v>5.2042621398399751</v>
          </cell>
          <cell r="CR754">
            <v>5.6427507823845788</v>
          </cell>
          <cell r="CS754">
            <v>4.8471026659668643</v>
          </cell>
          <cell r="CT754">
            <v>5.3615179264468535</v>
          </cell>
          <cell r="CU754">
            <v>5.3615179264468535</v>
          </cell>
          <cell r="CV754">
            <v>5.3615179264468535</v>
          </cell>
          <cell r="CW754">
            <v>1.2477661910442874</v>
          </cell>
          <cell r="CX754">
            <v>1.2701783584539277</v>
          </cell>
          <cell r="CY754">
            <v>1.2561657991125521</v>
          </cell>
          <cell r="CZ754">
            <v>1.2517105869688692</v>
          </cell>
          <cell r="DA754">
            <v>1.2475172178320499</v>
          </cell>
          <cell r="DB754">
            <v>1.2506349969979984</v>
          </cell>
          <cell r="DC754">
            <v>1.2583972478520717</v>
          </cell>
          <cell r="DD754">
            <v>1.248112331563991</v>
          </cell>
          <cell r="DE754">
            <v>1.2611247310132039</v>
          </cell>
          <cell r="DF754">
            <v>1.2557651692757918</v>
          </cell>
        </row>
        <row r="755">
          <cell r="BX755">
            <v>2.733606167966812</v>
          </cell>
          <cell r="BY755">
            <v>3.4763191721700575</v>
          </cell>
          <cell r="BZ755">
            <v>2.9948396444307543</v>
          </cell>
          <cell r="CA755">
            <v>3.0285980440637181</v>
          </cell>
          <cell r="CB755">
            <v>3.5819276963743261</v>
          </cell>
          <cell r="CC755">
            <v>3.6095231769344789</v>
          </cell>
          <cell r="CD755">
            <v>3.3111212192006376</v>
          </cell>
          <cell r="CE755">
            <v>3.7334176968216775</v>
          </cell>
          <cell r="CF755">
            <v>3.689585238853498</v>
          </cell>
          <cell r="CG755">
            <v>3.4907027014314349</v>
          </cell>
          <cell r="CH755">
            <v>3.2912729329234676</v>
          </cell>
          <cell r="CI755">
            <v>3.7239686139448245</v>
          </cell>
          <cell r="CJ755">
            <v>4.1942920001543635</v>
          </cell>
          <cell r="CK755">
            <v>3.9785669414728697</v>
          </cell>
          <cell r="CL755">
            <v>4.5775060251961728</v>
          </cell>
          <cell r="CM755">
            <v>4.5228234488765642</v>
          </cell>
          <cell r="CN755">
            <v>4.7498842634057281</v>
          </cell>
          <cell r="CO755">
            <v>4.758031074493454</v>
          </cell>
          <cell r="CP755">
            <v>4.2967002989877416</v>
          </cell>
          <cell r="CQ755">
            <v>4.9111332921353306</v>
          </cell>
          <cell r="CR755">
            <v>4.4200028857542213</v>
          </cell>
          <cell r="CS755">
            <v>5.1619861951536778</v>
          </cell>
          <cell r="CT755">
            <v>5.5532680289172758</v>
          </cell>
          <cell r="CU755">
            <v>5.5532680289172758</v>
          </cell>
          <cell r="CV755">
            <v>5.5532680289172758</v>
          </cell>
          <cell r="CW755">
            <v>1.2471491841903926</v>
          </cell>
          <cell r="CX755">
            <v>1.2570808839610228</v>
          </cell>
          <cell r="CY755">
            <v>1.2404646857683814</v>
          </cell>
          <cell r="CZ755">
            <v>1.2510493861874823</v>
          </cell>
          <cell r="DA755">
            <v>1.2547577742883094</v>
          </cell>
          <cell r="DB755">
            <v>1.2645705012602708</v>
          </cell>
          <cell r="DC755">
            <v>1.2670817136275672</v>
          </cell>
          <cell r="DD755">
            <v>1.2711411727162796</v>
          </cell>
          <cell r="DE755">
            <v>1.2696299910978395</v>
          </cell>
          <cell r="DF755">
            <v>1.27025793848077</v>
          </cell>
        </row>
        <row r="756">
          <cell r="BX756">
            <v>3.3331803430942326</v>
          </cell>
          <cell r="BY756">
            <v>2.952686533274266</v>
          </cell>
          <cell r="BZ756">
            <v>2.712306740776786</v>
          </cell>
          <cell r="CA756">
            <v>2.8792504580149263</v>
          </cell>
          <cell r="CB756">
            <v>3.9346860170796263</v>
          </cell>
          <cell r="CC756">
            <v>3.3515265506976495</v>
          </cell>
          <cell r="CD756">
            <v>3.5597081967589923</v>
          </cell>
          <cell r="CE756">
            <v>3.7742036066391864</v>
          </cell>
          <cell r="CF756">
            <v>3.5488821429586697</v>
          </cell>
          <cell r="CG756">
            <v>3.383894388105114</v>
          </cell>
          <cell r="CH756">
            <v>4.0753709678273653</v>
          </cell>
          <cell r="CI756">
            <v>3.8350035480415379</v>
          </cell>
          <cell r="CJ756">
            <v>3.913199734073078</v>
          </cell>
          <cell r="CK756">
            <v>4.1288591860548944</v>
          </cell>
          <cell r="CL756">
            <v>4.2910241684184491</v>
          </cell>
          <cell r="CM756">
            <v>4.5340586880168638</v>
          </cell>
          <cell r="CN756">
            <v>4.72628619105366</v>
          </cell>
          <cell r="CO756">
            <v>5.2744411733554024</v>
          </cell>
          <cell r="CP756">
            <v>4.8481554974630603</v>
          </cell>
          <cell r="CQ756">
            <v>4.8368305806715659</v>
          </cell>
          <cell r="CR756">
            <v>5.5272106443267175</v>
          </cell>
          <cell r="CS756">
            <v>5.1721421582892617</v>
          </cell>
          <cell r="CT756">
            <v>5.564868738005802</v>
          </cell>
          <cell r="CU756">
            <v>5.564868738005802</v>
          </cell>
          <cell r="CV756">
            <v>5.564868738005802</v>
          </cell>
          <cell r="CW756">
            <v>1.2483258653008575</v>
          </cell>
          <cell r="CX756">
            <v>1.2620730339211541</v>
          </cell>
          <cell r="CY756">
            <v>1.2487602477586668</v>
          </cell>
          <cell r="CZ756">
            <v>1.2783279750931935</v>
          </cell>
          <cell r="DA756">
            <v>1.2702613761218242</v>
          </cell>
          <cell r="DB756">
            <v>1.2527828607901594</v>
          </cell>
          <cell r="DC756">
            <v>1.2651318499089346</v>
          </cell>
          <cell r="DD756">
            <v>1.2330529475947491</v>
          </cell>
          <cell r="DE756">
            <v>1.2484933947968733</v>
          </cell>
          <cell r="DF756">
            <v>1.2564315327433189</v>
          </cell>
        </row>
        <row r="757">
          <cell r="BX757">
            <v>2.4869475088161281</v>
          </cell>
          <cell r="BY757">
            <v>3.2242387100505172</v>
          </cell>
          <cell r="BZ757">
            <v>3.4623326123539306</v>
          </cell>
          <cell r="CA757">
            <v>3.0065108194523416</v>
          </cell>
          <cell r="CB757">
            <v>3.4891985840629887</v>
          </cell>
          <cell r="CC757">
            <v>2.7537477426175987</v>
          </cell>
          <cell r="CD757">
            <v>3.4966573438311723</v>
          </cell>
          <cell r="CE757">
            <v>3.0626947562408335</v>
          </cell>
          <cell r="CF757">
            <v>3.85794434539836</v>
          </cell>
          <cell r="CG757">
            <v>3.2921358857264766</v>
          </cell>
          <cell r="CH757">
            <v>4.1319286298247606</v>
          </cell>
          <cell r="CI757">
            <v>4.1513901492123795</v>
          </cell>
          <cell r="CJ757">
            <v>3.9487210797438532</v>
          </cell>
          <cell r="CK757">
            <v>4.410653471005074</v>
          </cell>
          <cell r="CL757">
            <v>4.3782892148229848</v>
          </cell>
          <cell r="CM757">
            <v>4.0678006335353389</v>
          </cell>
          <cell r="CN757">
            <v>4.2163811860794196</v>
          </cell>
          <cell r="CO757">
            <v>4.9683366004784322</v>
          </cell>
          <cell r="CP757">
            <v>4.0420622135366759</v>
          </cell>
          <cell r="CQ757">
            <v>4.9144331646889796</v>
          </cell>
          <cell r="CR757">
            <v>4.6186424884204698</v>
          </cell>
          <cell r="CS757">
            <v>5.0987732564160178</v>
          </cell>
          <cell r="CT757">
            <v>5.3788781193729518</v>
          </cell>
          <cell r="CU757">
            <v>5.3788781193729518</v>
          </cell>
          <cell r="CV757">
            <v>5.3788781193729518</v>
          </cell>
          <cell r="CW757">
            <v>1.257920919854735</v>
          </cell>
          <cell r="CX757">
            <v>1.2494975410446207</v>
          </cell>
          <cell r="CY757">
            <v>1.2655450943069415</v>
          </cell>
          <cell r="CZ757">
            <v>1.2534249356979619</v>
          </cell>
          <cell r="DA757">
            <v>1.2610348826943336</v>
          </cell>
          <cell r="DB757">
            <v>1.2720554316209691</v>
          </cell>
          <cell r="DC757">
            <v>1.2700159260506869</v>
          </cell>
          <cell r="DD757">
            <v>1.2462267122171327</v>
          </cell>
          <cell r="DE757">
            <v>1.2477771709600298</v>
          </cell>
          <cell r="DF757">
            <v>1.2224511631851025</v>
          </cell>
        </row>
        <row r="758">
          <cell r="BX758">
            <v>2.5823209804665339</v>
          </cell>
          <cell r="BY758">
            <v>2.4710830407481308</v>
          </cell>
          <cell r="BZ758">
            <v>2.8815951424031692</v>
          </cell>
          <cell r="CA758">
            <v>3.2596277005671044</v>
          </cell>
          <cell r="CB758">
            <v>3.1350312355587637</v>
          </cell>
          <cell r="CC758">
            <v>3.3757270948390268</v>
          </cell>
          <cell r="CD758">
            <v>3.6429506020401594</v>
          </cell>
          <cell r="CE758">
            <v>3.4977846152661347</v>
          </cell>
          <cell r="CF758">
            <v>3.8595321010709629</v>
          </cell>
          <cell r="CG758">
            <v>3.4616422510473708</v>
          </cell>
          <cell r="CH758">
            <v>3.7413358430294359</v>
          </cell>
          <cell r="CI758">
            <v>3.9427586637178393</v>
          </cell>
          <cell r="CJ758">
            <v>3.5685421794861996</v>
          </cell>
          <cell r="CK758">
            <v>4.0504997187820102</v>
          </cell>
          <cell r="CL758">
            <v>4.121652086300343</v>
          </cell>
          <cell r="CM758">
            <v>4.1768115835865798</v>
          </cell>
          <cell r="CN758">
            <v>3.9309814581906988</v>
          </cell>
          <cell r="CO758">
            <v>4.7403048458473362</v>
          </cell>
          <cell r="CP758">
            <v>5.445124708908339</v>
          </cell>
          <cell r="CQ758">
            <v>4.6922266770785397</v>
          </cell>
          <cell r="CR758">
            <v>5.6011668515166297</v>
          </cell>
          <cell r="CS758">
            <v>5.1395579439770911</v>
          </cell>
          <cell r="CT758">
            <v>5.7005268455230231</v>
          </cell>
          <cell r="CU758">
            <v>5.7005268455230231</v>
          </cell>
          <cell r="CV758">
            <v>5.7005268455230231</v>
          </cell>
          <cell r="CW758">
            <v>1.2594557886912963</v>
          </cell>
          <cell r="CX758">
            <v>1.258810402519597</v>
          </cell>
          <cell r="CY758">
            <v>1.2577965306140659</v>
          </cell>
          <cell r="CZ758">
            <v>1.2367230245529302</v>
          </cell>
          <cell r="DA758">
            <v>1.2762742582064319</v>
          </cell>
          <cell r="DB758">
            <v>1.2476376460814425</v>
          </cell>
          <cell r="DC758">
            <v>1.2442553292295249</v>
          </cell>
          <cell r="DD758">
            <v>1.2460606231423852</v>
          </cell>
          <cell r="DE758">
            <v>1.2589625046503179</v>
          </cell>
          <cell r="DF758">
            <v>1.2454739966502322</v>
          </cell>
        </row>
        <row r="759">
          <cell r="BX759">
            <v>2.7236832542094356</v>
          </cell>
          <cell r="BY759">
            <v>3.1466227240584552</v>
          </cell>
          <cell r="BZ759">
            <v>3.0478787903739395</v>
          </cell>
          <cell r="CA759">
            <v>2.8973187734070169</v>
          </cell>
          <cell r="CB759">
            <v>2.9736355482273429</v>
          </cell>
          <cell r="CC759">
            <v>2.9222819220520742</v>
          </cell>
          <cell r="CD759">
            <v>3.7643096407650702</v>
          </cell>
          <cell r="CE759">
            <v>3.5709486704634501</v>
          </cell>
          <cell r="CF759">
            <v>3.601252689702497</v>
          </cell>
          <cell r="CG759">
            <v>3.5245270001902558</v>
          </cell>
          <cell r="CH759">
            <v>4.5201624570805246</v>
          </cell>
          <cell r="CI759">
            <v>4.3532831155573239</v>
          </cell>
          <cell r="CJ759">
            <v>3.8320991753243754</v>
          </cell>
          <cell r="CK759">
            <v>3.8377766299368088</v>
          </cell>
          <cell r="CL759">
            <v>4.4123166858823337</v>
          </cell>
          <cell r="CM759">
            <v>4.5947317306942708</v>
          </cell>
          <cell r="CN759">
            <v>4.0427118711266381</v>
          </cell>
          <cell r="CO759">
            <v>4.6000551540540018</v>
          </cell>
          <cell r="CP759">
            <v>5.2351261233972091</v>
          </cell>
          <cell r="CQ759">
            <v>5.0873715069522598</v>
          </cell>
          <cell r="CR759">
            <v>4.5604917790441801</v>
          </cell>
          <cell r="CS759">
            <v>4.844836716077654</v>
          </cell>
          <cell r="CT759">
            <v>4.8300236016431732</v>
          </cell>
          <cell r="CU759">
            <v>4.8300236016431732</v>
          </cell>
          <cell r="CV759">
            <v>4.8300236016431732</v>
          </cell>
          <cell r="CW759">
            <v>1.2568845394282677</v>
          </cell>
          <cell r="CX759">
            <v>1.2361500943723569</v>
          </cell>
          <cell r="CY759">
            <v>1.2717972411533098</v>
          </cell>
          <cell r="CZ759">
            <v>1.2582794833745798</v>
          </cell>
          <cell r="DA759">
            <v>1.2692397686255399</v>
          </cell>
          <cell r="DB759">
            <v>1.2633099420467</v>
          </cell>
          <cell r="DC759">
            <v>1.2377565768467058</v>
          </cell>
          <cell r="DD759">
            <v>1.2493673258684115</v>
          </cell>
          <cell r="DE759">
            <v>1.2627943151183365</v>
          </cell>
          <cell r="DF759">
            <v>1.2512428794940313</v>
          </cell>
        </row>
        <row r="760">
          <cell r="BX760">
            <v>2.8421296303490258</v>
          </cell>
          <cell r="BY760">
            <v>3.196290506844647</v>
          </cell>
          <cell r="BZ760">
            <v>2.7677869692405461</v>
          </cell>
          <cell r="CA760">
            <v>3.6517657502837904</v>
          </cell>
          <cell r="CB760">
            <v>2.7115021377963018</v>
          </cell>
          <cell r="CC760">
            <v>3.373905095953829</v>
          </cell>
          <cell r="CD760">
            <v>3.2446631221291473</v>
          </cell>
          <cell r="CE760">
            <v>3.3795783908451309</v>
          </cell>
          <cell r="CF760">
            <v>3.7346723141290923</v>
          </cell>
          <cell r="CG760">
            <v>4.0420234056290303</v>
          </cell>
          <cell r="CH760">
            <v>4.1024208737085894</v>
          </cell>
          <cell r="CI760">
            <v>4.3943552246089768</v>
          </cell>
          <cell r="CJ760">
            <v>3.9445711766749123</v>
          </cell>
          <cell r="CK760">
            <v>4.1233793002654942</v>
          </cell>
          <cell r="CL760">
            <v>4.2993763241682865</v>
          </cell>
          <cell r="CM760">
            <v>3.9016897730047568</v>
          </cell>
          <cell r="CN760">
            <v>4.1729835508229272</v>
          </cell>
          <cell r="CO760">
            <v>4.9818271410597541</v>
          </cell>
          <cell r="CP760">
            <v>5.2151628363863445</v>
          </cell>
          <cell r="CQ760">
            <v>4.6529376611101032</v>
          </cell>
          <cell r="CR760">
            <v>4.5510959899166403</v>
          </cell>
          <cell r="CS760">
            <v>5.5334342951332145</v>
          </cell>
          <cell r="CT760">
            <v>4.6499780171540968</v>
          </cell>
          <cell r="CU760">
            <v>4.6499780171540968</v>
          </cell>
          <cell r="CV760">
            <v>4.6499780171540968</v>
          </cell>
          <cell r="CW760">
            <v>1.2475815576126037</v>
          </cell>
          <cell r="CX760">
            <v>1.2522326158540429</v>
          </cell>
          <cell r="CY760">
            <v>1.2338536208873605</v>
          </cell>
          <cell r="CZ760">
            <v>1.241551284383466</v>
          </cell>
          <cell r="DA760">
            <v>1.2543359715166598</v>
          </cell>
          <cell r="DB760">
            <v>1.2478166379365336</v>
          </cell>
          <cell r="DC760">
            <v>1.2589239876066622</v>
          </cell>
          <cell r="DD760">
            <v>1.2453367337324432</v>
          </cell>
          <cell r="DE760">
            <v>1.2408323140622035</v>
          </cell>
          <cell r="DF760">
            <v>1.2508030278583395</v>
          </cell>
        </row>
        <row r="761">
          <cell r="BX761">
            <v>2.7383009218996097</v>
          </cell>
          <cell r="BY761">
            <v>2.8539566245134633</v>
          </cell>
          <cell r="BZ761">
            <v>3.8441015368692213</v>
          </cell>
          <cell r="CA761">
            <v>3.244706641424917</v>
          </cell>
          <cell r="CB761">
            <v>3.3912796958410207</v>
          </cell>
          <cell r="CC761">
            <v>3.3451704367480879</v>
          </cell>
          <cell r="CD761">
            <v>3.5547891192410286</v>
          </cell>
          <cell r="CE761">
            <v>3.3227110912176534</v>
          </cell>
          <cell r="CF761">
            <v>4.0472301503883905</v>
          </cell>
          <cell r="CG761">
            <v>4.2016692539423266</v>
          </cell>
          <cell r="CH761">
            <v>3.7447244708124336</v>
          </cell>
          <cell r="CI761">
            <v>3.6310920047719955</v>
          </cell>
          <cell r="CJ761">
            <v>3.6265338282308508</v>
          </cell>
          <cell r="CK761">
            <v>3.989401598493556</v>
          </cell>
          <cell r="CL761">
            <v>4.0366021574152473</v>
          </cell>
          <cell r="CM761">
            <v>4.8903044659854098</v>
          </cell>
          <cell r="CN761">
            <v>4.2718782487737821</v>
          </cell>
          <cell r="CO761">
            <v>4.1384987745316586</v>
          </cell>
          <cell r="CP761">
            <v>5.1659165354876082</v>
          </cell>
          <cell r="CQ761">
            <v>4.6071690714830211</v>
          </cell>
          <cell r="CR761">
            <v>5.2029912235675608</v>
          </cell>
          <cell r="CS761">
            <v>5.2568155178713711</v>
          </cell>
          <cell r="CT761">
            <v>5.0087160471055734</v>
          </cell>
          <cell r="CU761">
            <v>5.0087160471055734</v>
          </cell>
          <cell r="CV761">
            <v>5.0087160471055734</v>
          </cell>
          <cell r="CW761">
            <v>1.2755510384424174</v>
          </cell>
          <cell r="CX761">
            <v>1.2325146037261805</v>
          </cell>
          <cell r="CY761">
            <v>1.243938543429479</v>
          </cell>
          <cell r="CZ761">
            <v>1.2554583747754757</v>
          </cell>
          <cell r="DA761">
            <v>1.2430967254382181</v>
          </cell>
          <cell r="DB761">
            <v>1.2380616944937959</v>
          </cell>
          <cell r="DC761">
            <v>1.247973938948655</v>
          </cell>
          <cell r="DD761">
            <v>1.2571914885630791</v>
          </cell>
          <cell r="DE761">
            <v>1.2215784630693396</v>
          </cell>
          <cell r="DF761">
            <v>1.2693744781110066</v>
          </cell>
        </row>
        <row r="762">
          <cell r="BX762">
            <v>2.1158259406576412</v>
          </cell>
          <cell r="BY762">
            <v>2.8603511610372085</v>
          </cell>
          <cell r="BZ762">
            <v>2.7019278167738605</v>
          </cell>
          <cell r="CA762">
            <v>3.1831480560415333</v>
          </cell>
          <cell r="CB762">
            <v>3.5673265583452038</v>
          </cell>
          <cell r="CC762">
            <v>3.2939690404331117</v>
          </cell>
          <cell r="CD762">
            <v>3.2186630863484686</v>
          </cell>
          <cell r="CE762">
            <v>2.8746097005877296</v>
          </cell>
          <cell r="CF762">
            <v>2.8721718513811485</v>
          </cell>
          <cell r="CG762">
            <v>3.3203035487591133</v>
          </cell>
          <cell r="CH762">
            <v>4.1694493182779997</v>
          </cell>
          <cell r="CI762">
            <v>4.2152572403592306</v>
          </cell>
          <cell r="CJ762">
            <v>3.302508545055614</v>
          </cell>
          <cell r="CK762">
            <v>4.0323643093819479</v>
          </cell>
          <cell r="CL762">
            <v>4.6673807379045158</v>
          </cell>
          <cell r="CM762">
            <v>4.2340537412053605</v>
          </cell>
          <cell r="CN762">
            <v>4.2701944702305417</v>
          </cell>
          <cell r="CO762">
            <v>4.8930215513952371</v>
          </cell>
          <cell r="CP762">
            <v>5.4742727737287824</v>
          </cell>
          <cell r="CQ762">
            <v>5.0061290615065825</v>
          </cell>
          <cell r="CR762">
            <v>5.4522240257908257</v>
          </cell>
          <cell r="CS762">
            <v>5.4046209455608327</v>
          </cell>
          <cell r="CT762">
            <v>5.0747515086554067</v>
          </cell>
          <cell r="CU762">
            <v>5.0747515086554067</v>
          </cell>
          <cell r="CV762">
            <v>5.0747515086554067</v>
          </cell>
          <cell r="CW762">
            <v>1.2471635750497057</v>
          </cell>
          <cell r="CX762">
            <v>1.2532493605012369</v>
          </cell>
          <cell r="CY762">
            <v>1.254348737559859</v>
          </cell>
          <cell r="CZ762">
            <v>1.2718431677628765</v>
          </cell>
          <cell r="DA762">
            <v>1.2515332527851355</v>
          </cell>
          <cell r="DB762">
            <v>1.2563335462850771</v>
          </cell>
          <cell r="DC762">
            <v>1.2429355163778952</v>
          </cell>
          <cell r="DD762">
            <v>1.2709366688101704</v>
          </cell>
          <cell r="DE762">
            <v>1.2515302237639179</v>
          </cell>
          <cell r="DF762">
            <v>1.2598510414038808</v>
          </cell>
        </row>
        <row r="763">
          <cell r="BX763">
            <v>2.4296179408730487</v>
          </cell>
          <cell r="BY763">
            <v>2.4494149726564634</v>
          </cell>
          <cell r="BZ763">
            <v>2.9195206425051126</v>
          </cell>
          <cell r="CA763">
            <v>3.2804463956601317</v>
          </cell>
          <cell r="CB763">
            <v>3.2304602697407745</v>
          </cell>
          <cell r="CC763">
            <v>2.9664998068982307</v>
          </cell>
          <cell r="CD763">
            <v>3.2046538575238408</v>
          </cell>
          <cell r="CE763">
            <v>3.2267779404078745</v>
          </cell>
          <cell r="CF763">
            <v>3.6984451111341632</v>
          </cell>
          <cell r="CG763">
            <v>3.3212224689298888</v>
          </cell>
          <cell r="CH763">
            <v>4.2462257063215496</v>
          </cell>
          <cell r="CI763">
            <v>3.8441302804870277</v>
          </cell>
          <cell r="CJ763">
            <v>3.7131237608432373</v>
          </cell>
          <cell r="CK763">
            <v>4.1638815986720514</v>
          </cell>
          <cell r="CL763">
            <v>4.1999000463101641</v>
          </cell>
          <cell r="CM763">
            <v>4.1647530108596023</v>
          </cell>
          <cell r="CN763">
            <v>4.4308698203605426</v>
          </cell>
          <cell r="CO763">
            <v>4.4690722527503768</v>
          </cell>
          <cell r="CP763">
            <v>4.8418123825221899</v>
          </cell>
          <cell r="CQ763">
            <v>4.0347675651778978</v>
          </cell>
          <cell r="CR763">
            <v>4.5987858481903068</v>
          </cell>
          <cell r="CS763">
            <v>4.3941136723425505</v>
          </cell>
          <cell r="CT763">
            <v>4.8978563260439172</v>
          </cell>
          <cell r="CU763">
            <v>4.8978563260439172</v>
          </cell>
          <cell r="CV763">
            <v>4.8978563260439172</v>
          </cell>
          <cell r="CW763">
            <v>1.2560025071119372</v>
          </cell>
          <cell r="CX763">
            <v>1.2594906077217163</v>
          </cell>
          <cell r="CY763">
            <v>1.2405041264355536</v>
          </cell>
          <cell r="CZ763">
            <v>1.248129930039237</v>
          </cell>
          <cell r="DA763">
            <v>1.2566746531848003</v>
          </cell>
          <cell r="DB763">
            <v>1.2631393488942557</v>
          </cell>
          <cell r="DC763">
            <v>1.2514579542063688</v>
          </cell>
          <cell r="DD763">
            <v>1.2544389256332651</v>
          </cell>
          <cell r="DE763">
            <v>1.278009263743231</v>
          </cell>
          <cell r="DF763">
            <v>1.2417809241543589</v>
          </cell>
        </row>
        <row r="764">
          <cell r="BX764">
            <v>2.4200092363501278</v>
          </cell>
          <cell r="BY764">
            <v>3.1165268734221532</v>
          </cell>
          <cell r="BZ764">
            <v>3.2841129363287584</v>
          </cell>
          <cell r="CA764">
            <v>3.5310655524851922</v>
          </cell>
          <cell r="CB764">
            <v>3.0147471228212748</v>
          </cell>
          <cell r="CC764">
            <v>3.4384751386240171</v>
          </cell>
          <cell r="CD764">
            <v>3.0573813512670465</v>
          </cell>
          <cell r="CE764">
            <v>3.767633115960956</v>
          </cell>
          <cell r="CF764">
            <v>3.8587728456608086</v>
          </cell>
          <cell r="CG764">
            <v>3.3899712343336232</v>
          </cell>
          <cell r="CH764">
            <v>3.70101627346946</v>
          </cell>
          <cell r="CI764">
            <v>4.3542398245022111</v>
          </cell>
          <cell r="CJ764">
            <v>4.1848557969728475</v>
          </cell>
          <cell r="CK764">
            <v>4.1228439459288744</v>
          </cell>
          <cell r="CL764">
            <v>4.174374304608242</v>
          </cell>
          <cell r="CM764">
            <v>4.6716754972032524</v>
          </cell>
          <cell r="CN764">
            <v>4.4800964220332213</v>
          </cell>
          <cell r="CO764">
            <v>4.3244305514376906</v>
          </cell>
          <cell r="CP764">
            <v>4.9228147222028804</v>
          </cell>
          <cell r="CQ764">
            <v>4.6385988860971876</v>
          </cell>
          <cell r="CR764">
            <v>4.8305955100551241</v>
          </cell>
          <cell r="CS764">
            <v>4.5409004185928534</v>
          </cell>
          <cell r="CT764">
            <v>5.2346307670854557</v>
          </cell>
          <cell r="CU764">
            <v>5.2346307670854557</v>
          </cell>
          <cell r="CV764">
            <v>5.2346307670854557</v>
          </cell>
          <cell r="CW764">
            <v>1.2629157834829576</v>
          </cell>
          <cell r="CX764">
            <v>1.2667350331214056</v>
          </cell>
          <cell r="CY764">
            <v>1.2226987639913722</v>
          </cell>
          <cell r="CZ764">
            <v>1.2485207038196877</v>
          </cell>
          <cell r="DA764">
            <v>1.2541504284069118</v>
          </cell>
          <cell r="DB764">
            <v>1.2624965392346763</v>
          </cell>
          <cell r="DC764">
            <v>1.2599744120789502</v>
          </cell>
          <cell r="DD764">
            <v>1.2620341179277579</v>
          </cell>
          <cell r="DE764">
            <v>1.256292817364568</v>
          </cell>
          <cell r="DF764">
            <v>1.2574050980717906</v>
          </cell>
        </row>
        <row r="765">
          <cell r="BX765">
            <v>2.6241723490300184</v>
          </cell>
          <cell r="BY765">
            <v>3.0453822623155875</v>
          </cell>
          <cell r="BZ765">
            <v>3.557834143354683</v>
          </cell>
          <cell r="CA765">
            <v>3.2640430037746007</v>
          </cell>
          <cell r="CB765">
            <v>2.4336665461897993</v>
          </cell>
          <cell r="CC765">
            <v>2.8954764044460419</v>
          </cell>
          <cell r="CD765">
            <v>3.4197345394626795</v>
          </cell>
          <cell r="CE765">
            <v>3.7622552148187722</v>
          </cell>
          <cell r="CF765">
            <v>3.3689470707505418</v>
          </cell>
          <cell r="CG765">
            <v>3.556294033586779</v>
          </cell>
          <cell r="CH765">
            <v>4.0638290201239231</v>
          </cell>
          <cell r="CI765">
            <v>3.510743336180457</v>
          </cell>
          <cell r="CJ765">
            <v>3.9671164712423121</v>
          </cell>
          <cell r="CK765">
            <v>4.1085835972444222</v>
          </cell>
          <cell r="CL765">
            <v>4.6471115387666835</v>
          </cell>
          <cell r="CM765">
            <v>4.6136298482834794</v>
          </cell>
          <cell r="CN765">
            <v>4.4310903938526147</v>
          </cell>
          <cell r="CO765">
            <v>4.2700457060875596</v>
          </cell>
          <cell r="CP765">
            <v>4.8880276269147256</v>
          </cell>
          <cell r="CQ765">
            <v>4.1843649886490812</v>
          </cell>
          <cell r="CR765">
            <v>4.8074521264300829</v>
          </cell>
          <cell r="CS765">
            <v>4.6756753628777963</v>
          </cell>
          <cell r="CT765">
            <v>4.9814681427234433</v>
          </cell>
          <cell r="CU765">
            <v>4.9814681427234433</v>
          </cell>
          <cell r="CV765">
            <v>4.9814681427234433</v>
          </cell>
          <cell r="CW765">
            <v>1.2531638178387605</v>
          </cell>
          <cell r="CX765">
            <v>1.2393250540957883</v>
          </cell>
          <cell r="CY765">
            <v>1.2509688844871034</v>
          </cell>
          <cell r="CZ765">
            <v>1.2728236265444337</v>
          </cell>
          <cell r="DA765">
            <v>1.2441099020678583</v>
          </cell>
          <cell r="DB765">
            <v>1.2478181558840076</v>
          </cell>
          <cell r="DC765">
            <v>1.2423122994660014</v>
          </cell>
          <cell r="DD765">
            <v>1.2244368840481883</v>
          </cell>
          <cell r="DE765">
            <v>1.28123713038484</v>
          </cell>
          <cell r="DF765">
            <v>1.2709597879365482</v>
          </cell>
        </row>
        <row r="766">
          <cell r="BX766">
            <v>2.1478320744056285</v>
          </cell>
          <cell r="BY766">
            <v>3.3295971707097944</v>
          </cell>
          <cell r="BZ766">
            <v>2.7084099188965687</v>
          </cell>
          <cell r="CA766">
            <v>3.4627329631384431</v>
          </cell>
          <cell r="CB766">
            <v>2.9845364086764441</v>
          </cell>
          <cell r="CC766">
            <v>3.4093104751751202</v>
          </cell>
          <cell r="CD766">
            <v>3.9177075699886381</v>
          </cell>
          <cell r="CE766">
            <v>4.0657320756258377</v>
          </cell>
          <cell r="CF766">
            <v>3.7066336210254351</v>
          </cell>
          <cell r="CG766">
            <v>3.8010097287078</v>
          </cell>
          <cell r="CH766">
            <v>3.6161744154418876</v>
          </cell>
          <cell r="CI766">
            <v>3.7833519718741999</v>
          </cell>
          <cell r="CJ766">
            <v>4.0486021618544834</v>
          </cell>
          <cell r="CK766">
            <v>3.859548641191044</v>
          </cell>
          <cell r="CL766">
            <v>4.0071567244020097</v>
          </cell>
          <cell r="CM766">
            <v>4.4238671177151119</v>
          </cell>
          <cell r="CN766">
            <v>3.824632683001727</v>
          </cell>
          <cell r="CO766">
            <v>4.5309427984474615</v>
          </cell>
          <cell r="CP766">
            <v>4.1864025007842471</v>
          </cell>
          <cell r="CQ766">
            <v>4.7759595968520339</v>
          </cell>
          <cell r="CR766">
            <v>4.7583882872385086</v>
          </cell>
          <cell r="CS766">
            <v>5.1024942694431692</v>
          </cell>
          <cell r="CT766">
            <v>5.1042437355478976</v>
          </cell>
          <cell r="CU766">
            <v>5.1042437355478976</v>
          </cell>
          <cell r="CV766">
            <v>5.1042437355478976</v>
          </cell>
          <cell r="CW766">
            <v>1.2726462295457825</v>
          </cell>
          <cell r="CX766">
            <v>1.2443903968628236</v>
          </cell>
          <cell r="CY766">
            <v>1.2694627464391</v>
          </cell>
          <cell r="CZ766">
            <v>1.2537135228737417</v>
          </cell>
          <cell r="DA766">
            <v>1.2558483599044592</v>
          </cell>
          <cell r="DB766">
            <v>1.2425260971936272</v>
          </cell>
          <cell r="DC766">
            <v>1.2514029408735297</v>
          </cell>
          <cell r="DD766">
            <v>1.2715425252855246</v>
          </cell>
          <cell r="DE766">
            <v>1.2669372376793422</v>
          </cell>
          <cell r="DF766">
            <v>1.2508418861050532</v>
          </cell>
        </row>
        <row r="767">
          <cell r="BX767">
            <v>3.1001267183629992</v>
          </cell>
          <cell r="BY767">
            <v>2.7152722542470187</v>
          </cell>
          <cell r="BZ767">
            <v>2.8041771571470804</v>
          </cell>
          <cell r="CA767">
            <v>3.2476723926277167</v>
          </cell>
          <cell r="CB767">
            <v>3.1149123241069376</v>
          </cell>
          <cell r="CC767">
            <v>2.7611999932789004</v>
          </cell>
          <cell r="CD767">
            <v>3.7329118811407018</v>
          </cell>
          <cell r="CE767">
            <v>3.6238464387992573</v>
          </cell>
          <cell r="CF767">
            <v>3.7961661135034164</v>
          </cell>
          <cell r="CG767">
            <v>3.5813728096945421</v>
          </cell>
          <cell r="CH767">
            <v>3.9895260920088025</v>
          </cell>
          <cell r="CI767">
            <v>3.9760671992640528</v>
          </cell>
          <cell r="CJ767">
            <v>3.8675837600423209</v>
          </cell>
          <cell r="CK767">
            <v>3.9645578047022294</v>
          </cell>
          <cell r="CL767">
            <v>3.8755921926250916</v>
          </cell>
          <cell r="CM767">
            <v>4.2826634515783937</v>
          </cell>
          <cell r="CN767">
            <v>5.0660816719898483</v>
          </cell>
          <cell r="CO767">
            <v>4.5577534869886067</v>
          </cell>
          <cell r="CP767">
            <v>4.9728423884397408</v>
          </cell>
          <cell r="CQ767">
            <v>4.8766978002643349</v>
          </cell>
          <cell r="CR767">
            <v>5.1381343275068794</v>
          </cell>
          <cell r="CS767">
            <v>5.0798606190899998</v>
          </cell>
          <cell r="CT767">
            <v>5.4087818055909942</v>
          </cell>
          <cell r="CU767">
            <v>5.4087818055909942</v>
          </cell>
          <cell r="CV767">
            <v>5.4087818055909942</v>
          </cell>
          <cell r="CW767">
            <v>1.2657175831585612</v>
          </cell>
          <cell r="CX767">
            <v>1.2503723631866341</v>
          </cell>
          <cell r="CY767">
            <v>1.2386849797980721</v>
          </cell>
          <cell r="CZ767">
            <v>1.2319507302391959</v>
          </cell>
          <cell r="DA767">
            <v>1.262157065712481</v>
          </cell>
          <cell r="DB767">
            <v>1.2764200854335994</v>
          </cell>
          <cell r="DC767">
            <v>1.2626939519724552</v>
          </cell>
          <cell r="DD767">
            <v>1.2568482846669597</v>
          </cell>
          <cell r="DE767">
            <v>1.2544837058909277</v>
          </cell>
          <cell r="DF767">
            <v>1.2494257194595171</v>
          </cell>
        </row>
        <row r="768">
          <cell r="BX768">
            <v>3.2078289615079361</v>
          </cell>
          <cell r="BY768">
            <v>2.7825033273037403</v>
          </cell>
          <cell r="BZ768">
            <v>3.0251160987019907</v>
          </cell>
          <cell r="CA768">
            <v>2.9490824529850612</v>
          </cell>
          <cell r="CB768">
            <v>3.2279147797214649</v>
          </cell>
          <cell r="CC768">
            <v>3.9996656633603198</v>
          </cell>
          <cell r="CD768">
            <v>4.1005323803175928</v>
          </cell>
          <cell r="CE768">
            <v>3.3003661647546525</v>
          </cell>
          <cell r="CF768">
            <v>3.4000363352771075</v>
          </cell>
          <cell r="CG768">
            <v>3.7357492524645495</v>
          </cell>
          <cell r="CH768">
            <v>3.7398300408017069</v>
          </cell>
          <cell r="CI768">
            <v>3.755661264918007</v>
          </cell>
          <cell r="CJ768">
            <v>4.6511815911666767</v>
          </cell>
          <cell r="CK768">
            <v>4.2144841272888209</v>
          </cell>
          <cell r="CL768">
            <v>4.1115580737385748</v>
          </cell>
          <cell r="CM768">
            <v>4.2631764839558448</v>
          </cell>
          <cell r="CN768">
            <v>4.9413275504761751</v>
          </cell>
          <cell r="CO768">
            <v>4.9078532058128088</v>
          </cell>
          <cell r="CP768">
            <v>4.9929299947930632</v>
          </cell>
          <cell r="CQ768">
            <v>4.8121717699441389</v>
          </cell>
          <cell r="CR768">
            <v>4.929350211192129</v>
          </cell>
          <cell r="CS768">
            <v>4.7481105207639711</v>
          </cell>
          <cell r="CT768">
            <v>5.0048520866475021</v>
          </cell>
          <cell r="CU768">
            <v>5.0048520866475021</v>
          </cell>
          <cell r="CV768">
            <v>5.0048520866475021</v>
          </cell>
          <cell r="CW768">
            <v>1.2499141917028775</v>
          </cell>
          <cell r="CX768">
            <v>1.2606632107755829</v>
          </cell>
          <cell r="CY768">
            <v>1.2573936976237237</v>
          </cell>
          <cell r="CZ768">
            <v>1.2528721664881641</v>
          </cell>
          <cell r="DA768">
            <v>1.2568293752500781</v>
          </cell>
          <cell r="DB768">
            <v>1.2490085624700047</v>
          </cell>
          <cell r="DC768">
            <v>1.2512282763440303</v>
          </cell>
          <cell r="DD768">
            <v>1.2520135620384474</v>
          </cell>
          <cell r="DE768">
            <v>1.2715204297761045</v>
          </cell>
          <cell r="DF768">
            <v>1.2451850076571762</v>
          </cell>
        </row>
        <row r="769">
          <cell r="BX769">
            <v>2.4748266176300451</v>
          </cell>
          <cell r="BY769">
            <v>3.297944678939118</v>
          </cell>
          <cell r="BZ769">
            <v>3.2776115292404993</v>
          </cell>
          <cell r="CA769">
            <v>3.1796087952467662</v>
          </cell>
          <cell r="CB769">
            <v>3.0042217438788654</v>
          </cell>
          <cell r="CC769">
            <v>3.2060033324770427</v>
          </cell>
          <cell r="CD769">
            <v>3.0528279552053736</v>
          </cell>
          <cell r="CE769">
            <v>3.6307684359992067</v>
          </cell>
          <cell r="CF769">
            <v>3.6931271757439426</v>
          </cell>
          <cell r="CG769">
            <v>3.8223752771169011</v>
          </cell>
          <cell r="CH769">
            <v>4.204256100204427</v>
          </cell>
          <cell r="CI769">
            <v>3.7327364164099741</v>
          </cell>
          <cell r="CJ769">
            <v>3.9376566938725883</v>
          </cell>
          <cell r="CK769">
            <v>4.3200451875342578</v>
          </cell>
          <cell r="CL769">
            <v>4.5847016126288684</v>
          </cell>
          <cell r="CM769">
            <v>4.9376511151108682</v>
          </cell>
          <cell r="CN769">
            <v>5.3239055232822468</v>
          </cell>
          <cell r="CO769">
            <v>4.7586615817556535</v>
          </cell>
          <cell r="CP769">
            <v>5.0059885031703031</v>
          </cell>
          <cell r="CQ769">
            <v>4.5500982250207933</v>
          </cell>
          <cell r="CR769">
            <v>4.9766735994067588</v>
          </cell>
          <cell r="CS769">
            <v>5.0523434877041389</v>
          </cell>
          <cell r="CT769">
            <v>5.7507885859690573</v>
          </cell>
          <cell r="CU769">
            <v>5.7507885859690573</v>
          </cell>
          <cell r="CV769">
            <v>5.7507885859690573</v>
          </cell>
          <cell r="CW769">
            <v>1.2338729178830476</v>
          </cell>
          <cell r="CX769">
            <v>1.2458949633911249</v>
          </cell>
          <cell r="CY769">
            <v>1.2614983797196335</v>
          </cell>
          <cell r="CZ769">
            <v>1.2470917792891534</v>
          </cell>
          <cell r="DA769">
            <v>1.2509722466839874</v>
          </cell>
          <cell r="DB769">
            <v>1.2628869258667552</v>
          </cell>
          <cell r="DC769">
            <v>1.2716576887462754</v>
          </cell>
          <cell r="DD769">
            <v>1.2521981211879072</v>
          </cell>
          <cell r="DE769">
            <v>1.2513192690182315</v>
          </cell>
          <cell r="DF769">
            <v>1.2949055260477085</v>
          </cell>
        </row>
        <row r="770">
          <cell r="BX770">
            <v>2.638753577959053</v>
          </cell>
          <cell r="BY770">
            <v>2.9175062403292507</v>
          </cell>
          <cell r="BZ770">
            <v>3.0852828656741096</v>
          </cell>
          <cell r="CA770">
            <v>3.053853464885568</v>
          </cell>
          <cell r="CB770">
            <v>3.4762742552905106</v>
          </cell>
          <cell r="CC770">
            <v>4.0122145172998458</v>
          </cell>
          <cell r="CD770">
            <v>4.0206688570970543</v>
          </cell>
          <cell r="CE770">
            <v>3.3746696072615365</v>
          </cell>
          <cell r="CF770">
            <v>3.8164943601565278</v>
          </cell>
          <cell r="CG770">
            <v>3.4790672632662427</v>
          </cell>
          <cell r="CH770">
            <v>3.6723096709088527</v>
          </cell>
          <cell r="CI770">
            <v>3.7186793816489385</v>
          </cell>
          <cell r="CJ770">
            <v>3.2099461170430086</v>
          </cell>
          <cell r="CK770">
            <v>4.1495592755251804</v>
          </cell>
          <cell r="CL770">
            <v>4.4348689252790292</v>
          </cell>
          <cell r="CM770">
            <v>3.7256975363336493</v>
          </cell>
          <cell r="CN770">
            <v>4.41296601965563</v>
          </cell>
          <cell r="CO770">
            <v>4.3741594889602764</v>
          </cell>
          <cell r="CP770">
            <v>4.7479540616453884</v>
          </cell>
          <cell r="CQ770">
            <v>4.4283258702467707</v>
          </cell>
          <cell r="CR770">
            <v>4.7972282018106052</v>
          </cell>
          <cell r="CS770">
            <v>5.0003205708948828</v>
          </cell>
          <cell r="CT770">
            <v>4.9332260461828419</v>
          </cell>
          <cell r="CU770">
            <v>4.9332260461828419</v>
          </cell>
          <cell r="CV770">
            <v>4.9332260461828419</v>
          </cell>
          <cell r="CW770">
            <v>1.2332782762621401</v>
          </cell>
          <cell r="CX770">
            <v>1.2577486613466835</v>
          </cell>
          <cell r="CY770">
            <v>1.2640097304862483</v>
          </cell>
          <cell r="CZ770">
            <v>1.2642071623430535</v>
          </cell>
          <cell r="DA770">
            <v>1.2653675346863427</v>
          </cell>
          <cell r="DB770">
            <v>1.2407548390799767</v>
          </cell>
          <cell r="DC770">
            <v>1.2497722705120426</v>
          </cell>
          <cell r="DD770">
            <v>1.2620579605458258</v>
          </cell>
          <cell r="DE770">
            <v>1.2639529873762061</v>
          </cell>
          <cell r="DF770">
            <v>1.2512791560584178</v>
          </cell>
        </row>
        <row r="771">
          <cell r="BX771">
            <v>2.3509803844772139</v>
          </cell>
          <cell r="BY771">
            <v>2.7198774052764114</v>
          </cell>
          <cell r="BZ771">
            <v>3.3535686593821019</v>
          </cell>
          <cell r="CA771">
            <v>3.0666027249904464</v>
          </cell>
          <cell r="CB771">
            <v>3.4110702083182987</v>
          </cell>
          <cell r="CC771">
            <v>3.6063686410724549</v>
          </cell>
          <cell r="CD771">
            <v>3.4493311746661672</v>
          </cell>
          <cell r="CE771">
            <v>3.4271333483697668</v>
          </cell>
          <cell r="CF771">
            <v>3.9013320986946618</v>
          </cell>
          <cell r="CG771">
            <v>3.4047676578942205</v>
          </cell>
          <cell r="CH771">
            <v>3.7410051748811033</v>
          </cell>
          <cell r="CI771">
            <v>3.6930028135109225</v>
          </cell>
          <cell r="CJ771">
            <v>3.7507324431450151</v>
          </cell>
          <cell r="CK771">
            <v>4.0786835340418213</v>
          </cell>
          <cell r="CL771">
            <v>4.3034603642636702</v>
          </cell>
          <cell r="CM771">
            <v>4.4449333197708336</v>
          </cell>
          <cell r="CN771">
            <v>4.2205924673522501</v>
          </cell>
          <cell r="CO771">
            <v>4.67580591759687</v>
          </cell>
          <cell r="CP771">
            <v>4.4046447200198076</v>
          </cell>
          <cell r="CQ771">
            <v>4.5881549638517702</v>
          </cell>
          <cell r="CR771">
            <v>4.5006989245823474</v>
          </cell>
          <cell r="CS771">
            <v>5.1923097199737738</v>
          </cell>
          <cell r="CT771">
            <v>5.0174915793431794</v>
          </cell>
          <cell r="CU771">
            <v>5.0174915793431794</v>
          </cell>
          <cell r="CV771">
            <v>5.0174915793431794</v>
          </cell>
          <cell r="CW771">
            <v>1.2672591667749837</v>
          </cell>
          <cell r="CX771">
            <v>1.2523272921984456</v>
          </cell>
          <cell r="CY771">
            <v>1.2326912198423745</v>
          </cell>
          <cell r="CZ771">
            <v>1.2377939911666094</v>
          </cell>
          <cell r="DA771">
            <v>1.2792563525649714</v>
          </cell>
          <cell r="DB771">
            <v>1.2559491199297153</v>
          </cell>
          <cell r="DC771">
            <v>1.2561740545918905</v>
          </cell>
          <cell r="DD771">
            <v>1.2425700123207837</v>
          </cell>
          <cell r="DE771">
            <v>1.2478441992141833</v>
          </cell>
          <cell r="DF771">
            <v>1.2551790863121075</v>
          </cell>
        </row>
        <row r="772">
          <cell r="BX772">
            <v>3.0089757178688283</v>
          </cell>
          <cell r="BY772">
            <v>3.0904866572727996</v>
          </cell>
          <cell r="BZ772">
            <v>2.7823417813133244</v>
          </cell>
          <cell r="CA772">
            <v>3.0088914465091094</v>
          </cell>
          <cell r="CB772">
            <v>3.2317685271804231</v>
          </cell>
          <cell r="CC772">
            <v>3.4057465187905862</v>
          </cell>
          <cell r="CD772">
            <v>3.5670726661999201</v>
          </cell>
          <cell r="CE772">
            <v>2.8454035046687163</v>
          </cell>
          <cell r="CF772">
            <v>3.244946966014592</v>
          </cell>
          <cell r="CG772">
            <v>3.2460743593008146</v>
          </cell>
          <cell r="CH772">
            <v>3.4646883940776987</v>
          </cell>
          <cell r="CI772">
            <v>4.0560380997158374</v>
          </cell>
          <cell r="CJ772">
            <v>3.9617602396238443</v>
          </cell>
          <cell r="CK772">
            <v>4.4059620935113202</v>
          </cell>
          <cell r="CL772">
            <v>4.5908015959609232</v>
          </cell>
          <cell r="CM772">
            <v>4.7792091079520587</v>
          </cell>
          <cell r="CN772">
            <v>4.7599136330539098</v>
          </cell>
          <cell r="CO772">
            <v>4.9562022654341611</v>
          </cell>
          <cell r="CP772">
            <v>4.6244528030396435</v>
          </cell>
          <cell r="CQ772">
            <v>4.7734987268396605</v>
          </cell>
          <cell r="CR772">
            <v>5.1369785528316507</v>
          </cell>
          <cell r="CS772">
            <v>4.7674350652735384</v>
          </cell>
          <cell r="CT772">
            <v>4.5072899838792155</v>
          </cell>
          <cell r="CU772">
            <v>4.5072899838792155</v>
          </cell>
          <cell r="CV772">
            <v>4.5072899838792155</v>
          </cell>
          <cell r="CW772">
            <v>1.2642542871550904</v>
          </cell>
          <cell r="CX772">
            <v>1.2750183448140677</v>
          </cell>
          <cell r="CY772">
            <v>1.2616300280462305</v>
          </cell>
          <cell r="CZ772">
            <v>1.2446017375398308</v>
          </cell>
          <cell r="DA772">
            <v>1.2536329130527759</v>
          </cell>
          <cell r="DB772">
            <v>1.2621377708018133</v>
          </cell>
          <cell r="DC772">
            <v>1.2435824414989973</v>
          </cell>
          <cell r="DD772">
            <v>1.2527473885644613</v>
          </cell>
          <cell r="DE772">
            <v>1.2524698042680997</v>
          </cell>
          <cell r="DF772">
            <v>1.236656375703691</v>
          </cell>
        </row>
        <row r="773">
          <cell r="BX773">
            <v>2.7052743287936569</v>
          </cell>
          <cell r="BY773">
            <v>3.0257808478982589</v>
          </cell>
          <cell r="BZ773">
            <v>2.5189345283513562</v>
          </cell>
          <cell r="CA773">
            <v>3.1553484814196726</v>
          </cell>
          <cell r="CB773">
            <v>3.7652981165054804</v>
          </cell>
          <cell r="CC773">
            <v>3.199283135723419</v>
          </cell>
          <cell r="CD773">
            <v>3.6670302830765285</v>
          </cell>
          <cell r="CE773">
            <v>3.5305017480272407</v>
          </cell>
          <cell r="CF773">
            <v>3.0993945656196402</v>
          </cell>
          <cell r="CG773">
            <v>3.3099979560111872</v>
          </cell>
          <cell r="CH773">
            <v>3.388113505745348</v>
          </cell>
          <cell r="CI773">
            <v>4.2442310623516404</v>
          </cell>
          <cell r="CJ773">
            <v>3.9241722427887686</v>
          </cell>
          <cell r="CK773">
            <v>3.7725059169336741</v>
          </cell>
          <cell r="CL773">
            <v>3.6985180968164681</v>
          </cell>
          <cell r="CM773">
            <v>4.6902832745667213</v>
          </cell>
          <cell r="CN773">
            <v>5.04717370889162</v>
          </cell>
          <cell r="CO773">
            <v>4.4332229162331824</v>
          </cell>
          <cell r="CP773">
            <v>4.5311451012413384</v>
          </cell>
          <cell r="CQ773">
            <v>4.2014514074366476</v>
          </cell>
          <cell r="CR773">
            <v>4.5416347510080266</v>
          </cell>
          <cell r="CS773">
            <v>5.2247383415402879</v>
          </cell>
          <cell r="CT773">
            <v>5.287118589745547</v>
          </cell>
          <cell r="CU773">
            <v>5.287118589745547</v>
          </cell>
          <cell r="CV773">
            <v>5.287118589745547</v>
          </cell>
          <cell r="CW773">
            <v>1.2534037352343246</v>
          </cell>
          <cell r="CX773">
            <v>1.2988246784958943</v>
          </cell>
          <cell r="CY773">
            <v>1.2643165728245445</v>
          </cell>
          <cell r="CZ773">
            <v>1.2620820958614209</v>
          </cell>
          <cell r="DA773">
            <v>1.2316552972522974</v>
          </cell>
          <cell r="DB773">
            <v>1.2553214885808663</v>
          </cell>
          <cell r="DC773">
            <v>1.2441838582754319</v>
          </cell>
          <cell r="DD773">
            <v>1.2769800166761487</v>
          </cell>
          <cell r="DE773">
            <v>1.2727609893185408</v>
          </cell>
          <cell r="DF773">
            <v>1.2676646946310797</v>
          </cell>
        </row>
        <row r="774">
          <cell r="BX774">
            <v>2.8415857490168492</v>
          </cell>
          <cell r="BY774">
            <v>2.9972579721114752</v>
          </cell>
          <cell r="BZ774">
            <v>2.511324941357286</v>
          </cell>
          <cell r="CA774">
            <v>2.699459633421474</v>
          </cell>
          <cell r="CB774">
            <v>3.3883148400345662</v>
          </cell>
          <cell r="CC774">
            <v>3.6010979951799911</v>
          </cell>
          <cell r="CD774">
            <v>3.1865469387319738</v>
          </cell>
          <cell r="CE774">
            <v>3.5041174662252152</v>
          </cell>
          <cell r="CF774">
            <v>3.5902450781629334</v>
          </cell>
          <cell r="CG774">
            <v>3.5471835731615378</v>
          </cell>
          <cell r="CH774">
            <v>3.6274481711963626</v>
          </cell>
          <cell r="CI774">
            <v>4.4337910867731916</v>
          </cell>
          <cell r="CJ774">
            <v>3.9560694689908913</v>
          </cell>
          <cell r="CK774">
            <v>3.7169045571545851</v>
          </cell>
          <cell r="CL774">
            <v>4.7184269733735027</v>
          </cell>
          <cell r="CM774">
            <v>3.9987995892243169</v>
          </cell>
          <cell r="CN774">
            <v>4.2934646197046407</v>
          </cell>
          <cell r="CO774">
            <v>4.5470690788557127</v>
          </cell>
          <cell r="CP774">
            <v>5.1596692178888945</v>
          </cell>
          <cell r="CQ774">
            <v>4.9359637052322158</v>
          </cell>
          <cell r="CR774">
            <v>4.9791835276664562</v>
          </cell>
          <cell r="CS774">
            <v>4.7741805477826729</v>
          </cell>
          <cell r="CT774">
            <v>4.8922114452193748</v>
          </cell>
          <cell r="CU774">
            <v>4.8922114452193748</v>
          </cell>
          <cell r="CV774">
            <v>4.8922114452193748</v>
          </cell>
          <cell r="CW774">
            <v>1.2491405077057713</v>
          </cell>
          <cell r="CX774">
            <v>1.2559186257935968</v>
          </cell>
          <cell r="CY774">
            <v>1.2528182130895875</v>
          </cell>
          <cell r="CZ774">
            <v>1.266982572317662</v>
          </cell>
          <cell r="DA774">
            <v>1.230946756395034</v>
          </cell>
          <cell r="DB774">
            <v>1.2604367145416751</v>
          </cell>
          <cell r="DC774">
            <v>1.250955713622522</v>
          </cell>
          <cell r="DD774">
            <v>1.2485881035236697</v>
          </cell>
          <cell r="DE774">
            <v>1.2428498291307761</v>
          </cell>
          <cell r="DF774">
            <v>1.2651610068356489</v>
          </cell>
        </row>
        <row r="775">
          <cell r="BX775">
            <v>2.5656178868841506</v>
          </cell>
          <cell r="BY775">
            <v>3.0060742373068066</v>
          </cell>
          <cell r="BZ775">
            <v>3.2989018983489711</v>
          </cell>
          <cell r="CA775">
            <v>3.6802666865453495</v>
          </cell>
          <cell r="CB775">
            <v>3.28371628663837</v>
          </cell>
          <cell r="CC775">
            <v>3.815133402025765</v>
          </cell>
          <cell r="CD775">
            <v>3.6919142946416117</v>
          </cell>
          <cell r="CE775">
            <v>3.3933323778021758</v>
          </cell>
          <cell r="CF775">
            <v>3.5243454933057481</v>
          </cell>
          <cell r="CG775">
            <v>3.3593368391597553</v>
          </cell>
          <cell r="CH775">
            <v>3.7635244188583257</v>
          </cell>
          <cell r="CI775">
            <v>3.8863767232207391</v>
          </cell>
          <cell r="CJ775">
            <v>4.0954114406981317</v>
          </cell>
          <cell r="CK775">
            <v>4.0426483886892237</v>
          </cell>
          <cell r="CL775">
            <v>4.3661935136725143</v>
          </cell>
          <cell r="CM775">
            <v>3.9091046673445806</v>
          </cell>
          <cell r="CN775">
            <v>5.0042791056693003</v>
          </cell>
          <cell r="CO775">
            <v>4.7930058048329798</v>
          </cell>
          <cell r="CP775">
            <v>4.8762711841672628</v>
          </cell>
          <cell r="CQ775">
            <v>5.093804123230381</v>
          </cell>
          <cell r="CR775">
            <v>5.5163070925479198</v>
          </cell>
          <cell r="CS775">
            <v>4.946087705787737</v>
          </cell>
          <cell r="CT775">
            <v>5.7744427841903176</v>
          </cell>
          <cell r="CU775">
            <v>5.7744427841903176</v>
          </cell>
          <cell r="CV775">
            <v>5.7744427841903176</v>
          </cell>
          <cell r="CW775">
            <v>1.2538995761717366</v>
          </cell>
          <cell r="CX775">
            <v>1.2434836141023662</v>
          </cell>
          <cell r="CY775">
            <v>1.2550308877808163</v>
          </cell>
          <cell r="CZ775">
            <v>1.2445605228739542</v>
          </cell>
          <cell r="DA775">
            <v>1.2492593725950603</v>
          </cell>
          <cell r="DB775">
            <v>1.2390209828476337</v>
          </cell>
          <cell r="DC775">
            <v>1.2627640067669392</v>
          </cell>
          <cell r="DD775">
            <v>1.2518329617180024</v>
          </cell>
          <cell r="DE775">
            <v>1.2604129889701221</v>
          </cell>
          <cell r="DF775">
            <v>1.2697820878263719</v>
          </cell>
        </row>
        <row r="776">
          <cell r="BX776">
            <v>2.6506550601391781</v>
          </cell>
          <cell r="BY776">
            <v>2.7933909623637643</v>
          </cell>
          <cell r="BZ776">
            <v>2.8026570467324778</v>
          </cell>
          <cell r="CA776">
            <v>3.7702453067049717</v>
          </cell>
          <cell r="CB776">
            <v>3.2920905782938199</v>
          </cell>
          <cell r="CC776">
            <v>3.1288316168590034</v>
          </cell>
          <cell r="CD776">
            <v>2.9015941664702498</v>
          </cell>
          <cell r="CE776">
            <v>3.0672750857439222</v>
          </cell>
          <cell r="CF776">
            <v>3.4176785840006065</v>
          </cell>
          <cell r="CG776">
            <v>3.6012258363873269</v>
          </cell>
          <cell r="CH776">
            <v>3.864761720995554</v>
          </cell>
          <cell r="CI776">
            <v>4.3147182569111058</v>
          </cell>
          <cell r="CJ776">
            <v>3.8388356302378881</v>
          </cell>
          <cell r="CK776">
            <v>4.1902394268366567</v>
          </cell>
          <cell r="CL776">
            <v>3.625902760548382</v>
          </cell>
          <cell r="CM776">
            <v>3.9485532654609301</v>
          </cell>
          <cell r="CN776">
            <v>4.6260298948757308</v>
          </cell>
          <cell r="CO776">
            <v>4.1789214109094601</v>
          </cell>
          <cell r="CP776">
            <v>4.4802778805453212</v>
          </cell>
          <cell r="CQ776">
            <v>4.145936553917128</v>
          </cell>
          <cell r="CR776">
            <v>4.5194455469267538</v>
          </cell>
          <cell r="CS776">
            <v>4.7153794763216039</v>
          </cell>
          <cell r="CT776">
            <v>5.6276569890663666</v>
          </cell>
          <cell r="CU776">
            <v>5.6276569890663666</v>
          </cell>
          <cell r="CV776">
            <v>5.6276569890663666</v>
          </cell>
          <cell r="CW776">
            <v>1.2526004576086824</v>
          </cell>
          <cell r="CX776">
            <v>1.2751729262345426</v>
          </cell>
          <cell r="CY776">
            <v>1.2535675737390046</v>
          </cell>
          <cell r="CZ776">
            <v>1.255230865603717</v>
          </cell>
          <cell r="DA776">
            <v>1.2688722708266509</v>
          </cell>
          <cell r="DB776">
            <v>1.2510562654666193</v>
          </cell>
          <cell r="DC776">
            <v>1.270650350286517</v>
          </cell>
          <cell r="DD776">
            <v>1.2391164880734162</v>
          </cell>
          <cell r="DE776">
            <v>1.2700384645151039</v>
          </cell>
          <cell r="DF776">
            <v>1.2464751053510459</v>
          </cell>
        </row>
        <row r="777">
          <cell r="BX777">
            <v>2.6317954313648229</v>
          </cell>
          <cell r="BY777">
            <v>3.4562875636390071</v>
          </cell>
          <cell r="BZ777">
            <v>2.9128380821451003</v>
          </cell>
          <cell r="CA777">
            <v>3.0410233216486748</v>
          </cell>
          <cell r="CB777">
            <v>3.1533098325385223</v>
          </cell>
          <cell r="CC777">
            <v>2.9341273289356971</v>
          </cell>
          <cell r="CD777">
            <v>3.2159575639215734</v>
          </cell>
          <cell r="CE777">
            <v>3.3452036820523734</v>
          </cell>
          <cell r="CF777">
            <v>3.7217318830703192</v>
          </cell>
          <cell r="CG777">
            <v>3.539038647570909</v>
          </cell>
          <cell r="CH777">
            <v>3.9021470541980254</v>
          </cell>
          <cell r="CI777">
            <v>3.5667274868436589</v>
          </cell>
          <cell r="CJ777">
            <v>3.6520989801017301</v>
          </cell>
          <cell r="CK777">
            <v>3.8300982833592059</v>
          </cell>
          <cell r="CL777">
            <v>4.4720440490609787</v>
          </cell>
          <cell r="CM777">
            <v>4.3291294296557492</v>
          </cell>
          <cell r="CN777">
            <v>4.7631968879303122</v>
          </cell>
          <cell r="CO777">
            <v>4.148005667160354</v>
          </cell>
          <cell r="CP777">
            <v>5.0153673613017462</v>
          </cell>
          <cell r="CQ777">
            <v>4.4692388671398229</v>
          </cell>
          <cell r="CR777">
            <v>4.8697033186439826</v>
          </cell>
          <cell r="CS777">
            <v>5.4535601086200058</v>
          </cell>
          <cell r="CT777">
            <v>5.5859341575842736</v>
          </cell>
          <cell r="CU777">
            <v>5.5859341575842736</v>
          </cell>
          <cell r="CV777">
            <v>5.5859341575842736</v>
          </cell>
          <cell r="CW777">
            <v>1.241465976230971</v>
          </cell>
          <cell r="CX777">
            <v>1.2566868724223645</v>
          </cell>
          <cell r="CY777">
            <v>1.2451906370321262</v>
          </cell>
          <cell r="CZ777">
            <v>1.2648956868952586</v>
          </cell>
          <cell r="DA777">
            <v>1.250068675033591</v>
          </cell>
          <cell r="DB777">
            <v>1.2416909291733673</v>
          </cell>
          <cell r="DC777">
            <v>1.2334467401662401</v>
          </cell>
          <cell r="DD777">
            <v>1.2483865466184352</v>
          </cell>
          <cell r="DE777">
            <v>1.225671312655201</v>
          </cell>
          <cell r="DF777">
            <v>1.2572093643972249</v>
          </cell>
        </row>
        <row r="778">
          <cell r="BX778">
            <v>2.5562052221099036</v>
          </cell>
          <cell r="BY778">
            <v>2.9067176080505988</v>
          </cell>
          <cell r="BZ778">
            <v>2.8691457150525834</v>
          </cell>
          <cell r="CA778">
            <v>2.9721968597404183</v>
          </cell>
          <cell r="CB778">
            <v>3.0525134611736795</v>
          </cell>
          <cell r="CC778">
            <v>3.7453979788966145</v>
          </cell>
          <cell r="CD778">
            <v>3.3788774123576992</v>
          </cell>
          <cell r="CE778">
            <v>3.907668748301024</v>
          </cell>
          <cell r="CF778">
            <v>3.3399279334405816</v>
          </cell>
          <cell r="CG778">
            <v>3.3241488199642824</v>
          </cell>
          <cell r="CH778">
            <v>3.4166254410193138</v>
          </cell>
          <cell r="CI778">
            <v>3.5627068404476705</v>
          </cell>
          <cell r="CJ778">
            <v>4.3688693064623223</v>
          </cell>
          <cell r="CK778">
            <v>3.9491529233732172</v>
          </cell>
          <cell r="CL778">
            <v>3.6615155209120842</v>
          </cell>
          <cell r="CM778">
            <v>4.1267981557540265</v>
          </cell>
          <cell r="CN778">
            <v>4.6663870947196111</v>
          </cell>
          <cell r="CO778">
            <v>4.8624267945100819</v>
          </cell>
          <cell r="CP778">
            <v>5.2265062214901219</v>
          </cell>
          <cell r="CQ778">
            <v>4.4550146202887513</v>
          </cell>
          <cell r="CR778">
            <v>5.5575453621259605</v>
          </cell>
          <cell r="CS778">
            <v>5.8051695155462042</v>
          </cell>
          <cell r="CT778">
            <v>5.6273790808463007</v>
          </cell>
          <cell r="CU778">
            <v>5.6273790808463007</v>
          </cell>
          <cell r="CV778">
            <v>5.6273790808463007</v>
          </cell>
          <cell r="CW778">
            <v>1.2410741328189037</v>
          </cell>
          <cell r="CX778">
            <v>1.2609905281032507</v>
          </cell>
          <cell r="CY778">
            <v>1.2452650285351277</v>
          </cell>
          <cell r="CZ778">
            <v>1.2532659886265112</v>
          </cell>
          <cell r="DA778">
            <v>1.2522438893525445</v>
          </cell>
          <cell r="DB778">
            <v>1.2560781791417752</v>
          </cell>
          <cell r="DC778">
            <v>1.2650992363676372</v>
          </cell>
          <cell r="DD778">
            <v>1.2677702241867435</v>
          </cell>
          <cell r="DE778">
            <v>1.2562373507312452</v>
          </cell>
          <cell r="DF778">
            <v>1.2650892351791756</v>
          </cell>
        </row>
        <row r="779">
          <cell r="BX779">
            <v>2.6245957282983379</v>
          </cell>
          <cell r="BY779">
            <v>3.1374955755855822</v>
          </cell>
          <cell r="BZ779">
            <v>3.5210063605522417</v>
          </cell>
          <cell r="CA779">
            <v>3.3544633079085275</v>
          </cell>
          <cell r="CB779">
            <v>2.7865747488936106</v>
          </cell>
          <cell r="CC779">
            <v>3.0482855087262455</v>
          </cell>
          <cell r="CD779">
            <v>3.228223783569268</v>
          </cell>
          <cell r="CE779">
            <v>3.9228759769861092</v>
          </cell>
          <cell r="CF779">
            <v>3.4669715454122332</v>
          </cell>
          <cell r="CG779">
            <v>3.6595604964459834</v>
          </cell>
          <cell r="CH779">
            <v>4.1500381640862782</v>
          </cell>
          <cell r="CI779">
            <v>3.9445543543953749</v>
          </cell>
          <cell r="CJ779">
            <v>4.0144427301785912</v>
          </cell>
          <cell r="CK779">
            <v>3.6523738429938351</v>
          </cell>
          <cell r="CL779">
            <v>4.0474456664939966</v>
          </cell>
          <cell r="CM779">
            <v>3.8428047661047651</v>
          </cell>
          <cell r="CN779">
            <v>4.6926706817019879</v>
          </cell>
          <cell r="CO779">
            <v>4.8938217323355966</v>
          </cell>
          <cell r="CP779">
            <v>4.5830306201372935</v>
          </cell>
          <cell r="CQ779">
            <v>4.9654278306932733</v>
          </cell>
          <cell r="CR779">
            <v>5.4629315667706182</v>
          </cell>
          <cell r="CS779">
            <v>5.4653735689391567</v>
          </cell>
          <cell r="CT779">
            <v>5.5284018443663721</v>
          </cell>
          <cell r="CU779">
            <v>5.5284018443663721</v>
          </cell>
          <cell r="CV779">
            <v>5.5284018443663721</v>
          </cell>
          <cell r="CW779">
            <v>1.266056513225627</v>
          </cell>
          <cell r="CX779">
            <v>1.2542542371427834</v>
          </cell>
          <cell r="CY779">
            <v>1.2672158638299715</v>
          </cell>
          <cell r="CZ779">
            <v>1.2589803937412751</v>
          </cell>
          <cell r="DA779">
            <v>1.2701805585885706</v>
          </cell>
          <cell r="DB779">
            <v>1.252804266187173</v>
          </cell>
          <cell r="DC779">
            <v>1.2746997592400837</v>
          </cell>
          <cell r="DD779">
            <v>1.2604555881423385</v>
          </cell>
          <cell r="DE779">
            <v>1.265072053752063</v>
          </cell>
          <cell r="DF779">
            <v>1.2429864011117506</v>
          </cell>
        </row>
        <row r="780">
          <cell r="BX780">
            <v>2.5484765388337389</v>
          </cell>
          <cell r="BY780">
            <v>3.1053268994129826</v>
          </cell>
          <cell r="BZ780">
            <v>2.7397586254877564</v>
          </cell>
          <cell r="CA780">
            <v>3.0385375888735822</v>
          </cell>
          <cell r="CB780">
            <v>3.015100776769899</v>
          </cell>
          <cell r="CC780">
            <v>3.0069141059325233</v>
          </cell>
          <cell r="CD780">
            <v>3.1532043606738416</v>
          </cell>
          <cell r="CE780">
            <v>3.4303720064164902</v>
          </cell>
          <cell r="CF780">
            <v>4.1819635736629879</v>
          </cell>
          <cell r="CG780">
            <v>4.4597234837406381</v>
          </cell>
          <cell r="CH780">
            <v>4.3364868618097461</v>
          </cell>
          <cell r="CI780">
            <v>4.4907220958107388</v>
          </cell>
          <cell r="CJ780">
            <v>3.829490831472945</v>
          </cell>
          <cell r="CK780">
            <v>4.2879880294474431</v>
          </cell>
          <cell r="CL780">
            <v>4.0674925215637971</v>
          </cell>
          <cell r="CM780">
            <v>4.4945652567354077</v>
          </cell>
          <cell r="CN780">
            <v>4.7154805959618917</v>
          </cell>
          <cell r="CO780">
            <v>5.201246390078258</v>
          </cell>
          <cell r="CP780">
            <v>5.2771957191297494</v>
          </cell>
          <cell r="CQ780">
            <v>5.5136936317534984</v>
          </cell>
          <cell r="CR780">
            <v>5.0052236489516329</v>
          </cell>
          <cell r="CS780">
            <v>4.7196478347985549</v>
          </cell>
          <cell r="CT780">
            <v>4.7451892932436532</v>
          </cell>
          <cell r="CU780">
            <v>4.7451892932436532</v>
          </cell>
          <cell r="CV780">
            <v>4.7451892932436532</v>
          </cell>
          <cell r="CW780">
            <v>1.248573356691721</v>
          </cell>
          <cell r="CX780">
            <v>1.2550101042319446</v>
          </cell>
          <cell r="CY780">
            <v>1.2604738447805139</v>
          </cell>
          <cell r="CZ780">
            <v>1.2714382737668901</v>
          </cell>
          <cell r="DA780">
            <v>1.2449946382008859</v>
          </cell>
          <cell r="DB780">
            <v>1.2742463163346738</v>
          </cell>
          <cell r="DC780">
            <v>1.25010784921717</v>
          </cell>
          <cell r="DD780">
            <v>1.2685892958907041</v>
          </cell>
          <cell r="DE780">
            <v>1.2573027704524316</v>
          </cell>
          <cell r="DF780">
            <v>1.2662363487614756</v>
          </cell>
        </row>
        <row r="781">
          <cell r="BX781">
            <v>3.1710138481154018</v>
          </cell>
          <cell r="BY781">
            <v>3.2383917852375799</v>
          </cell>
          <cell r="BZ781">
            <v>2.9643207891985459</v>
          </cell>
          <cell r="CA781">
            <v>2.7193475486601195</v>
          </cell>
          <cell r="CB781">
            <v>2.9313735514507719</v>
          </cell>
          <cell r="CC781">
            <v>2.654413769417054</v>
          </cell>
          <cell r="CD781">
            <v>3.4163413587817133</v>
          </cell>
          <cell r="CE781">
            <v>3.0426604483123971</v>
          </cell>
          <cell r="CF781">
            <v>3.3312353605958904</v>
          </cell>
          <cell r="CG781">
            <v>3.1230083204016168</v>
          </cell>
          <cell r="CH781">
            <v>3.7594460419767244</v>
          </cell>
          <cell r="CI781">
            <v>4.4262144387697928</v>
          </cell>
          <cell r="CJ781">
            <v>4.6408125293652676</v>
          </cell>
          <cell r="CK781">
            <v>4.255794956030881</v>
          </cell>
          <cell r="CL781">
            <v>4.0460639381098584</v>
          </cell>
          <cell r="CM781">
            <v>4.327959720114662</v>
          </cell>
          <cell r="CN781">
            <v>4.7194324499555238</v>
          </cell>
          <cell r="CO781">
            <v>4.2372153336343414</v>
          </cell>
          <cell r="CP781">
            <v>4.3651801783588979</v>
          </cell>
          <cell r="CQ781">
            <v>4.9483807034265874</v>
          </cell>
          <cell r="CR781">
            <v>4.9087214391750686</v>
          </cell>
          <cell r="CS781">
            <v>4.4408991382940473</v>
          </cell>
          <cell r="CT781">
            <v>5.2038473467268878</v>
          </cell>
          <cell r="CU781">
            <v>5.2038473467268878</v>
          </cell>
          <cell r="CV781">
            <v>5.2038473467268878</v>
          </cell>
          <cell r="CW781">
            <v>1.2330172110081183</v>
          </cell>
          <cell r="CX781">
            <v>1.239697074498745</v>
          </cell>
          <cell r="CY781">
            <v>1.2539802054381177</v>
          </cell>
          <cell r="CZ781">
            <v>1.2658872110670729</v>
          </cell>
          <cell r="DA781">
            <v>1.2674691659042416</v>
          </cell>
          <cell r="DB781">
            <v>1.2594776446865925</v>
          </cell>
          <cell r="DC781">
            <v>1.2557893455156084</v>
          </cell>
          <cell r="DD781">
            <v>1.2389953740891255</v>
          </cell>
          <cell r="DE781">
            <v>1.2623903875880476</v>
          </cell>
          <cell r="DF781">
            <v>1.2484578847209684</v>
          </cell>
        </row>
        <row r="782">
          <cell r="BX782">
            <v>2.6653427916837393</v>
          </cell>
          <cell r="BY782">
            <v>2.88104607269497</v>
          </cell>
          <cell r="BZ782">
            <v>2.9367993287895668</v>
          </cell>
          <cell r="CA782">
            <v>3.4441695826033372</v>
          </cell>
          <cell r="CB782">
            <v>2.8292783734508653</v>
          </cell>
          <cell r="CC782">
            <v>3.5212307350337042</v>
          </cell>
          <cell r="CD782">
            <v>3.0996924312485992</v>
          </cell>
          <cell r="CE782">
            <v>2.9492344453854176</v>
          </cell>
          <cell r="CF782">
            <v>3.3748460511669158</v>
          </cell>
          <cell r="CG782">
            <v>3.9953965231191955</v>
          </cell>
          <cell r="CH782">
            <v>3.6185491105807586</v>
          </cell>
          <cell r="CI782">
            <v>3.8005107806654501</v>
          </cell>
          <cell r="CJ782">
            <v>3.8298979213750504</v>
          </cell>
          <cell r="CK782">
            <v>4.0007662731126556</v>
          </cell>
          <cell r="CL782">
            <v>3.751526310286156</v>
          </cell>
          <cell r="CM782">
            <v>4.6775380695256326</v>
          </cell>
          <cell r="CN782">
            <v>4.3772528200155749</v>
          </cell>
          <cell r="CO782">
            <v>4.4934857951691436</v>
          </cell>
          <cell r="CP782">
            <v>5.0505589242927158</v>
          </cell>
          <cell r="CQ782">
            <v>4.7788547052070269</v>
          </cell>
          <cell r="CR782">
            <v>4.5284228142704563</v>
          </cell>
          <cell r="CS782">
            <v>5.3294872346117712</v>
          </cell>
          <cell r="CT782">
            <v>5.6585702962326998</v>
          </cell>
          <cell r="CU782">
            <v>5.6585702962326998</v>
          </cell>
          <cell r="CV782">
            <v>5.6585702962326998</v>
          </cell>
          <cell r="CW782">
            <v>1.2591004123285321</v>
          </cell>
          <cell r="CX782">
            <v>1.2395664662048766</v>
          </cell>
          <cell r="CY782">
            <v>1.2551111297815281</v>
          </cell>
          <cell r="CZ782">
            <v>1.2399415814278854</v>
          </cell>
          <cell r="DA782">
            <v>1.2402711093194789</v>
          </cell>
          <cell r="DB782">
            <v>1.2545783212485708</v>
          </cell>
          <cell r="DC782">
            <v>1.2486476099816006</v>
          </cell>
          <cell r="DD782">
            <v>1.270492096447142</v>
          </cell>
          <cell r="DE782">
            <v>1.2455022687224764</v>
          </cell>
          <cell r="DF782">
            <v>1.2410609568298128</v>
          </cell>
        </row>
        <row r="783">
          <cell r="BX783">
            <v>2.608363211798113</v>
          </cell>
          <cell r="BY783">
            <v>2.861410313124312</v>
          </cell>
          <cell r="BZ783">
            <v>2.8895332302315921</v>
          </cell>
          <cell r="CA783">
            <v>3.1278858153567999</v>
          </cell>
          <cell r="CB783">
            <v>3.0404314617555031</v>
          </cell>
          <cell r="CC783">
            <v>3.3514294935915849</v>
          </cell>
          <cell r="CD783">
            <v>2.723000691827822</v>
          </cell>
          <cell r="CE783">
            <v>3.2665487118687007</v>
          </cell>
          <cell r="CF783">
            <v>3.4060215383559957</v>
          </cell>
          <cell r="CG783">
            <v>3.9589303692856794</v>
          </cell>
          <cell r="CH783">
            <v>3.8727831064395342</v>
          </cell>
          <cell r="CI783">
            <v>4.6500756512815622</v>
          </cell>
          <cell r="CJ783">
            <v>4.1193457945310641</v>
          </cell>
          <cell r="CK783">
            <v>4.0317859352420946</v>
          </cell>
          <cell r="CL783">
            <v>4.0902239300366121</v>
          </cell>
          <cell r="CM783">
            <v>3.7844395290200308</v>
          </cell>
          <cell r="CN783">
            <v>4.3046427006070855</v>
          </cell>
          <cell r="CO783">
            <v>3.9673363758420908</v>
          </cell>
          <cell r="CP783">
            <v>4.5745621009253457</v>
          </cell>
          <cell r="CQ783">
            <v>4.6450585326607019</v>
          </cell>
          <cell r="CR783">
            <v>6.132829339658886</v>
          </cell>
          <cell r="CS783">
            <v>5.4476874141553289</v>
          </cell>
          <cell r="CT783">
            <v>4.9353411858395448</v>
          </cell>
          <cell r="CU783">
            <v>4.9353411858395448</v>
          </cell>
          <cell r="CV783">
            <v>4.9353411858395448</v>
          </cell>
          <cell r="CW783">
            <v>1.2791560187601836</v>
          </cell>
          <cell r="CX783">
            <v>1.2668307790930295</v>
          </cell>
          <cell r="CY783">
            <v>1.2568959109906597</v>
          </cell>
          <cell r="CZ783">
            <v>1.2336414121106813</v>
          </cell>
          <cell r="DA783">
            <v>1.2604077672368543</v>
          </cell>
          <cell r="DB783">
            <v>1.2380962199921997</v>
          </cell>
          <cell r="DC783">
            <v>1.2539924979969748</v>
          </cell>
          <cell r="DD783">
            <v>1.2575195226211444</v>
          </cell>
          <cell r="DE783">
            <v>1.2452063745107005</v>
          </cell>
          <cell r="DF783">
            <v>1.2590909115609172</v>
          </cell>
        </row>
        <row r="784">
          <cell r="BX784">
            <v>2.5232083511740666</v>
          </cell>
          <cell r="BY784">
            <v>3.5589046110398193</v>
          </cell>
          <cell r="BZ784">
            <v>2.7181838449502771</v>
          </cell>
          <cell r="CA784">
            <v>2.9240321981424731</v>
          </cell>
          <cell r="CB784">
            <v>2.9032720250453212</v>
          </cell>
          <cell r="CC784">
            <v>3.3910379942928817</v>
          </cell>
          <cell r="CD784">
            <v>3.1988215707642067</v>
          </cell>
          <cell r="CE784">
            <v>3.3581562929704987</v>
          </cell>
          <cell r="CF784">
            <v>3.7158185518928217</v>
          </cell>
          <cell r="CG784">
            <v>3.358968433745583</v>
          </cell>
          <cell r="CH784">
            <v>3.7365798863107931</v>
          </cell>
          <cell r="CI784">
            <v>3.9110443713045853</v>
          </cell>
          <cell r="CJ784">
            <v>3.4768536043998739</v>
          </cell>
          <cell r="CK784">
            <v>3.5902280573236904</v>
          </cell>
          <cell r="CL784">
            <v>3.7381148283259549</v>
          </cell>
          <cell r="CM784">
            <v>3.8886183066387545</v>
          </cell>
          <cell r="CN784">
            <v>4.2457258287467097</v>
          </cell>
          <cell r="CO784">
            <v>4.5703604952147492</v>
          </cell>
          <cell r="CP784">
            <v>4.5528049982499814</v>
          </cell>
          <cell r="CQ784">
            <v>4.2834416467289769</v>
          </cell>
          <cell r="CR784">
            <v>5.051930155923241</v>
          </cell>
          <cell r="CS784">
            <v>4.9719707643704103</v>
          </cell>
          <cell r="CT784">
            <v>5.0864436412060314</v>
          </cell>
          <cell r="CU784">
            <v>5.0864436412060314</v>
          </cell>
          <cell r="CV784">
            <v>5.0864436412060314</v>
          </cell>
          <cell r="CW784">
            <v>1.2504466582583191</v>
          </cell>
          <cell r="CX784">
            <v>1.2446053225968379</v>
          </cell>
          <cell r="CY784">
            <v>1.2759620647238601</v>
          </cell>
          <cell r="CZ784">
            <v>1.2531601479870729</v>
          </cell>
          <cell r="DA784">
            <v>1.2524390529679079</v>
          </cell>
          <cell r="DB784">
            <v>1.2572023306626452</v>
          </cell>
          <cell r="DC784">
            <v>1.2560081238221845</v>
          </cell>
          <cell r="DD784">
            <v>1.2562924052445954</v>
          </cell>
          <cell r="DE784">
            <v>1.2545915101775844</v>
          </cell>
          <cell r="DF784">
            <v>1.2597888132275945</v>
          </cell>
        </row>
        <row r="785">
          <cell r="BX785">
            <v>2.7587928749012054</v>
          </cell>
          <cell r="BY785">
            <v>3.0623179695818425</v>
          </cell>
          <cell r="BZ785">
            <v>3.1259357865232897</v>
          </cell>
          <cell r="CA785">
            <v>2.9518955112452345</v>
          </cell>
          <cell r="CB785">
            <v>3.7233576063764615</v>
          </cell>
          <cell r="CC785">
            <v>3.2157215283888529</v>
          </cell>
          <cell r="CD785">
            <v>3.0750453547109999</v>
          </cell>
          <cell r="CE785">
            <v>3.7836772515352481</v>
          </cell>
          <cell r="CF785">
            <v>3.3846346044999582</v>
          </cell>
          <cell r="CG785">
            <v>4.55783128847182</v>
          </cell>
          <cell r="CH785">
            <v>4.1164490968943408</v>
          </cell>
          <cell r="CI785">
            <v>3.7360216043226466</v>
          </cell>
          <cell r="CJ785">
            <v>4.2511059108499287</v>
          </cell>
          <cell r="CK785">
            <v>4.0465705961261742</v>
          </cell>
          <cell r="CL785">
            <v>3.940907058939223</v>
          </cell>
          <cell r="CM785">
            <v>4.6171895707152109</v>
          </cell>
          <cell r="CN785">
            <v>4.5470679296899164</v>
          </cell>
          <cell r="CO785">
            <v>4.4922604529294334</v>
          </cell>
          <cell r="CP785">
            <v>4.6370029103587092</v>
          </cell>
          <cell r="CQ785">
            <v>4.8933655810078278</v>
          </cell>
          <cell r="CR785">
            <v>4.9126870102041549</v>
          </cell>
          <cell r="CS785">
            <v>4.6347639614564127</v>
          </cell>
          <cell r="CT785">
            <v>4.9624600245509205</v>
          </cell>
          <cell r="CU785">
            <v>4.9624600245509205</v>
          </cell>
          <cell r="CV785">
            <v>4.9624600245509205</v>
          </cell>
          <cell r="CW785">
            <v>1.2362484660425479</v>
          </cell>
          <cell r="CX785">
            <v>1.2524844374519617</v>
          </cell>
          <cell r="CY785">
            <v>1.2517525381416059</v>
          </cell>
          <cell r="CZ785">
            <v>1.2479895958180478</v>
          </cell>
          <cell r="DA785">
            <v>1.24486623560884</v>
          </cell>
          <cell r="DB785">
            <v>1.2535063534799769</v>
          </cell>
          <cell r="DC785">
            <v>1.2423072624056724</v>
          </cell>
          <cell r="DD785">
            <v>1.2591985295531505</v>
          </cell>
          <cell r="DE785">
            <v>1.241993677698936</v>
          </cell>
          <cell r="DF785">
            <v>1.253046680236686</v>
          </cell>
        </row>
        <row r="786">
          <cell r="BX786">
            <v>2.5681213992359102</v>
          </cell>
          <cell r="BY786">
            <v>2.8116281128727802</v>
          </cell>
          <cell r="BZ786">
            <v>2.7698074645969322</v>
          </cell>
          <cell r="CA786">
            <v>2.5992443145849391</v>
          </cell>
          <cell r="CB786">
            <v>2.902734993514716</v>
          </cell>
          <cell r="CC786">
            <v>3.0217128892165195</v>
          </cell>
          <cell r="CD786">
            <v>4.0155379925434866</v>
          </cell>
          <cell r="CE786">
            <v>3.3412442298923075</v>
          </cell>
          <cell r="CF786">
            <v>2.9649207279412617</v>
          </cell>
          <cell r="CG786">
            <v>3.0578959621887094</v>
          </cell>
          <cell r="CH786">
            <v>4.0693542901337301</v>
          </cell>
          <cell r="CI786">
            <v>4.0155957989842941</v>
          </cell>
          <cell r="CJ786">
            <v>4.6240022000071441</v>
          </cell>
          <cell r="CK786">
            <v>4.235265952393882</v>
          </cell>
          <cell r="CL786">
            <v>4.7416636062287694</v>
          </cell>
          <cell r="CM786">
            <v>4.3131002594284205</v>
          </cell>
          <cell r="CN786">
            <v>4.6388259451349301</v>
          </cell>
          <cell r="CO786">
            <v>5.0032875982601217</v>
          </cell>
          <cell r="CP786">
            <v>4.4797407284456066</v>
          </cell>
          <cell r="CQ786">
            <v>4.8967607496153684</v>
          </cell>
          <cell r="CR786">
            <v>4.2019243860594964</v>
          </cell>
          <cell r="CS786">
            <v>4.6639235827464116</v>
          </cell>
          <cell r="CT786">
            <v>5.4771432244775413</v>
          </cell>
          <cell r="CU786">
            <v>5.4771432244775413</v>
          </cell>
          <cell r="CV786">
            <v>5.4771432244775413</v>
          </cell>
          <cell r="CW786">
            <v>1.2588689503008768</v>
          </cell>
          <cell r="CX786">
            <v>1.2794643257658171</v>
          </cell>
          <cell r="CY786">
            <v>1.2596787536142176</v>
          </cell>
          <cell r="CZ786">
            <v>1.2476719110768082</v>
          </cell>
          <cell r="DA786">
            <v>1.2637856944070778</v>
          </cell>
          <cell r="DB786">
            <v>1.2467566551047109</v>
          </cell>
          <cell r="DC786">
            <v>1.2667894094749188</v>
          </cell>
          <cell r="DD786">
            <v>1.2367115511228015</v>
          </cell>
          <cell r="DE786">
            <v>1.2631927188054057</v>
          </cell>
          <cell r="DF786">
            <v>1.2585816086045571</v>
          </cell>
        </row>
        <row r="787">
          <cell r="BX787">
            <v>2.4930026661226807</v>
          </cell>
          <cell r="BY787">
            <v>2.9139806363364147</v>
          </cell>
          <cell r="BZ787">
            <v>2.9616085255294138</v>
          </cell>
          <cell r="CA787">
            <v>3.9410722042424404</v>
          </cell>
          <cell r="CB787">
            <v>3.1856154873028029</v>
          </cell>
          <cell r="CC787">
            <v>3.204260943697689</v>
          </cell>
          <cell r="CD787">
            <v>3.5760599274636493</v>
          </cell>
          <cell r="CE787">
            <v>3.8777475328707891</v>
          </cell>
          <cell r="CF787">
            <v>3.5011444889168453</v>
          </cell>
          <cell r="CG787">
            <v>3.3711709151747677</v>
          </cell>
          <cell r="CH787">
            <v>3.8512142505913443</v>
          </cell>
          <cell r="CI787">
            <v>4.4780576002580066</v>
          </cell>
          <cell r="CJ787">
            <v>3.3896922156341347</v>
          </cell>
          <cell r="CK787">
            <v>4.1539786223978501</v>
          </cell>
          <cell r="CL787">
            <v>4.3755879103685249</v>
          </cell>
          <cell r="CM787">
            <v>5.05614947887707</v>
          </cell>
          <cell r="CN787">
            <v>4.2568381913577431</v>
          </cell>
          <cell r="CO787">
            <v>5.0473233704681952</v>
          </cell>
          <cell r="CP787">
            <v>4.2271427612495067</v>
          </cell>
          <cell r="CQ787">
            <v>5.3412094325798378</v>
          </cell>
          <cell r="CR787">
            <v>4.5716548392938288</v>
          </cell>
          <cell r="CS787">
            <v>5.4888913781321031</v>
          </cell>
          <cell r="CT787">
            <v>5.1300559672317601</v>
          </cell>
          <cell r="CU787">
            <v>5.1300559672317601</v>
          </cell>
          <cell r="CV787">
            <v>5.1300559672317601</v>
          </cell>
          <cell r="CW787">
            <v>1.2469864984584347</v>
          </cell>
          <cell r="CX787">
            <v>1.2567080648717643</v>
          </cell>
          <cell r="CY787">
            <v>1.2863654803804316</v>
          </cell>
          <cell r="CZ787">
            <v>1.2475272401987341</v>
          </cell>
          <cell r="DA787">
            <v>1.2550581157231753</v>
          </cell>
          <cell r="DB787">
            <v>1.2509202320133337</v>
          </cell>
          <cell r="DC787">
            <v>1.2682416140789423</v>
          </cell>
          <cell r="DD787">
            <v>1.2547112908553872</v>
          </cell>
          <cell r="DE787">
            <v>1.2314386821702956</v>
          </cell>
          <cell r="DF787">
            <v>1.2632465733972404</v>
          </cell>
        </row>
        <row r="788">
          <cell r="BX788">
            <v>2.4350689550267668</v>
          </cell>
          <cell r="BY788">
            <v>2.7489771210890042</v>
          </cell>
          <cell r="BZ788">
            <v>4.0969690558071621</v>
          </cell>
          <cell r="CA788">
            <v>3.6039261963131657</v>
          </cell>
          <cell r="CB788">
            <v>3.0518596787057715</v>
          </cell>
          <cell r="CC788">
            <v>3.0999090739306348</v>
          </cell>
          <cell r="CD788">
            <v>3.3123867461186385</v>
          </cell>
          <cell r="CE788">
            <v>3.5127806348185886</v>
          </cell>
          <cell r="CF788">
            <v>3.0591027752228306</v>
          </cell>
          <cell r="CG788">
            <v>3.8411304807607984</v>
          </cell>
          <cell r="CH788">
            <v>3.3729457973850887</v>
          </cell>
          <cell r="CI788">
            <v>3.50379107546879</v>
          </cell>
          <cell r="CJ788">
            <v>4.6532370646429504</v>
          </cell>
          <cell r="CK788">
            <v>4.221322280143462</v>
          </cell>
          <cell r="CL788">
            <v>4.0282058159604635</v>
          </cell>
          <cell r="CM788">
            <v>4.1708084553519251</v>
          </cell>
          <cell r="CN788">
            <v>4.3442098821512216</v>
          </cell>
          <cell r="CO788">
            <v>4.6225713007222087</v>
          </cell>
          <cell r="CP788">
            <v>4.8337688108849814</v>
          </cell>
          <cell r="CQ788">
            <v>4.6037694068091319</v>
          </cell>
          <cell r="CR788">
            <v>4.5357660837692189</v>
          </cell>
          <cell r="CS788">
            <v>5.1340868779467845</v>
          </cell>
          <cell r="CT788">
            <v>5.2925456382403295</v>
          </cell>
          <cell r="CU788">
            <v>5.2925456382403295</v>
          </cell>
          <cell r="CV788">
            <v>5.2925456382403295</v>
          </cell>
          <cell r="CW788">
            <v>1.2560494236528503</v>
          </cell>
          <cell r="CX788">
            <v>1.2537654661753945</v>
          </cell>
          <cell r="CY788">
            <v>1.2766972537264369</v>
          </cell>
          <cell r="CZ788">
            <v>1.2569191769142309</v>
          </cell>
          <cell r="DA788">
            <v>1.2506201636262249</v>
          </cell>
          <cell r="DB788">
            <v>1.2482237226540076</v>
          </cell>
          <cell r="DC788">
            <v>1.255600476634527</v>
          </cell>
          <cell r="DD788">
            <v>1.2404317713437776</v>
          </cell>
          <cell r="DE788">
            <v>1.2609714948633137</v>
          </cell>
          <cell r="DF788">
            <v>1.2451761581486667</v>
          </cell>
        </row>
        <row r="789">
          <cell r="BX789">
            <v>2.5500478090186181</v>
          </cell>
          <cell r="BY789">
            <v>2.6155632024458471</v>
          </cell>
          <cell r="BZ789">
            <v>2.6531820599703941</v>
          </cell>
          <cell r="CA789">
            <v>3.2402333000057744</v>
          </cell>
          <cell r="CB789">
            <v>3.2441041475908281</v>
          </cell>
          <cell r="CC789">
            <v>2.9371511261121612</v>
          </cell>
          <cell r="CD789">
            <v>2.8983186105327174</v>
          </cell>
          <cell r="CE789">
            <v>3.542390264426869</v>
          </cell>
          <cell r="CF789">
            <v>3.9681595460860373</v>
          </cell>
          <cell r="CG789">
            <v>3.5721436701170912</v>
          </cell>
          <cell r="CH789">
            <v>3.977685434047745</v>
          </cell>
          <cell r="CI789">
            <v>4.0664540079253184</v>
          </cell>
          <cell r="CJ789">
            <v>4.2562370227675679</v>
          </cell>
          <cell r="CK789">
            <v>4.0457095142401718</v>
          </cell>
          <cell r="CL789">
            <v>4.3027450729979622</v>
          </cell>
          <cell r="CM789">
            <v>4.4359448610132892</v>
          </cell>
          <cell r="CN789">
            <v>5.2049675059293179</v>
          </cell>
          <cell r="CO789">
            <v>4.8180798007575678</v>
          </cell>
          <cell r="CP789">
            <v>5.1731985476090117</v>
          </cell>
          <cell r="CQ789">
            <v>4.4497536865621337</v>
          </cell>
          <cell r="CR789">
            <v>5.2001608427256896</v>
          </cell>
          <cell r="CS789">
            <v>5.1275150886476277</v>
          </cell>
          <cell r="CT789">
            <v>5.6341390467667978</v>
          </cell>
          <cell r="CU789">
            <v>5.6341390467667978</v>
          </cell>
          <cell r="CV789">
            <v>5.6341390467667978</v>
          </cell>
          <cell r="CW789">
            <v>1.2481865117667872</v>
          </cell>
          <cell r="CX789">
            <v>1.2420527692461008</v>
          </cell>
          <cell r="CY789">
            <v>1.2653623398073301</v>
          </cell>
          <cell r="CZ789">
            <v>1.2470208437747463</v>
          </cell>
          <cell r="DA789">
            <v>1.267323288610589</v>
          </cell>
          <cell r="DB789">
            <v>1.2346292666247862</v>
          </cell>
          <cell r="DC789">
            <v>1.2453011206798297</v>
          </cell>
          <cell r="DD789">
            <v>1.2465436448786524</v>
          </cell>
          <cell r="DE789">
            <v>1.2490638413044368</v>
          </cell>
          <cell r="DF789">
            <v>1.2755146773045309</v>
          </cell>
        </row>
        <row r="790">
          <cell r="BX790">
            <v>2.5474066157472688</v>
          </cell>
          <cell r="BY790">
            <v>2.605698768128387</v>
          </cell>
          <cell r="BZ790">
            <v>2.5154064376422309</v>
          </cell>
          <cell r="CA790">
            <v>2.9514884646175905</v>
          </cell>
          <cell r="CB790">
            <v>3.5623995579384093</v>
          </cell>
          <cell r="CC790">
            <v>3.9900025946965965</v>
          </cell>
          <cell r="CD790">
            <v>3.1043355742567011</v>
          </cell>
          <cell r="CE790">
            <v>3.1818761743058914</v>
          </cell>
          <cell r="CF790">
            <v>3.6672237553045264</v>
          </cell>
          <cell r="CG790">
            <v>3.4668776807111485</v>
          </cell>
          <cell r="CH790">
            <v>3.6837926934317324</v>
          </cell>
          <cell r="CI790">
            <v>4.0500162056828524</v>
          </cell>
          <cell r="CJ790">
            <v>3.84843080497448</v>
          </cell>
          <cell r="CK790">
            <v>4.2140235291453889</v>
          </cell>
          <cell r="CL790">
            <v>4.3508695742998924</v>
          </cell>
          <cell r="CM790">
            <v>4.10953856869203</v>
          </cell>
          <cell r="CN790">
            <v>4.3198948563822324</v>
          </cell>
          <cell r="CO790">
            <v>4.3570052182246384</v>
          </cell>
          <cell r="CP790">
            <v>4.3534303875277542</v>
          </cell>
          <cell r="CQ790">
            <v>4.8557131848679411</v>
          </cell>
          <cell r="CR790">
            <v>5.0056358816043014</v>
          </cell>
          <cell r="CS790">
            <v>4.6929588399483526</v>
          </cell>
          <cell r="CT790">
            <v>4.3319682020085919</v>
          </cell>
          <cell r="CU790">
            <v>4.3319682020085919</v>
          </cell>
          <cell r="CV790">
            <v>4.3319682020085919</v>
          </cell>
          <cell r="CW790">
            <v>1.2691459273981121</v>
          </cell>
          <cell r="CX790">
            <v>1.2588566460929456</v>
          </cell>
          <cell r="CY790">
            <v>1.2424514752799127</v>
          </cell>
          <cell r="CZ790">
            <v>1.2616293955254338</v>
          </cell>
          <cell r="DA790">
            <v>1.2483127057635275</v>
          </cell>
          <cell r="DB790">
            <v>1.2539210235667495</v>
          </cell>
          <cell r="DC790">
            <v>1.2386088191891003</v>
          </cell>
          <cell r="DD790">
            <v>1.2471117112009455</v>
          </cell>
          <cell r="DE790">
            <v>1.233159244278637</v>
          </cell>
          <cell r="DF790">
            <v>1.2763802450691721</v>
          </cell>
        </row>
        <row r="791">
          <cell r="BX791">
            <v>3.1180191409806688</v>
          </cell>
          <cell r="BY791">
            <v>3.1837180365765967</v>
          </cell>
          <cell r="BZ791">
            <v>2.6957382094437716</v>
          </cell>
          <cell r="CA791">
            <v>2.8484751300977247</v>
          </cell>
          <cell r="CB791">
            <v>3.1837009541609578</v>
          </cell>
          <cell r="CC791">
            <v>3.3687015412784356</v>
          </cell>
          <cell r="CD791">
            <v>3.71735930174578</v>
          </cell>
          <cell r="CE791">
            <v>4.1966277789083355</v>
          </cell>
          <cell r="CF791">
            <v>3.545619888388746</v>
          </cell>
          <cell r="CG791">
            <v>3.2170111466417466</v>
          </cell>
          <cell r="CH791">
            <v>4.6557314845913451</v>
          </cell>
          <cell r="CI791">
            <v>4.8174858778484033</v>
          </cell>
          <cell r="CJ791">
            <v>4.3738526173138519</v>
          </cell>
          <cell r="CK791">
            <v>3.936449247886685</v>
          </cell>
          <cell r="CL791">
            <v>3.7591137977646203</v>
          </cell>
          <cell r="CM791">
            <v>3.7753369440240836</v>
          </cell>
          <cell r="CN791">
            <v>4.5038045550839945</v>
          </cell>
          <cell r="CO791">
            <v>4.4107548698922816</v>
          </cell>
          <cell r="CP791">
            <v>4.605371381970869</v>
          </cell>
          <cell r="CQ791">
            <v>5.2189112163692455</v>
          </cell>
          <cell r="CR791">
            <v>4.8689175380601712</v>
          </cell>
          <cell r="CS791">
            <v>4.8272129529251755</v>
          </cell>
          <cell r="CT791">
            <v>4.8560748846776898</v>
          </cell>
          <cell r="CU791">
            <v>4.8560748846776898</v>
          </cell>
          <cell r="CV791">
            <v>4.8560748846776898</v>
          </cell>
          <cell r="CW791">
            <v>1.2551824019251538</v>
          </cell>
          <cell r="CX791">
            <v>1.2686658301796265</v>
          </cell>
          <cell r="CY791">
            <v>1.2521930627799391</v>
          </cell>
          <cell r="CZ791">
            <v>1.2595198327864279</v>
          </cell>
          <cell r="DA791">
            <v>1.2472090760776091</v>
          </cell>
          <cell r="DB791">
            <v>1.2297661179250021</v>
          </cell>
          <cell r="DC791">
            <v>1.2609049934807872</v>
          </cell>
          <cell r="DD791">
            <v>1.2327322125745963</v>
          </cell>
          <cell r="DE791">
            <v>1.227185321547781</v>
          </cell>
          <cell r="DF791">
            <v>1.2526437404017621</v>
          </cell>
        </row>
        <row r="792">
          <cell r="BX792">
            <v>3.1109356361369138</v>
          </cell>
          <cell r="BY792">
            <v>2.6936725119832423</v>
          </cell>
          <cell r="BZ792">
            <v>2.5139712988358176</v>
          </cell>
          <cell r="CA792">
            <v>3.0532715882846717</v>
          </cell>
          <cell r="CB792">
            <v>3.8139683129088495</v>
          </cell>
          <cell r="CC792">
            <v>4.1537480393365112</v>
          </cell>
          <cell r="CD792">
            <v>3.2044608577519593</v>
          </cell>
          <cell r="CE792">
            <v>3.5142390297137953</v>
          </cell>
          <cell r="CF792">
            <v>3.827099563888789</v>
          </cell>
          <cell r="CG792">
            <v>3.9288247074359166</v>
          </cell>
          <cell r="CH792">
            <v>2.9817863537565539</v>
          </cell>
          <cell r="CI792">
            <v>3.3727496734080291</v>
          </cell>
          <cell r="CJ792">
            <v>3.8292528313338763</v>
          </cell>
          <cell r="CK792">
            <v>4.1962764188080426</v>
          </cell>
          <cell r="CL792">
            <v>4.664798719104045</v>
          </cell>
          <cell r="CM792">
            <v>4.2232937580134235</v>
          </cell>
          <cell r="CN792">
            <v>4.3258923096351412</v>
          </cell>
          <cell r="CO792">
            <v>4.3999593142858329</v>
          </cell>
          <cell r="CP792">
            <v>4.1708048719226065</v>
          </cell>
          <cell r="CQ792">
            <v>4.8495226686759851</v>
          </cell>
          <cell r="CR792">
            <v>4.6167050352052081</v>
          </cell>
          <cell r="CS792">
            <v>4.6404818787428512</v>
          </cell>
          <cell r="CT792">
            <v>4.4616421333298737</v>
          </cell>
          <cell r="CU792">
            <v>4.4616421333298737</v>
          </cell>
          <cell r="CV792">
            <v>4.4616421333298737</v>
          </cell>
          <cell r="CW792">
            <v>1.2456078857736237</v>
          </cell>
          <cell r="CX792">
            <v>1.2519768806872238</v>
          </cell>
          <cell r="CY792">
            <v>1.2696144464403092</v>
          </cell>
          <cell r="CZ792">
            <v>1.2400190161393099</v>
          </cell>
          <cell r="DA792">
            <v>1.242466774760445</v>
          </cell>
          <cell r="DB792">
            <v>1.2753536506948762</v>
          </cell>
          <cell r="DC792">
            <v>1.259466349081644</v>
          </cell>
          <cell r="DD792">
            <v>1.2468979761602721</v>
          </cell>
          <cell r="DE792">
            <v>1.2542763175604825</v>
          </cell>
          <cell r="DF792">
            <v>1.2674840986554061</v>
          </cell>
        </row>
        <row r="793">
          <cell r="BX793">
            <v>2.6942524525964022</v>
          </cell>
          <cell r="BY793">
            <v>3.2582130398169813</v>
          </cell>
          <cell r="BZ793">
            <v>3.678859041775036</v>
          </cell>
          <cell r="CA793">
            <v>3.3148214024645672</v>
          </cell>
          <cell r="CB793">
            <v>3.3280295293873148</v>
          </cell>
          <cell r="CC793">
            <v>3.5270375770552822</v>
          </cell>
          <cell r="CD793">
            <v>3.5857451346217335</v>
          </cell>
          <cell r="CE793">
            <v>3.0807195101789731</v>
          </cell>
          <cell r="CF793">
            <v>3.4968314282547479</v>
          </cell>
          <cell r="CG793">
            <v>3.5953499132550264</v>
          </cell>
          <cell r="CH793">
            <v>3.6067342845442076</v>
          </cell>
          <cell r="CI793">
            <v>4.0011296441081168</v>
          </cell>
          <cell r="CJ793">
            <v>4.1261923415983981</v>
          </cell>
          <cell r="CK793">
            <v>3.7237527349834192</v>
          </cell>
          <cell r="CL793">
            <v>4.8342834446869256</v>
          </cell>
          <cell r="CM793">
            <v>4.1535397328011419</v>
          </cell>
          <cell r="CN793">
            <v>4.1961060878717902</v>
          </cell>
          <cell r="CO793">
            <v>4.8588255337801263</v>
          </cell>
          <cell r="CP793">
            <v>4.2630240982129726</v>
          </cell>
          <cell r="CQ793">
            <v>4.2343787395651917</v>
          </cell>
          <cell r="CR793">
            <v>4.7944615811255433</v>
          </cell>
          <cell r="CS793">
            <v>5.6539788796169708</v>
          </cell>
          <cell r="CT793">
            <v>6.6042923567772149</v>
          </cell>
          <cell r="CU793">
            <v>6.6042923567772149</v>
          </cell>
          <cell r="CV793">
            <v>6.6042923567772149</v>
          </cell>
          <cell r="CW793">
            <v>1.252186602542807</v>
          </cell>
          <cell r="CX793">
            <v>1.2696990588767634</v>
          </cell>
          <cell r="CY793">
            <v>1.2546483424232564</v>
          </cell>
          <cell r="CZ793">
            <v>1.2545625517048706</v>
          </cell>
          <cell r="DA793">
            <v>1.2560695074337815</v>
          </cell>
          <cell r="DB793">
            <v>1.2634305181777226</v>
          </cell>
          <cell r="DC793">
            <v>1.2600756012339185</v>
          </cell>
          <cell r="DD793">
            <v>1.265513946067045</v>
          </cell>
          <cell r="DE793">
            <v>1.2503850433491321</v>
          </cell>
          <cell r="DF793">
            <v>1.2443996588895068</v>
          </cell>
        </row>
        <row r="794">
          <cell r="BX794">
            <v>2.3951308027442595</v>
          </cell>
          <cell r="BY794">
            <v>2.7155258643583058</v>
          </cell>
          <cell r="BZ794">
            <v>2.735268165949245</v>
          </cell>
          <cell r="CA794">
            <v>3.0164477022321918</v>
          </cell>
          <cell r="CB794">
            <v>3.1616682653574997</v>
          </cell>
          <cell r="CC794">
            <v>3.483653012449345</v>
          </cell>
          <cell r="CD794">
            <v>3.4371685956700535</v>
          </cell>
          <cell r="CE794">
            <v>3.2247211262888236</v>
          </cell>
          <cell r="CF794">
            <v>3.673754542321797</v>
          </cell>
          <cell r="CG794">
            <v>3.7704064680736984</v>
          </cell>
          <cell r="CH794">
            <v>4.0569755636377627</v>
          </cell>
          <cell r="CI794">
            <v>4.2103576412783523</v>
          </cell>
          <cell r="CJ794">
            <v>4.110629311970265</v>
          </cell>
          <cell r="CK794">
            <v>4.1723439036370822</v>
          </cell>
          <cell r="CL794">
            <v>5.1656520890056674</v>
          </cell>
          <cell r="CM794">
            <v>4.0879741262447</v>
          </cell>
          <cell r="CN794">
            <v>4.5017500398215766</v>
          </cell>
          <cell r="CO794">
            <v>5.176359795512032</v>
          </cell>
          <cell r="CP794">
            <v>5.1379944354237308</v>
          </cell>
          <cell r="CQ794">
            <v>5.3609165403701988</v>
          </cell>
          <cell r="CR794">
            <v>4.9352220240864986</v>
          </cell>
          <cell r="CS794">
            <v>5.2510840454377323</v>
          </cell>
          <cell r="CT794">
            <v>4.9291113562968087</v>
          </cell>
          <cell r="CU794">
            <v>4.9291113562968087</v>
          </cell>
          <cell r="CV794">
            <v>4.9291113562968087</v>
          </cell>
          <cell r="CW794">
            <v>1.2554834442182368</v>
          </cell>
          <cell r="CX794">
            <v>1.2677912532061948</v>
          </cell>
          <cell r="CY794">
            <v>1.2519994996245729</v>
          </cell>
          <cell r="CZ794">
            <v>1.2890986652966787</v>
          </cell>
          <cell r="DA794">
            <v>1.2682986992176053</v>
          </cell>
          <cell r="DB794">
            <v>1.2641508965648258</v>
          </cell>
          <cell r="DC794">
            <v>1.2758530928378247</v>
          </cell>
          <cell r="DD794">
            <v>1.2460316451453393</v>
          </cell>
          <cell r="DE794">
            <v>1.256817425793064</v>
          </cell>
          <cell r="DF794">
            <v>1.2230276175033663</v>
          </cell>
        </row>
        <row r="795">
          <cell r="BX795">
            <v>2.9244983039784729</v>
          </cell>
          <cell r="BY795">
            <v>2.7826795588681423</v>
          </cell>
          <cell r="BZ795">
            <v>3.0030935956546494</v>
          </cell>
          <cell r="CA795">
            <v>2.9132196471503726</v>
          </cell>
          <cell r="CB795">
            <v>3.1996342588219933</v>
          </cell>
          <cell r="CC795">
            <v>3.5087627192963775</v>
          </cell>
          <cell r="CD795">
            <v>3.7109858529420126</v>
          </cell>
          <cell r="CE795">
            <v>3.82012225428134</v>
          </cell>
          <cell r="CF795">
            <v>3.3942927901743478</v>
          </cell>
          <cell r="CG795">
            <v>3.7213430591609744</v>
          </cell>
          <cell r="CH795">
            <v>4.1695725046951742</v>
          </cell>
          <cell r="CI795">
            <v>3.9258553324150047</v>
          </cell>
          <cell r="CJ795">
            <v>4.3199329918842517</v>
          </cell>
          <cell r="CK795">
            <v>4.2333780709040045</v>
          </cell>
          <cell r="CL795">
            <v>3.7145022531838898</v>
          </cell>
          <cell r="CM795">
            <v>4.0932722391976579</v>
          </cell>
          <cell r="CN795">
            <v>4.1496938383516815</v>
          </cell>
          <cell r="CO795">
            <v>4.6043911019927366</v>
          </cell>
          <cell r="CP795">
            <v>4.5247258022710186</v>
          </cell>
          <cell r="CQ795">
            <v>5.1070577098951029</v>
          </cell>
          <cell r="CR795">
            <v>5.8095949321669202</v>
          </cell>
          <cell r="CS795">
            <v>5.5610005530524012</v>
          </cell>
          <cell r="CT795">
            <v>4.6970536995890031</v>
          </cell>
          <cell r="CU795">
            <v>4.6970536995890031</v>
          </cell>
          <cell r="CV795">
            <v>4.6970536995890031</v>
          </cell>
          <cell r="CW795">
            <v>1.2628844431319748</v>
          </cell>
          <cell r="CX795">
            <v>1.2645473290086835</v>
          </cell>
          <cell r="CY795">
            <v>1.2450788977809231</v>
          </cell>
          <cell r="CZ795">
            <v>1.2541227736146168</v>
          </cell>
          <cell r="DA795">
            <v>1.2455429519353918</v>
          </cell>
          <cell r="DB795">
            <v>1.2483425021848094</v>
          </cell>
          <cell r="DC795">
            <v>1.2612114733798148</v>
          </cell>
          <cell r="DD795">
            <v>1.2582988989942077</v>
          </cell>
          <cell r="DE795">
            <v>1.2815458440763656</v>
          </cell>
          <cell r="DF795">
            <v>1.272094024184133</v>
          </cell>
        </row>
        <row r="796">
          <cell r="BX796">
            <v>2.9377772323455171</v>
          </cell>
          <cell r="BY796">
            <v>2.7676014880055888</v>
          </cell>
          <cell r="BZ796">
            <v>3.2025182437347497</v>
          </cell>
          <cell r="CA796">
            <v>2.7187375579480855</v>
          </cell>
          <cell r="CB796">
            <v>3.1529823389445508</v>
          </cell>
          <cell r="CC796">
            <v>3.0540548976939186</v>
          </cell>
          <cell r="CD796">
            <v>3.3213569359230046</v>
          </cell>
          <cell r="CE796">
            <v>3.3624093821545622</v>
          </cell>
          <cell r="CF796">
            <v>4.0169801219466885</v>
          </cell>
          <cell r="CG796">
            <v>3.7191454104855084</v>
          </cell>
          <cell r="CH796">
            <v>3.8435019823721803</v>
          </cell>
          <cell r="CI796">
            <v>4.000486136207523</v>
          </cell>
          <cell r="CJ796">
            <v>3.2954220664007532</v>
          </cell>
          <cell r="CK796">
            <v>4.6638633735468558</v>
          </cell>
          <cell r="CL796">
            <v>4.466701323977766</v>
          </cell>
          <cell r="CM796">
            <v>4.0372541362196745</v>
          </cell>
          <cell r="CN796">
            <v>4.8310828032073543</v>
          </cell>
          <cell r="CO796">
            <v>4.0296830018810672</v>
          </cell>
          <cell r="CP796">
            <v>4.4409633514302316</v>
          </cell>
          <cell r="CQ796">
            <v>4.1859110823077037</v>
          </cell>
          <cell r="CR796">
            <v>5.2700880339193583</v>
          </cell>
          <cell r="CS796">
            <v>5.3195957774450244</v>
          </cell>
          <cell r="CT796">
            <v>4.9451805133410121</v>
          </cell>
          <cell r="CU796">
            <v>4.9451805133410121</v>
          </cell>
          <cell r="CV796">
            <v>4.9451805133410121</v>
          </cell>
          <cell r="CW796">
            <v>1.2351368071060438</v>
          </cell>
          <cell r="CX796">
            <v>1.2721033784796809</v>
          </cell>
          <cell r="CY796">
            <v>1.2689658615078918</v>
          </cell>
          <cell r="CZ796">
            <v>1.274276332117678</v>
          </cell>
          <cell r="DA796">
            <v>1.2432256728117679</v>
          </cell>
          <cell r="DB796">
            <v>1.2578912631420147</v>
          </cell>
          <cell r="DC796">
            <v>1.2515720398981591</v>
          </cell>
          <cell r="DD796">
            <v>1.2531849873090937</v>
          </cell>
          <cell r="DE796">
            <v>1.2675085574828429</v>
          </cell>
          <cell r="DF796">
            <v>1.2517325012587484</v>
          </cell>
        </row>
        <row r="797">
          <cell r="BX797">
            <v>2.4382848655308158</v>
          </cell>
          <cell r="BY797">
            <v>2.8873696628974472</v>
          </cell>
          <cell r="BZ797">
            <v>3.3665801656017025</v>
          </cell>
          <cell r="CA797">
            <v>2.8072809362173938</v>
          </cell>
          <cell r="CB797">
            <v>2.9265901390233977</v>
          </cell>
          <cell r="CC797">
            <v>2.9542694787811894</v>
          </cell>
          <cell r="CD797">
            <v>3.03618482950443</v>
          </cell>
          <cell r="CE797">
            <v>2.8785221127595917</v>
          </cell>
          <cell r="CF797">
            <v>3.8065785349745376</v>
          </cell>
          <cell r="CG797">
            <v>4.5570528239923656</v>
          </cell>
          <cell r="CH797">
            <v>3.5528733112180579</v>
          </cell>
          <cell r="CI797">
            <v>3.6805548162866129</v>
          </cell>
          <cell r="CJ797">
            <v>3.8327443214972448</v>
          </cell>
          <cell r="CK797">
            <v>3.6118265261780831</v>
          </cell>
          <cell r="CL797">
            <v>4.5566524482035318</v>
          </cell>
          <cell r="CM797">
            <v>4.3758527618970824</v>
          </cell>
          <cell r="CN797">
            <v>4.9047792806065837</v>
          </cell>
          <cell r="CO797">
            <v>4.1903733580695954</v>
          </cell>
          <cell r="CP797">
            <v>4.6289699947230654</v>
          </cell>
          <cell r="CQ797">
            <v>4.4837139535812538</v>
          </cell>
          <cell r="CR797">
            <v>4.9423956675585474</v>
          </cell>
          <cell r="CS797">
            <v>5.310771596603419</v>
          </cell>
          <cell r="CT797">
            <v>4.6570327930160698</v>
          </cell>
          <cell r="CU797">
            <v>4.6570327930160698</v>
          </cell>
          <cell r="CV797">
            <v>4.6570327930160698</v>
          </cell>
          <cell r="CW797">
            <v>1.2505790991759507</v>
          </cell>
          <cell r="CX797">
            <v>1.2377361884908733</v>
          </cell>
          <cell r="CY797">
            <v>1.2494439478579211</v>
          </cell>
          <cell r="CZ797">
            <v>1.2496645018930665</v>
          </cell>
          <cell r="DA797">
            <v>1.2521308710376564</v>
          </cell>
          <cell r="DB797">
            <v>1.2617952884516406</v>
          </cell>
          <cell r="DC797">
            <v>1.2423732726829226</v>
          </cell>
          <cell r="DD797">
            <v>1.2574163852730127</v>
          </cell>
          <cell r="DE797">
            <v>1.2471892204171979</v>
          </cell>
          <cell r="DF797">
            <v>1.2545672492603932</v>
          </cell>
        </row>
        <row r="798">
          <cell r="BX798">
            <v>2.9819902821055853</v>
          </cell>
          <cell r="BY798">
            <v>2.8708132526975412</v>
          </cell>
          <cell r="BZ798">
            <v>2.980517767401659</v>
          </cell>
          <cell r="CA798">
            <v>3.4855119402279695</v>
          </cell>
          <cell r="CB798">
            <v>2.984904258577874</v>
          </cell>
          <cell r="CC798">
            <v>2.8706757804360805</v>
          </cell>
          <cell r="CD798">
            <v>2.9643555407380031</v>
          </cell>
          <cell r="CE798">
            <v>3.2083851974687039</v>
          </cell>
          <cell r="CF798">
            <v>3.4111007720993549</v>
          </cell>
          <cell r="CG798">
            <v>4.2414097407874367</v>
          </cell>
          <cell r="CH798">
            <v>3.6954991900107785</v>
          </cell>
          <cell r="CI798">
            <v>3.8329150414820159</v>
          </cell>
          <cell r="CJ798">
            <v>3.9314796349712857</v>
          </cell>
          <cell r="CK798">
            <v>4.4328207131250581</v>
          </cell>
          <cell r="CL798">
            <v>4.2521036979323306</v>
          </cell>
          <cell r="CM798">
            <v>4.4361660636884173</v>
          </cell>
          <cell r="CN798">
            <v>4.5739919387621013</v>
          </cell>
          <cell r="CO798">
            <v>4.5380878436488219</v>
          </cell>
          <cell r="CP798">
            <v>4.8013400559417656</v>
          </cell>
          <cell r="CQ798">
            <v>5.1016799522395573</v>
          </cell>
          <cell r="CR798">
            <v>4.9060962374187413</v>
          </cell>
          <cell r="CS798">
            <v>4.9598956639201903</v>
          </cell>
          <cell r="CT798">
            <v>5.9598820485349444</v>
          </cell>
          <cell r="CU798">
            <v>5.9598820485349444</v>
          </cell>
          <cell r="CV798">
            <v>5.9598820485349444</v>
          </cell>
          <cell r="CW798">
            <v>1.2574567122107259</v>
          </cell>
          <cell r="CX798">
            <v>1.2528569495247213</v>
          </cell>
          <cell r="CY798">
            <v>1.2726336466025385</v>
          </cell>
          <cell r="CZ798">
            <v>1.2473113633542598</v>
          </cell>
          <cell r="DA798">
            <v>1.2692820968904621</v>
          </cell>
          <cell r="DB798">
            <v>1.2690680835698027</v>
          </cell>
          <cell r="DC798">
            <v>1.2477364132123465</v>
          </cell>
          <cell r="DD798">
            <v>1.2445463276254016</v>
          </cell>
          <cell r="DE798">
            <v>1.2562439082176815</v>
          </cell>
          <cell r="DF798">
            <v>1.2366156557622439</v>
          </cell>
        </row>
        <row r="799">
          <cell r="BX799">
            <v>2.7772433683216793</v>
          </cell>
          <cell r="BY799">
            <v>2.7005414378274644</v>
          </cell>
          <cell r="BZ799">
            <v>3.2752182051117802</v>
          </cell>
          <cell r="CA799">
            <v>3.4516057753806826</v>
          </cell>
          <cell r="CB799">
            <v>2.9802762834573926</v>
          </cell>
          <cell r="CC799">
            <v>3.3514820916675565</v>
          </cell>
          <cell r="CD799">
            <v>3.4845180246648528</v>
          </cell>
          <cell r="CE799">
            <v>3.9604981707448004</v>
          </cell>
          <cell r="CF799">
            <v>3.1123992761868102</v>
          </cell>
          <cell r="CG799">
            <v>3.9083647653595484</v>
          </cell>
          <cell r="CH799">
            <v>4.1242006789405137</v>
          </cell>
          <cell r="CI799">
            <v>3.9311656821917804</v>
          </cell>
          <cell r="CJ799">
            <v>3.6540999275095891</v>
          </cell>
          <cell r="CK799">
            <v>3.9371127275747497</v>
          </cell>
          <cell r="CL799">
            <v>4.4646158680860886</v>
          </cell>
          <cell r="CM799">
            <v>4.5850919826897574</v>
          </cell>
          <cell r="CN799">
            <v>4.0815430495556777</v>
          </cell>
          <cell r="CO799">
            <v>4.1965892020917499</v>
          </cell>
          <cell r="CP799">
            <v>4.3556808050272666</v>
          </cell>
          <cell r="CQ799">
            <v>5.4308925901259579</v>
          </cell>
          <cell r="CR799">
            <v>5.6181676836250567</v>
          </cell>
          <cell r="CS799">
            <v>5.855592468088215</v>
          </cell>
          <cell r="CT799">
            <v>5.1398539952643967</v>
          </cell>
          <cell r="CU799">
            <v>5.1398539952643967</v>
          </cell>
          <cell r="CV799">
            <v>5.1398539952643967</v>
          </cell>
          <cell r="CW799">
            <v>1.2579949358417506</v>
          </cell>
          <cell r="CX799">
            <v>1.2538072512863492</v>
          </cell>
          <cell r="CY799">
            <v>1.2629575989413182</v>
          </cell>
          <cell r="CZ799">
            <v>1.2364212415137057</v>
          </cell>
          <cell r="DA799">
            <v>1.2684887250499328</v>
          </cell>
          <cell r="DB799">
            <v>1.2498987431054946</v>
          </cell>
          <cell r="DC799">
            <v>1.247987579479235</v>
          </cell>
          <cell r="DD799">
            <v>1.2627018313673017</v>
          </cell>
          <cell r="DE799">
            <v>1.2431364150879225</v>
          </cell>
          <cell r="DF799">
            <v>1.2640474221074314</v>
          </cell>
        </row>
        <row r="800">
          <cell r="BX800">
            <v>2.7854937537937396</v>
          </cell>
          <cell r="BY800">
            <v>2.5263301170482984</v>
          </cell>
          <cell r="BZ800">
            <v>2.841014806890461</v>
          </cell>
          <cell r="CA800">
            <v>2.9458886220390013</v>
          </cell>
          <cell r="CB800">
            <v>3.2310568979364338</v>
          </cell>
          <cell r="CC800">
            <v>3.4241873324975267</v>
          </cell>
          <cell r="CD800">
            <v>3.929875687593638</v>
          </cell>
          <cell r="CE800">
            <v>3.9468618575581593</v>
          </cell>
          <cell r="CF800">
            <v>3.6195782250515496</v>
          </cell>
          <cell r="CG800">
            <v>3.6937534413196613</v>
          </cell>
          <cell r="CH800">
            <v>4.1355870074899359</v>
          </cell>
          <cell r="CI800">
            <v>4.4366062641425481</v>
          </cell>
          <cell r="CJ800">
            <v>4.2535693199646589</v>
          </cell>
          <cell r="CK800">
            <v>3.6699454915524092</v>
          </cell>
          <cell r="CL800">
            <v>4.1773215981842249</v>
          </cell>
          <cell r="CM800">
            <v>4.3733532105707509</v>
          </cell>
          <cell r="CN800">
            <v>4.8257320033702831</v>
          </cell>
          <cell r="CO800">
            <v>4.1364975614853092</v>
          </cell>
          <cell r="CP800">
            <v>4.2166767778519736</v>
          </cell>
          <cell r="CQ800">
            <v>4.417793640230725</v>
          </cell>
          <cell r="CR800">
            <v>4.6578628273305078</v>
          </cell>
          <cell r="CS800">
            <v>4.7810770560726654</v>
          </cell>
          <cell r="CT800">
            <v>5.4749898458100255</v>
          </cell>
          <cell r="CU800">
            <v>5.4749898458100255</v>
          </cell>
          <cell r="CV800">
            <v>5.4749898458100255</v>
          </cell>
          <cell r="CW800">
            <v>1.2415591904472636</v>
          </cell>
          <cell r="CX800">
            <v>1.2530722478405723</v>
          </cell>
          <cell r="CY800">
            <v>1.2168929979826986</v>
          </cell>
          <cell r="CZ800">
            <v>1.2319463359475047</v>
          </cell>
          <cell r="DA800">
            <v>1.2536180296465833</v>
          </cell>
          <cell r="DB800">
            <v>1.2635646870970907</v>
          </cell>
          <cell r="DC800">
            <v>1.2481803614554106</v>
          </cell>
          <cell r="DD800">
            <v>1.261700979632961</v>
          </cell>
          <cell r="DE800">
            <v>1.2355783263513256</v>
          </cell>
          <cell r="DF800">
            <v>1.2666918506405793</v>
          </cell>
        </row>
        <row r="801">
          <cell r="BX801">
            <v>2.8247185728182731</v>
          </cell>
          <cell r="BY801">
            <v>2.9493108713859146</v>
          </cell>
          <cell r="BZ801">
            <v>2.84204495941631</v>
          </cell>
          <cell r="CA801">
            <v>3.1976117601709073</v>
          </cell>
          <cell r="CB801">
            <v>3.004074515433421</v>
          </cell>
          <cell r="CC801">
            <v>3.4401998095771327</v>
          </cell>
          <cell r="CD801">
            <v>3.232536041229805</v>
          </cell>
          <cell r="CE801">
            <v>3.1195960996732457</v>
          </cell>
          <cell r="CF801">
            <v>3.5441061191889145</v>
          </cell>
          <cell r="CG801">
            <v>3.2894927679918085</v>
          </cell>
          <cell r="CH801">
            <v>3.0621622472925836</v>
          </cell>
          <cell r="CI801">
            <v>3.5197941177818906</v>
          </cell>
          <cell r="CJ801">
            <v>3.6600792723349542</v>
          </cell>
          <cell r="CK801">
            <v>3.8029607487581267</v>
          </cell>
          <cell r="CL801">
            <v>4.168953859951456</v>
          </cell>
          <cell r="CM801">
            <v>4.5113625216916198</v>
          </cell>
          <cell r="CN801">
            <v>4.3189023258105061</v>
          </cell>
          <cell r="CO801">
            <v>4.934426814522654</v>
          </cell>
          <cell r="CP801">
            <v>4.7623733798369354</v>
          </cell>
          <cell r="CQ801">
            <v>4.9943903800881744</v>
          </cell>
          <cell r="CR801">
            <v>4.7896485931638741</v>
          </cell>
          <cell r="CS801">
            <v>4.6007898635235991</v>
          </cell>
          <cell r="CT801">
            <v>4.9026790959068931</v>
          </cell>
          <cell r="CU801">
            <v>4.9026790959068931</v>
          </cell>
          <cell r="CV801">
            <v>4.9026790959068931</v>
          </cell>
          <cell r="CW801">
            <v>1.2570824579993125</v>
          </cell>
          <cell r="CX801">
            <v>1.2653744895731391</v>
          </cell>
          <cell r="CY801">
            <v>1.2598336679667879</v>
          </cell>
          <cell r="CZ801">
            <v>1.2378760828732591</v>
          </cell>
          <cell r="DA801">
            <v>1.2715201574067732</v>
          </cell>
          <cell r="DB801">
            <v>1.2602866690455785</v>
          </cell>
          <cell r="DC801">
            <v>1.2616835456726996</v>
          </cell>
          <cell r="DD801">
            <v>1.25177657947691</v>
          </cell>
          <cell r="DE801">
            <v>1.250280436206564</v>
          </cell>
          <cell r="DF801">
            <v>1.2340864119717265</v>
          </cell>
        </row>
        <row r="802">
          <cell r="BX802">
            <v>2.9645946001024277</v>
          </cell>
          <cell r="BY802">
            <v>3.0051499395309325</v>
          </cell>
          <cell r="BZ802">
            <v>2.6097833389146801</v>
          </cell>
          <cell r="CA802">
            <v>2.6565131563666813</v>
          </cell>
          <cell r="CB802">
            <v>3.3999444606437028</v>
          </cell>
          <cell r="CC802">
            <v>3.1871673183003697</v>
          </cell>
          <cell r="CD802">
            <v>3.7103739882241888</v>
          </cell>
          <cell r="CE802">
            <v>3.7637790185298967</v>
          </cell>
          <cell r="CF802">
            <v>4.2534164386780722</v>
          </cell>
          <cell r="CG802">
            <v>3.7248989734122389</v>
          </cell>
          <cell r="CH802">
            <v>3.655366003873866</v>
          </cell>
          <cell r="CI802">
            <v>3.9321911803515004</v>
          </cell>
          <cell r="CJ802">
            <v>3.9032651781135606</v>
          </cell>
          <cell r="CK802">
            <v>3.9522861172954546</v>
          </cell>
          <cell r="CL802">
            <v>4.0283263829571441</v>
          </cell>
          <cell r="CM802">
            <v>4.4189107165678756</v>
          </cell>
          <cell r="CN802">
            <v>4.1099221462897466</v>
          </cell>
          <cell r="CO802">
            <v>4.3060487664323448</v>
          </cell>
          <cell r="CP802">
            <v>5.2836196195505645</v>
          </cell>
          <cell r="CQ802">
            <v>4.793644757767777</v>
          </cell>
          <cell r="CR802">
            <v>5.3169731450745692</v>
          </cell>
          <cell r="CS802">
            <v>4.9595533150851834</v>
          </cell>
          <cell r="CT802">
            <v>4.6526314762181693</v>
          </cell>
          <cell r="CU802">
            <v>4.6526314762181693</v>
          </cell>
          <cell r="CV802">
            <v>4.6526314762181693</v>
          </cell>
          <cell r="CW802">
            <v>1.245995313518697</v>
          </cell>
          <cell r="CX802">
            <v>1.2779347748377836</v>
          </cell>
          <cell r="CY802">
            <v>1.2596178041287318</v>
          </cell>
          <cell r="CZ802">
            <v>1.2549915181465827</v>
          </cell>
          <cell r="DA802">
            <v>1.2528408722893614</v>
          </cell>
          <cell r="DB802">
            <v>1.2515222576038401</v>
          </cell>
          <cell r="DC802">
            <v>1.2630435511233276</v>
          </cell>
          <cell r="DD802">
            <v>1.2418493565608462</v>
          </cell>
          <cell r="DE802">
            <v>1.2427385521070502</v>
          </cell>
          <cell r="DF802">
            <v>1.2605330341746697</v>
          </cell>
        </row>
        <row r="803">
          <cell r="BX803">
            <v>2.2762399276269569</v>
          </cell>
          <cell r="BY803">
            <v>2.5532480520316145</v>
          </cell>
          <cell r="BZ803">
            <v>3.4506292395252909</v>
          </cell>
          <cell r="CA803">
            <v>2.8872260985638314</v>
          </cell>
          <cell r="CB803">
            <v>3.4090323187213989</v>
          </cell>
          <cell r="CC803">
            <v>2.9615538227606546</v>
          </cell>
          <cell r="CD803">
            <v>3.5002215292201111</v>
          </cell>
          <cell r="CE803">
            <v>3.500912916917887</v>
          </cell>
          <cell r="CF803">
            <v>3.74201868752872</v>
          </cell>
          <cell r="CG803">
            <v>3.8095666084441917</v>
          </cell>
          <cell r="CH803">
            <v>3.7260257600725937</v>
          </cell>
          <cell r="CI803">
            <v>3.5319436018158967</v>
          </cell>
          <cell r="CJ803">
            <v>3.365450279132757</v>
          </cell>
          <cell r="CK803">
            <v>4.3430641610638121</v>
          </cell>
          <cell r="CL803">
            <v>5.3083274574435615</v>
          </cell>
          <cell r="CM803">
            <v>4.7699616929591899</v>
          </cell>
          <cell r="CN803">
            <v>4.9938014918285623</v>
          </cell>
          <cell r="CO803">
            <v>4.4000432623345187</v>
          </cell>
          <cell r="CP803">
            <v>4.8756966454798887</v>
          </cell>
          <cell r="CQ803">
            <v>5.0286916755810154</v>
          </cell>
          <cell r="CR803">
            <v>5.6445462081567896</v>
          </cell>
          <cell r="CS803">
            <v>4.6511627422483555</v>
          </cell>
          <cell r="CT803">
            <v>5.0354832466752653</v>
          </cell>
          <cell r="CU803">
            <v>5.0354832466752653</v>
          </cell>
          <cell r="CV803">
            <v>5.0354832466752653</v>
          </cell>
          <cell r="CW803">
            <v>1.2487920886458677</v>
          </cell>
          <cell r="CX803">
            <v>1.2478360328754219</v>
          </cell>
          <cell r="CY803">
            <v>1.2507381406232316</v>
          </cell>
          <cell r="CZ803">
            <v>1.2685636521585255</v>
          </cell>
          <cell r="DA803">
            <v>1.250653841620375</v>
          </cell>
          <cell r="DB803">
            <v>1.2664244900397279</v>
          </cell>
          <cell r="DC803">
            <v>1.2495126536074035</v>
          </cell>
          <cell r="DD803">
            <v>1.2552413015003459</v>
          </cell>
          <cell r="DE803">
            <v>1.2510856392494956</v>
          </cell>
          <cell r="DF803">
            <v>1.2578122515064094</v>
          </cell>
        </row>
        <row r="804">
          <cell r="BX804">
            <v>2.8038451782901572</v>
          </cell>
          <cell r="BY804">
            <v>2.9884458765689499</v>
          </cell>
          <cell r="BZ804">
            <v>3.2901750628076019</v>
          </cell>
          <cell r="CA804">
            <v>3.0448089693776605</v>
          </cell>
          <cell r="CB804">
            <v>2.8386505207133843</v>
          </cell>
          <cell r="CC804">
            <v>3.4795659070393445</v>
          </cell>
          <cell r="CD804">
            <v>3.2800431775056578</v>
          </cell>
          <cell r="CE804">
            <v>3.2285208905424199</v>
          </cell>
          <cell r="CF804">
            <v>4.1198861812420979</v>
          </cell>
          <cell r="CG804">
            <v>4.3225602229342064</v>
          </cell>
          <cell r="CH804">
            <v>3.932137637121734</v>
          </cell>
          <cell r="CI804">
            <v>3.6992754857814067</v>
          </cell>
          <cell r="CJ804">
            <v>3.6750898350503292</v>
          </cell>
          <cell r="CK804">
            <v>3.9272930969162112</v>
          </cell>
          <cell r="CL804">
            <v>3.7255387406033953</v>
          </cell>
          <cell r="CM804">
            <v>4.1218210456670361</v>
          </cell>
          <cell r="CN804">
            <v>4.1232171297150764</v>
          </cell>
          <cell r="CO804">
            <v>4.3990370937846306</v>
          </cell>
          <cell r="CP804">
            <v>4.7901664912837436</v>
          </cell>
          <cell r="CQ804">
            <v>4.9616635052107494</v>
          </cell>
          <cell r="CR804">
            <v>4.4277872959212274</v>
          </cell>
          <cell r="CS804">
            <v>4.3884547487043752</v>
          </cell>
          <cell r="CT804">
            <v>4.8767645252392873</v>
          </cell>
          <cell r="CU804">
            <v>4.8767645252392873</v>
          </cell>
          <cell r="CV804">
            <v>4.8767645252392873</v>
          </cell>
          <cell r="CW804">
            <v>1.2508961073894405</v>
          </cell>
          <cell r="CX804">
            <v>1.2444219574591853</v>
          </cell>
          <cell r="CY804">
            <v>1.2559170609226664</v>
          </cell>
          <cell r="CZ804">
            <v>1.2320012030628902</v>
          </cell>
          <cell r="DA804">
            <v>1.2596653117760979</v>
          </cell>
          <cell r="DB804">
            <v>1.2548528583076946</v>
          </cell>
          <cell r="DC804">
            <v>1.2587379867238657</v>
          </cell>
          <cell r="DD804">
            <v>1.2235230545328983</v>
          </cell>
          <cell r="DE804">
            <v>1.267973649058866</v>
          </cell>
          <cell r="DF804">
            <v>1.2676187589696095</v>
          </cell>
        </row>
        <row r="805">
          <cell r="BX805">
            <v>2.3744895264824026</v>
          </cell>
          <cell r="BY805">
            <v>3.1292763688308312</v>
          </cell>
          <cell r="BZ805">
            <v>3.131301511694657</v>
          </cell>
          <cell r="CA805">
            <v>3.2450179623684465</v>
          </cell>
          <cell r="CB805">
            <v>3.4778540224984926</v>
          </cell>
          <cell r="CC805">
            <v>3.3131687571004282</v>
          </cell>
          <cell r="CD805">
            <v>3.3576780085727376</v>
          </cell>
          <cell r="CE805">
            <v>3.6122030678272146</v>
          </cell>
          <cell r="CF805">
            <v>4.3146792616529011</v>
          </cell>
          <cell r="CG805">
            <v>4.0275571516942392</v>
          </cell>
          <cell r="CH805">
            <v>3.6812847969870997</v>
          </cell>
          <cell r="CI805">
            <v>4.8026362783558598</v>
          </cell>
          <cell r="CJ805">
            <v>4.2512639845325078</v>
          </cell>
          <cell r="CK805">
            <v>4.1224115422979208</v>
          </cell>
          <cell r="CL805">
            <v>4.0818830310558925</v>
          </cell>
          <cell r="CM805">
            <v>4.5525736505083376</v>
          </cell>
          <cell r="CN805">
            <v>4.744615552482311</v>
          </cell>
          <cell r="CO805">
            <v>4.7008075678959518</v>
          </cell>
          <cell r="CP805">
            <v>4.5988935570030662</v>
          </cell>
          <cell r="CQ805">
            <v>5.275970193542598</v>
          </cell>
          <cell r="CR805">
            <v>5.7200088385025332</v>
          </cell>
          <cell r="CS805">
            <v>5.5899197319264902</v>
          </cell>
          <cell r="CT805">
            <v>5.8002547844949168</v>
          </cell>
          <cell r="CU805">
            <v>5.8002547844949168</v>
          </cell>
          <cell r="CV805">
            <v>5.8002547844949168</v>
          </cell>
          <cell r="CW805">
            <v>1.2625889136465462</v>
          </cell>
          <cell r="CX805">
            <v>1.2643723215338241</v>
          </cell>
          <cell r="CY805">
            <v>1.2628193902452212</v>
          </cell>
          <cell r="CZ805">
            <v>1.2545691154798093</v>
          </cell>
          <cell r="DA805">
            <v>1.2607146412199233</v>
          </cell>
          <cell r="DB805">
            <v>1.2479629209667313</v>
          </cell>
          <cell r="DC805">
            <v>1.2657560742594587</v>
          </cell>
          <cell r="DD805">
            <v>1.2690597152810135</v>
          </cell>
          <cell r="DE805">
            <v>1.2334597985330973</v>
          </cell>
          <cell r="DF805">
            <v>1.2400575636256952</v>
          </cell>
        </row>
        <row r="806">
          <cell r="BX806">
            <v>2.8096573643506839</v>
          </cell>
          <cell r="BY806">
            <v>2.6522422245069897</v>
          </cell>
          <cell r="BZ806">
            <v>2.9648166889987517</v>
          </cell>
          <cell r="CA806">
            <v>2.7005431341512374</v>
          </cell>
          <cell r="CB806">
            <v>3.609963101585091</v>
          </cell>
          <cell r="CC806">
            <v>3.4708260729276126</v>
          </cell>
          <cell r="CD806">
            <v>3.6196945087477741</v>
          </cell>
          <cell r="CE806">
            <v>3.493404489918142</v>
          </cell>
          <cell r="CF806">
            <v>3.8718769339137395</v>
          </cell>
          <cell r="CG806">
            <v>4.0495266694782854</v>
          </cell>
          <cell r="CH806">
            <v>3.9289755059721414</v>
          </cell>
          <cell r="CI806">
            <v>4.0440725851523851</v>
          </cell>
          <cell r="CJ806">
            <v>4.1739192583942613</v>
          </cell>
          <cell r="CK806">
            <v>4.6562617218602513</v>
          </cell>
          <cell r="CL806">
            <v>4.8890051495239524</v>
          </cell>
          <cell r="CM806">
            <v>4.6112290632266406</v>
          </cell>
          <cell r="CN806">
            <v>5.0443516091407705</v>
          </cell>
          <cell r="CO806">
            <v>3.9108765134785144</v>
          </cell>
          <cell r="CP806">
            <v>5.3516234034336776</v>
          </cell>
          <cell r="CQ806">
            <v>4.9876115118344195</v>
          </cell>
          <cell r="CR806">
            <v>4.5079901235195656</v>
          </cell>
          <cell r="CS806">
            <v>5.3556074044019084</v>
          </cell>
          <cell r="CT806">
            <v>5.217348804285117</v>
          </cell>
          <cell r="CU806">
            <v>5.217348804285117</v>
          </cell>
          <cell r="CV806">
            <v>5.217348804285117</v>
          </cell>
          <cell r="CW806">
            <v>1.2440776885945573</v>
          </cell>
          <cell r="CX806">
            <v>1.2645433470261966</v>
          </cell>
          <cell r="CY806">
            <v>1.2466050374036028</v>
          </cell>
          <cell r="CZ806">
            <v>1.252590998716506</v>
          </cell>
          <cell r="DA806">
            <v>1.2627156433631079</v>
          </cell>
          <cell r="DB806">
            <v>1.2629128470202597</v>
          </cell>
          <cell r="DC806">
            <v>1.2806182252330711</v>
          </cell>
          <cell r="DD806">
            <v>1.266151368948947</v>
          </cell>
          <cell r="DE806">
            <v>1.2593133725449082</v>
          </cell>
          <cell r="DF806">
            <v>1.2534467297332177</v>
          </cell>
        </row>
        <row r="807">
          <cell r="BX807">
            <v>2.8296490341879044</v>
          </cell>
          <cell r="BY807">
            <v>2.7520484681338733</v>
          </cell>
          <cell r="BZ807">
            <v>2.873598670419637</v>
          </cell>
          <cell r="CA807">
            <v>3.1011063147052904</v>
          </cell>
          <cell r="CB807">
            <v>3.1824652672651594</v>
          </cell>
          <cell r="CC807">
            <v>3.2741738742482163</v>
          </cell>
          <cell r="CD807">
            <v>3.3510147291903594</v>
          </cell>
          <cell r="CE807">
            <v>3.8941848902787002</v>
          </cell>
          <cell r="CF807">
            <v>3.3458044937985929</v>
          </cell>
          <cell r="CG807">
            <v>4.0366156341067585</v>
          </cell>
          <cell r="CH807">
            <v>3.8142928145069113</v>
          </cell>
          <cell r="CI807">
            <v>3.8596187277033942</v>
          </cell>
          <cell r="CJ807">
            <v>4.4023288849754207</v>
          </cell>
          <cell r="CK807">
            <v>3.7720517489476801</v>
          </cell>
          <cell r="CL807">
            <v>4.4360703697592365</v>
          </cell>
          <cell r="CM807">
            <v>4.3026210022192233</v>
          </cell>
          <cell r="CN807">
            <v>4.0662580523736516</v>
          </cell>
          <cell r="CO807">
            <v>4.8054381185302804</v>
          </cell>
          <cell r="CP807">
            <v>4.8234513574765669</v>
          </cell>
          <cell r="CQ807">
            <v>4.4752049068289272</v>
          </cell>
          <cell r="CR807">
            <v>4.7684242820993816</v>
          </cell>
          <cell r="CS807">
            <v>5.6833933852657887</v>
          </cell>
          <cell r="CT807">
            <v>5.3766940357084438</v>
          </cell>
          <cell r="CU807">
            <v>5.3766940357084438</v>
          </cell>
          <cell r="CV807">
            <v>5.3766940357084438</v>
          </cell>
          <cell r="CW807">
            <v>1.2680750064416189</v>
          </cell>
          <cell r="CX807">
            <v>1.2448613866792542</v>
          </cell>
          <cell r="CY807">
            <v>1.2593251486625145</v>
          </cell>
          <cell r="CZ807">
            <v>1.2581644141436328</v>
          </cell>
          <cell r="DA807">
            <v>1.2783455499532907</v>
          </cell>
          <cell r="DB807">
            <v>1.2559515913129746</v>
          </cell>
          <cell r="DC807">
            <v>1.2414261379356786</v>
          </cell>
          <cell r="DD807">
            <v>1.2384574256393299</v>
          </cell>
          <cell r="DE807">
            <v>1.2481000041230244</v>
          </cell>
          <cell r="DF807">
            <v>1.2657637550686285</v>
          </cell>
        </row>
        <row r="808">
          <cell r="BX808">
            <v>2.7003908999720365</v>
          </cell>
          <cell r="BY808">
            <v>2.6026156648545031</v>
          </cell>
          <cell r="BZ808">
            <v>2.800882864425017</v>
          </cell>
          <cell r="CA808">
            <v>3.5243365013114087</v>
          </cell>
          <cell r="CB808">
            <v>3.0450713771901885</v>
          </cell>
          <cell r="CC808">
            <v>3.1845751325649165</v>
          </cell>
          <cell r="CD808">
            <v>3.6604417738838251</v>
          </cell>
          <cell r="CE808">
            <v>3.7452867422077349</v>
          </cell>
          <cell r="CF808">
            <v>3.5279574669917633</v>
          </cell>
          <cell r="CG808">
            <v>4.0313641119881085</v>
          </cell>
          <cell r="CH808">
            <v>3.6854870655936032</v>
          </cell>
          <cell r="CI808">
            <v>3.6751498253992927</v>
          </cell>
          <cell r="CJ808">
            <v>3.6514211430750199</v>
          </cell>
          <cell r="CK808">
            <v>4.3724060294872062</v>
          </cell>
          <cell r="CL808">
            <v>5.0565667618722037</v>
          </cell>
          <cell r="CM808">
            <v>4.3560031711670337</v>
          </cell>
          <cell r="CN808">
            <v>5.1963385200129748</v>
          </cell>
          <cell r="CO808">
            <v>4.2979326475423099</v>
          </cell>
          <cell r="CP808">
            <v>4.9013474861784401</v>
          </cell>
          <cell r="CQ808">
            <v>5.378828053756596</v>
          </cell>
          <cell r="CR808">
            <v>5.0713206769748416</v>
          </cell>
          <cell r="CS808">
            <v>5.4157373827128845</v>
          </cell>
          <cell r="CT808">
            <v>5.439260783007934</v>
          </cell>
          <cell r="CU808">
            <v>5.439260783007934</v>
          </cell>
          <cell r="CV808">
            <v>5.439260783007934</v>
          </cell>
          <cell r="CW808">
            <v>1.2400259928751207</v>
          </cell>
          <cell r="CX808">
            <v>1.2591649293241729</v>
          </cell>
          <cell r="CY808">
            <v>1.253864994545516</v>
          </cell>
          <cell r="CZ808">
            <v>1.2372013642551489</v>
          </cell>
          <cell r="DA808">
            <v>1.2536994742678855</v>
          </cell>
          <cell r="DB808">
            <v>1.2497898069265481</v>
          </cell>
          <cell r="DC808">
            <v>1.2505699835692179</v>
          </cell>
          <cell r="DD808">
            <v>1.2433876608267282</v>
          </cell>
          <cell r="DE808">
            <v>1.2590124755193126</v>
          </cell>
          <cell r="DF808">
            <v>1.2567263480913524</v>
          </cell>
        </row>
        <row r="809">
          <cell r="BX809">
            <v>2.9883134345406606</v>
          </cell>
          <cell r="BY809">
            <v>2.5132561603745964</v>
          </cell>
          <cell r="BZ809">
            <v>3.2929269399433072</v>
          </cell>
          <cell r="CA809">
            <v>3.1181264782451716</v>
          </cell>
          <cell r="CB809">
            <v>3.2485976253024247</v>
          </cell>
          <cell r="CC809">
            <v>3.0527750372847087</v>
          </cell>
          <cell r="CD809">
            <v>3.162116376235335</v>
          </cell>
          <cell r="CE809">
            <v>3.6426327815554624</v>
          </cell>
          <cell r="CF809">
            <v>3.9178345155427756</v>
          </cell>
          <cell r="CG809">
            <v>3.1598321046035469</v>
          </cell>
          <cell r="CH809">
            <v>3.1410486328441283</v>
          </cell>
          <cell r="CI809">
            <v>3.4292309728134369</v>
          </cell>
          <cell r="CJ809">
            <v>4.2855683965717235</v>
          </cell>
          <cell r="CK809">
            <v>4.5711135929943376</v>
          </cell>
          <cell r="CL809">
            <v>4.4275482388887033</v>
          </cell>
          <cell r="CM809">
            <v>4.8470410685013512</v>
          </cell>
          <cell r="CN809">
            <v>3.7331763824888977</v>
          </cell>
          <cell r="CO809">
            <v>3.8151714505507237</v>
          </cell>
          <cell r="CP809">
            <v>4.5323492237205043</v>
          </cell>
          <cell r="CQ809">
            <v>4.4761787984444315</v>
          </cell>
          <cell r="CR809">
            <v>5.1868165149265888</v>
          </cell>
          <cell r="CS809">
            <v>4.8880273178508586</v>
          </cell>
          <cell r="CT809">
            <v>5.1774477871292319</v>
          </cell>
          <cell r="CU809">
            <v>5.1774477871292319</v>
          </cell>
          <cell r="CV809">
            <v>5.1774477871292319</v>
          </cell>
          <cell r="CW809">
            <v>1.2735990757068654</v>
          </cell>
          <cell r="CX809">
            <v>1.2422783711900878</v>
          </cell>
          <cell r="CY809">
            <v>1.2449123862709788</v>
          </cell>
          <cell r="CZ809">
            <v>1.2628830658539152</v>
          </cell>
          <cell r="DA809">
            <v>1.2475255316210854</v>
          </cell>
          <cell r="DB809">
            <v>1.2760871418351238</v>
          </cell>
          <cell r="DC809">
            <v>1.2648143753011027</v>
          </cell>
          <cell r="DD809">
            <v>1.2654103974101247</v>
          </cell>
          <cell r="DE809">
            <v>1.2557577035530434</v>
          </cell>
          <cell r="DF809">
            <v>1.2714332176945444</v>
          </cell>
        </row>
        <row r="810">
          <cell r="BX810">
            <v>2.8819751113498779</v>
          </cell>
          <cell r="BY810">
            <v>3.0576630295929781</v>
          </cell>
          <cell r="BZ810">
            <v>2.6807523360977394</v>
          </cell>
          <cell r="CA810">
            <v>3.3379321610342996</v>
          </cell>
          <cell r="CB810">
            <v>3.0558685130636207</v>
          </cell>
          <cell r="CC810">
            <v>3.6977471025371269</v>
          </cell>
          <cell r="CD810">
            <v>3.6225115539979207</v>
          </cell>
          <cell r="CE810">
            <v>3.4793646361209833</v>
          </cell>
          <cell r="CF810">
            <v>3.4404970640484458</v>
          </cell>
          <cell r="CG810">
            <v>3.9689811906523915</v>
          </cell>
          <cell r="CH810">
            <v>3.5199406769796107</v>
          </cell>
          <cell r="CI810">
            <v>4.0692769579375643</v>
          </cell>
          <cell r="CJ810">
            <v>4.1444520978191015</v>
          </cell>
          <cell r="CK810">
            <v>5.3015224314692038</v>
          </cell>
          <cell r="CL810">
            <v>4.5851318911543686</v>
          </cell>
          <cell r="CM810">
            <v>3.5880868399902872</v>
          </cell>
          <cell r="CN810">
            <v>4.1909760030430032</v>
          </cell>
          <cell r="CO810">
            <v>4.6780479395525445</v>
          </cell>
          <cell r="CP810">
            <v>4.7567217944518649</v>
          </cell>
          <cell r="CQ810">
            <v>4.5565607013580687</v>
          </cell>
          <cell r="CR810">
            <v>4.7312343822228975</v>
          </cell>
          <cell r="CS810">
            <v>5.4276308481484188</v>
          </cell>
          <cell r="CT810">
            <v>5.627793747231844</v>
          </cell>
          <cell r="CU810">
            <v>5.627793747231844</v>
          </cell>
          <cell r="CV810">
            <v>5.627793747231844</v>
          </cell>
          <cell r="CW810">
            <v>1.2411708287300456</v>
          </cell>
          <cell r="CX810">
            <v>1.2434913705538941</v>
          </cell>
          <cell r="CY810">
            <v>1.2537651344607568</v>
          </cell>
          <cell r="CZ810">
            <v>1.2447947662599288</v>
          </cell>
          <cell r="DA810">
            <v>1.2459857132386229</v>
          </cell>
          <cell r="DB810">
            <v>1.2299842964656968</v>
          </cell>
          <cell r="DC810">
            <v>1.2566351882888749</v>
          </cell>
          <cell r="DD810">
            <v>1.2507160311625756</v>
          </cell>
          <cell r="DE810">
            <v>1.2675139080947635</v>
          </cell>
          <cell r="DF810">
            <v>1.2633048064660317</v>
          </cell>
        </row>
        <row r="811">
          <cell r="BX811">
            <v>3.3115905209259178</v>
          </cell>
          <cell r="BY811">
            <v>3.3482930737308272</v>
          </cell>
          <cell r="BZ811">
            <v>3.2246255517014735</v>
          </cell>
          <cell r="CA811">
            <v>3.4177389199029964</v>
          </cell>
          <cell r="CB811">
            <v>3.0043344261092577</v>
          </cell>
          <cell r="CC811">
            <v>3.739412798260751</v>
          </cell>
          <cell r="CD811">
            <v>3.48523582105706</v>
          </cell>
          <cell r="CE811">
            <v>3.650573159919011</v>
          </cell>
          <cell r="CF811">
            <v>4.1607775997773091</v>
          </cell>
          <cell r="CG811">
            <v>3.7633622379148446</v>
          </cell>
          <cell r="CH811">
            <v>3.8547657476796817</v>
          </cell>
          <cell r="CI811">
            <v>4.7524331232404515</v>
          </cell>
          <cell r="CJ811">
            <v>3.7957116456385376</v>
          </cell>
          <cell r="CK811">
            <v>4.3916763076497043</v>
          </cell>
          <cell r="CL811">
            <v>4.3336016648511544</v>
          </cell>
          <cell r="CM811">
            <v>4.8595290720202611</v>
          </cell>
          <cell r="CN811">
            <v>4.3467703259271087</v>
          </cell>
          <cell r="CO811">
            <v>4.3502379038776953</v>
          </cell>
          <cell r="CP811">
            <v>4.7149153060059916</v>
          </cell>
          <cell r="CQ811">
            <v>4.687645338304514</v>
          </cell>
          <cell r="CR811">
            <v>5.1986801617689604</v>
          </cell>
          <cell r="CS811">
            <v>4.8841902306495379</v>
          </cell>
          <cell r="CT811">
            <v>5.1173998191348673</v>
          </cell>
          <cell r="CU811">
            <v>5.1173998191348673</v>
          </cell>
          <cell r="CV811">
            <v>5.1173998191348673</v>
          </cell>
          <cell r="CW811">
            <v>1.2320113776289865</v>
          </cell>
          <cell r="CX811">
            <v>1.2575957704229099</v>
          </cell>
          <cell r="CY811">
            <v>1.2679264098072416</v>
          </cell>
          <cell r="CZ811">
            <v>1.2533393316980168</v>
          </cell>
          <cell r="DA811">
            <v>1.2769249514972858</v>
          </cell>
          <cell r="DB811">
            <v>1.2511585303831938</v>
          </cell>
          <cell r="DC811">
            <v>1.2672356493525934</v>
          </cell>
          <cell r="DD811">
            <v>1.2544093318499254</v>
          </cell>
          <cell r="DE811">
            <v>1.2448552954538556</v>
          </cell>
          <cell r="DF811">
            <v>1.2525632000652902</v>
          </cell>
        </row>
        <row r="812">
          <cell r="BX812">
            <v>2.6817564444082103</v>
          </cell>
          <cell r="BY812">
            <v>2.8444340558039336</v>
          </cell>
          <cell r="BZ812">
            <v>2.9227918725503499</v>
          </cell>
          <cell r="CA812">
            <v>3.5740893070512079</v>
          </cell>
          <cell r="CB812">
            <v>2.9086200582883937</v>
          </cell>
          <cell r="CC812">
            <v>3.1622872508378532</v>
          </cell>
          <cell r="CD812">
            <v>2.5770303484434036</v>
          </cell>
          <cell r="CE812">
            <v>3.1994397597897155</v>
          </cell>
          <cell r="CF812">
            <v>3.6117361157713321</v>
          </cell>
          <cell r="CG812">
            <v>3.5229597721514048</v>
          </cell>
          <cell r="CH812">
            <v>4.1537681547351148</v>
          </cell>
          <cell r="CI812">
            <v>3.8867805899841272</v>
          </cell>
          <cell r="CJ812">
            <v>4.4442234105174885</v>
          </cell>
          <cell r="CK812">
            <v>4.7979126577054618</v>
          </cell>
          <cell r="CL812">
            <v>3.9859718121794487</v>
          </cell>
          <cell r="CM812">
            <v>4.6591551901272821</v>
          </cell>
          <cell r="CN812">
            <v>4.6137573039661461</v>
          </cell>
          <cell r="CO812">
            <v>3.9975207662464456</v>
          </cell>
          <cell r="CP812">
            <v>4.9395547376590825</v>
          </cell>
          <cell r="CQ812">
            <v>4.9586307104888512</v>
          </cell>
          <cell r="CR812">
            <v>4.5725178824350925</v>
          </cell>
          <cell r="CS812">
            <v>4.5454179127566521</v>
          </cell>
          <cell r="CT812">
            <v>5.2074046120678297</v>
          </cell>
          <cell r="CU812">
            <v>5.2074046120678297</v>
          </cell>
          <cell r="CV812">
            <v>5.2074046120678297</v>
          </cell>
          <cell r="CW812">
            <v>1.2498326963828186</v>
          </cell>
          <cell r="CX812">
            <v>1.2344239121595173</v>
          </cell>
          <cell r="CY812">
            <v>1.2611010750450311</v>
          </cell>
          <cell r="CZ812">
            <v>1.2551800746696702</v>
          </cell>
          <cell r="DA812">
            <v>1.2554685798515903</v>
          </cell>
          <cell r="DB812">
            <v>1.2516996953554271</v>
          </cell>
          <cell r="DC812">
            <v>1.2416854715321748</v>
          </cell>
          <cell r="DD812">
            <v>1.2690860977942593</v>
          </cell>
          <cell r="DE812">
            <v>1.2553672206054087</v>
          </cell>
          <cell r="DF812">
            <v>1.2581010903138756</v>
          </cell>
        </row>
        <row r="813">
          <cell r="BX813">
            <v>2.6426613567975905</v>
          </cell>
          <cell r="BY813">
            <v>3.0347186545170621</v>
          </cell>
          <cell r="BZ813">
            <v>2.5722967101764662</v>
          </cell>
          <cell r="CA813">
            <v>2.9922724749509815</v>
          </cell>
          <cell r="CB813">
            <v>3.6508207656271185</v>
          </cell>
          <cell r="CC813">
            <v>3.6074315622614623</v>
          </cell>
          <cell r="CD813">
            <v>3.3858168700178317</v>
          </cell>
          <cell r="CE813">
            <v>4.0357486910112303</v>
          </cell>
          <cell r="CF813">
            <v>3.3533832460269455</v>
          </cell>
          <cell r="CG813">
            <v>4.3444276438739822</v>
          </cell>
          <cell r="CH813">
            <v>3.9909163152859848</v>
          </cell>
          <cell r="CI813">
            <v>4.2708681817151728</v>
          </cell>
          <cell r="CJ813">
            <v>3.6884121910891086</v>
          </cell>
          <cell r="CK813">
            <v>3.749361905278016</v>
          </cell>
          <cell r="CL813">
            <v>3.3180472724133749</v>
          </cell>
          <cell r="CM813">
            <v>3.8770685329339591</v>
          </cell>
          <cell r="CN813">
            <v>4.5612136964877434</v>
          </cell>
          <cell r="CO813">
            <v>4.4853087817244708</v>
          </cell>
          <cell r="CP813">
            <v>5.1137008190193169</v>
          </cell>
          <cell r="CQ813">
            <v>4.3479211228424255</v>
          </cell>
          <cell r="CR813">
            <v>4.8063458229286891</v>
          </cell>
          <cell r="CS813">
            <v>5.4539898756078662</v>
          </cell>
          <cell r="CT813">
            <v>5.1568854167051814</v>
          </cell>
          <cell r="CU813">
            <v>5.1568854167051814</v>
          </cell>
          <cell r="CV813">
            <v>5.1568854167051814</v>
          </cell>
          <cell r="CW813">
            <v>1.2433743840306088</v>
          </cell>
          <cell r="CX813">
            <v>1.2382061231831438</v>
          </cell>
          <cell r="CY813">
            <v>1.2673546736526538</v>
          </cell>
          <cell r="CZ813">
            <v>1.2568634817583719</v>
          </cell>
          <cell r="DA813">
            <v>1.2626944999125496</v>
          </cell>
          <cell r="DB813">
            <v>1.25346244161271</v>
          </cell>
          <cell r="DC813">
            <v>1.2657045787665111</v>
          </cell>
          <cell r="DD813">
            <v>1.2790705367821231</v>
          </cell>
          <cell r="DE813">
            <v>1.2449111656089342</v>
          </cell>
          <cell r="DF813">
            <v>1.2534993625556463</v>
          </cell>
        </row>
        <row r="814">
          <cell r="BX814">
            <v>2.845410252055089</v>
          </cell>
          <cell r="BY814">
            <v>2.8430813890824633</v>
          </cell>
          <cell r="BZ814">
            <v>2.8074934933787912</v>
          </cell>
          <cell r="CA814">
            <v>2.8910337482110475</v>
          </cell>
          <cell r="CB814">
            <v>2.9475740115115059</v>
          </cell>
          <cell r="CC814">
            <v>3.1479856073192738</v>
          </cell>
          <cell r="CD814">
            <v>3.1653156603842518</v>
          </cell>
          <cell r="CE814">
            <v>3.2877672033939134</v>
          </cell>
          <cell r="CF814">
            <v>3.1663038401276768</v>
          </cell>
          <cell r="CG814">
            <v>3.9234900646914053</v>
          </cell>
          <cell r="CH814">
            <v>3.9279834197823971</v>
          </cell>
          <cell r="CI814">
            <v>3.7680524607015542</v>
          </cell>
          <cell r="CJ814">
            <v>4.0007815591710107</v>
          </cell>
          <cell r="CK814">
            <v>4.5179975335764606</v>
          </cell>
          <cell r="CL814">
            <v>3.6576380436254605</v>
          </cell>
          <cell r="CM814">
            <v>4.4470651822639846</v>
          </cell>
          <cell r="CN814">
            <v>4.761574724276838</v>
          </cell>
          <cell r="CO814">
            <v>4.1007631755579892</v>
          </cell>
          <cell r="CP814">
            <v>4.957900548336462</v>
          </cell>
          <cell r="CQ814">
            <v>4.9405683160719116</v>
          </cell>
          <cell r="CR814">
            <v>4.669223673332116</v>
          </cell>
          <cell r="CS814">
            <v>5.1200347792210694</v>
          </cell>
          <cell r="CT814">
            <v>5.575870989244553</v>
          </cell>
          <cell r="CU814">
            <v>5.575870989244553</v>
          </cell>
          <cell r="CV814">
            <v>5.575870989244553</v>
          </cell>
          <cell r="CW814">
            <v>1.2556621854566279</v>
          </cell>
          <cell r="CX814">
            <v>1.2518457677792643</v>
          </cell>
          <cell r="CY814">
            <v>1.2302624938856379</v>
          </cell>
          <cell r="CZ814">
            <v>1.2393134870512994</v>
          </cell>
          <cell r="DA814">
            <v>1.2760916830485836</v>
          </cell>
          <cell r="DB814">
            <v>1.2616283425901227</v>
          </cell>
          <cell r="DC814">
            <v>1.2592365833750025</v>
          </cell>
          <cell r="DD814">
            <v>1.256511226845697</v>
          </cell>
          <cell r="DE814">
            <v>1.246150316672233</v>
          </cell>
          <cell r="DF814">
            <v>1.2678252184315872</v>
          </cell>
        </row>
        <row r="815">
          <cell r="BX815">
            <v>2.6896345099971306</v>
          </cell>
          <cell r="BY815">
            <v>2.8025015823551676</v>
          </cell>
          <cell r="BZ815">
            <v>2.6712102696877587</v>
          </cell>
          <cell r="CA815">
            <v>3.0780219866495049</v>
          </cell>
          <cell r="CB815">
            <v>3.123673917611173</v>
          </cell>
          <cell r="CC815">
            <v>3.5354805380616372</v>
          </cell>
          <cell r="CD815">
            <v>3.7931460640811587</v>
          </cell>
          <cell r="CE815">
            <v>3.7993324436491935</v>
          </cell>
          <cell r="CF815">
            <v>3.8630642370041159</v>
          </cell>
          <cell r="CG815">
            <v>3.99456413714142</v>
          </cell>
          <cell r="CH815">
            <v>3.8022497887451081</v>
          </cell>
          <cell r="CI815">
            <v>3.95045197378826</v>
          </cell>
          <cell r="CJ815">
            <v>4.2829568315296349</v>
          </cell>
          <cell r="CK815">
            <v>4.4154079992588997</v>
          </cell>
          <cell r="CL815">
            <v>3.6162853620550748</v>
          </cell>
          <cell r="CM815">
            <v>4.5623772197999513</v>
          </cell>
          <cell r="CN815">
            <v>4.9895170352972622</v>
          </cell>
          <cell r="CO815">
            <v>5.4466017346079143</v>
          </cell>
          <cell r="CP815">
            <v>4.8603555841533703</v>
          </cell>
          <cell r="CQ815">
            <v>4.2658185055782507</v>
          </cell>
          <cell r="CR815">
            <v>4.9599416271247341</v>
          </cell>
          <cell r="CS815">
            <v>4.9368239046072171</v>
          </cell>
          <cell r="CT815">
            <v>5.5876285785523665</v>
          </cell>
          <cell r="CU815">
            <v>5.5876285785523665</v>
          </cell>
          <cell r="CV815">
            <v>5.5876285785523665</v>
          </cell>
          <cell r="CW815">
            <v>1.2300489892809103</v>
          </cell>
          <cell r="CX815">
            <v>1.246561784913446</v>
          </cell>
          <cell r="CY815">
            <v>1.238362036137747</v>
          </cell>
          <cell r="CZ815">
            <v>1.2439509572996743</v>
          </cell>
          <cell r="DA815">
            <v>1.2643813804433313</v>
          </cell>
          <cell r="DB815">
            <v>1.267599389418185</v>
          </cell>
          <cell r="DC815">
            <v>1.2502224649047666</v>
          </cell>
          <cell r="DD815">
            <v>1.2523004004159626</v>
          </cell>
          <cell r="DE815">
            <v>1.254885350685103</v>
          </cell>
          <cell r="DF815">
            <v>1.2653994660388415</v>
          </cell>
        </row>
        <row r="816">
          <cell r="BX816">
            <v>2.7074042225314972</v>
          </cell>
          <cell r="BY816">
            <v>2.8448082513766813</v>
          </cell>
          <cell r="BZ816">
            <v>3.0876591649185712</v>
          </cell>
          <cell r="CA816">
            <v>3.4124251169362907</v>
          </cell>
          <cell r="CB816">
            <v>3.0357008834718893</v>
          </cell>
          <cell r="CC816">
            <v>3.6540990460358969</v>
          </cell>
          <cell r="CD816">
            <v>3.4102420530006126</v>
          </cell>
          <cell r="CE816">
            <v>3.3977517513847975</v>
          </cell>
          <cell r="CF816">
            <v>3.4936358426341325</v>
          </cell>
          <cell r="CG816">
            <v>4.0926866464388887</v>
          </cell>
          <cell r="CH816">
            <v>3.9971062291647796</v>
          </cell>
          <cell r="CI816">
            <v>3.7867980524992149</v>
          </cell>
          <cell r="CJ816">
            <v>3.8990951724018381</v>
          </cell>
          <cell r="CK816">
            <v>4.686033195007508</v>
          </cell>
          <cell r="CL816">
            <v>4.9807769499406191</v>
          </cell>
          <cell r="CM816">
            <v>4.6269808861908563</v>
          </cell>
          <cell r="CN816">
            <v>4.2198892799972736</v>
          </cell>
          <cell r="CO816">
            <v>4.2860981267111224</v>
          </cell>
          <cell r="CP816">
            <v>5.2432940281435236</v>
          </cell>
          <cell r="CQ816">
            <v>5.1042263574568274</v>
          </cell>
          <cell r="CR816">
            <v>4.5798478941562886</v>
          </cell>
          <cell r="CS816">
            <v>5.0989099499519668</v>
          </cell>
          <cell r="CT816">
            <v>5.1685023479543579</v>
          </cell>
          <cell r="CU816">
            <v>5.1685023479543579</v>
          </cell>
          <cell r="CV816">
            <v>5.1685023479543579</v>
          </cell>
          <cell r="CW816">
            <v>1.2602582333841226</v>
          </cell>
          <cell r="CX816">
            <v>1.2470187227017184</v>
          </cell>
          <cell r="CY816">
            <v>1.2600066856647796</v>
          </cell>
          <cell r="CZ816">
            <v>1.2609168885166275</v>
          </cell>
          <cell r="DA816">
            <v>1.2534741170691794</v>
          </cell>
          <cell r="DB816">
            <v>1.2412353861624774</v>
          </cell>
          <cell r="DC816">
            <v>1.266145821571881</v>
          </cell>
          <cell r="DD816">
            <v>1.2564232891966638</v>
          </cell>
          <cell r="DE816">
            <v>1.2640845851306182</v>
          </cell>
          <cell r="DF816">
            <v>1.2344773075852189</v>
          </cell>
        </row>
        <row r="817">
          <cell r="BX817">
            <v>2.8610123111786208</v>
          </cell>
          <cell r="BY817">
            <v>3.4671569520092738</v>
          </cell>
          <cell r="BZ817">
            <v>3.2415729710080279</v>
          </cell>
          <cell r="CA817">
            <v>3.3038538091435083</v>
          </cell>
          <cell r="CB817">
            <v>3.7928874509975414</v>
          </cell>
          <cell r="CC817">
            <v>3.500670924493408</v>
          </cell>
          <cell r="CD817">
            <v>3.1939325530058054</v>
          </cell>
          <cell r="CE817">
            <v>3.2161845996975771</v>
          </cell>
          <cell r="CF817">
            <v>3.5189839832364327</v>
          </cell>
          <cell r="CG817">
            <v>3.2489005537070095</v>
          </cell>
          <cell r="CH817">
            <v>3.2863562943890976</v>
          </cell>
          <cell r="CI817">
            <v>3.9134668439455553</v>
          </cell>
          <cell r="CJ817">
            <v>4.1227317679846225</v>
          </cell>
          <cell r="CK817">
            <v>3.819347657590304</v>
          </cell>
          <cell r="CL817">
            <v>4.3745789866077791</v>
          </cell>
          <cell r="CM817">
            <v>4.4140356363243844</v>
          </cell>
          <cell r="CN817">
            <v>4.6792914445764779</v>
          </cell>
          <cell r="CO817">
            <v>4.499566055971882</v>
          </cell>
          <cell r="CP817">
            <v>4.347641151467605</v>
          </cell>
          <cell r="CQ817">
            <v>4.5322074847741627</v>
          </cell>
          <cell r="CR817">
            <v>4.7039967849366624</v>
          </cell>
          <cell r="CS817">
            <v>4.5073478847743162</v>
          </cell>
          <cell r="CT817">
            <v>5.3087369267269091</v>
          </cell>
          <cell r="CU817">
            <v>5.3087369267269091</v>
          </cell>
          <cell r="CV817">
            <v>5.3087369267269091</v>
          </cell>
          <cell r="CW817">
            <v>1.2670056159321499</v>
          </cell>
          <cell r="CX817">
            <v>1.2669158116107284</v>
          </cell>
          <cell r="CY817">
            <v>1.2316246380082274</v>
          </cell>
          <cell r="CZ817">
            <v>1.2616465861512733</v>
          </cell>
          <cell r="DA817">
            <v>1.286844492399523</v>
          </cell>
          <cell r="DB817">
            <v>1.256984324421045</v>
          </cell>
          <cell r="DC817">
            <v>1.2613238083943947</v>
          </cell>
          <cell r="DD817">
            <v>1.2519388504020355</v>
          </cell>
          <cell r="DE817">
            <v>1.2471364188852585</v>
          </cell>
          <cell r="DF817">
            <v>1.2534100706004214</v>
          </cell>
        </row>
        <row r="818">
          <cell r="BX818">
            <v>2.2607601303896279</v>
          </cell>
          <cell r="BY818">
            <v>3.1058587481412059</v>
          </cell>
          <cell r="BZ818">
            <v>2.7981394947601239</v>
          </cell>
          <cell r="CA818">
            <v>3.4879190452360653</v>
          </cell>
          <cell r="CB818">
            <v>3.6376446411611028</v>
          </cell>
          <cell r="CC818">
            <v>3.1631935925588444</v>
          </cell>
          <cell r="CD818">
            <v>3.0479099864737491</v>
          </cell>
          <cell r="CE818">
            <v>3.5361155634025345</v>
          </cell>
          <cell r="CF818">
            <v>4.0821411927633742</v>
          </cell>
          <cell r="CG818">
            <v>3.2064699326812729</v>
          </cell>
          <cell r="CH818">
            <v>4.1215837208784505</v>
          </cell>
          <cell r="CI818">
            <v>3.8464713420523764</v>
          </cell>
          <cell r="CJ818">
            <v>4.0914743519378707</v>
          </cell>
          <cell r="CK818">
            <v>4.2672971720302018</v>
          </cell>
          <cell r="CL818">
            <v>4.1099928769905949</v>
          </cell>
          <cell r="CM818">
            <v>4.9144401269833011</v>
          </cell>
          <cell r="CN818">
            <v>5.35668032833187</v>
          </cell>
          <cell r="CO818">
            <v>4.353197477718223</v>
          </cell>
          <cell r="CP818">
            <v>4.4673060355152474</v>
          </cell>
          <cell r="CQ818">
            <v>4.3797825131557966</v>
          </cell>
          <cell r="CR818">
            <v>5.2871268987396682</v>
          </cell>
          <cell r="CS818">
            <v>4.914672437256371</v>
          </cell>
          <cell r="CT818">
            <v>5.3214086259418911</v>
          </cell>
          <cell r="CU818">
            <v>5.3214086259418911</v>
          </cell>
          <cell r="CV818">
            <v>5.3214086259418911</v>
          </cell>
          <cell r="CW818">
            <v>1.2308982650898672</v>
          </cell>
          <cell r="CX818">
            <v>1.2363399329759632</v>
          </cell>
          <cell r="CY818">
            <v>1.2750317796827797</v>
          </cell>
          <cell r="CZ818">
            <v>1.2582222159922642</v>
          </cell>
          <cell r="DA818">
            <v>1.2569028885790332</v>
          </cell>
          <cell r="DB818">
            <v>1.2509461023941044</v>
          </cell>
          <cell r="DC818">
            <v>1.2381976949888671</v>
          </cell>
          <cell r="DD818">
            <v>1.2586876513900747</v>
          </cell>
          <cell r="DE818">
            <v>1.2491182274603749</v>
          </cell>
          <cell r="DF818">
            <v>1.2597705367800944</v>
          </cell>
        </row>
        <row r="819">
          <cell r="BX819">
            <v>2.2712499195951819</v>
          </cell>
          <cell r="BY819">
            <v>2.8171321132187086</v>
          </cell>
          <cell r="BZ819">
            <v>3.0274333823929833</v>
          </cell>
          <cell r="CA819">
            <v>3.7051259278569479</v>
          </cell>
          <cell r="CB819">
            <v>2.9414602077318421</v>
          </cell>
          <cell r="CC819">
            <v>2.9686611692933007</v>
          </cell>
          <cell r="CD819">
            <v>3.5778648269640012</v>
          </cell>
          <cell r="CE819">
            <v>3.4530309932317818</v>
          </cell>
          <cell r="CF819">
            <v>3.7841878647068081</v>
          </cell>
          <cell r="CG819">
            <v>3.8606364260145778</v>
          </cell>
          <cell r="CH819">
            <v>3.9983258213982107</v>
          </cell>
          <cell r="CI819">
            <v>4.0334834370108785</v>
          </cell>
          <cell r="CJ819">
            <v>3.2397937573205784</v>
          </cell>
          <cell r="CK819">
            <v>4.1178270737602416</v>
          </cell>
          <cell r="CL819">
            <v>4.585898805911234</v>
          </cell>
          <cell r="CM819">
            <v>4.6870910694973338</v>
          </cell>
          <cell r="CN819">
            <v>4.3777301928926091</v>
          </cell>
          <cell r="CO819">
            <v>4.7079211499484801</v>
          </cell>
          <cell r="CP819">
            <v>4.8142776345155722</v>
          </cell>
          <cell r="CQ819">
            <v>4.6117523490005796</v>
          </cell>
          <cell r="CR819">
            <v>5.2537468065688442</v>
          </cell>
          <cell r="CS819">
            <v>5.3401775961923716</v>
          </cell>
          <cell r="CT819">
            <v>5.0333948429822355</v>
          </cell>
          <cell r="CU819">
            <v>5.0333948429822355</v>
          </cell>
          <cell r="CV819">
            <v>5.0333948429822355</v>
          </cell>
          <cell r="CW819">
            <v>1.2580005211163248</v>
          </cell>
          <cell r="CX819">
            <v>1.2885198916330436</v>
          </cell>
          <cell r="CY819">
            <v>1.2707539979206544</v>
          </cell>
          <cell r="CZ819">
            <v>1.2517818808261181</v>
          </cell>
          <cell r="DA819">
            <v>1.2712197018457008</v>
          </cell>
          <cell r="DB819">
            <v>1.2388912042748563</v>
          </cell>
          <cell r="DC819">
            <v>1.2654566557258509</v>
          </cell>
          <cell r="DD819">
            <v>1.2441202359721912</v>
          </cell>
          <cell r="DE819">
            <v>1.244166238794268</v>
          </cell>
          <cell r="DF819">
            <v>1.2622058924495598</v>
          </cell>
        </row>
        <row r="820">
          <cell r="BX820">
            <v>2.7402462826836147</v>
          </cell>
          <cell r="BY820">
            <v>2.8380972978552546</v>
          </cell>
          <cell r="BZ820">
            <v>3.1315378532483975</v>
          </cell>
          <cell r="CA820">
            <v>3.0911153022390692</v>
          </cell>
          <cell r="CB820">
            <v>3.0295534709917025</v>
          </cell>
          <cell r="CC820">
            <v>3.8963730997777382</v>
          </cell>
          <cell r="CD820">
            <v>3.3805261838194003</v>
          </cell>
          <cell r="CE820">
            <v>3.7351001064436393</v>
          </cell>
          <cell r="CF820">
            <v>4.3845686571471836</v>
          </cell>
          <cell r="CG820">
            <v>4.1564616833029238</v>
          </cell>
          <cell r="CH820">
            <v>3.7936521568230681</v>
          </cell>
          <cell r="CI820">
            <v>3.8859684783387447</v>
          </cell>
          <cell r="CJ820">
            <v>4.1118468321825254</v>
          </cell>
          <cell r="CK820">
            <v>4.3415029451052174</v>
          </cell>
          <cell r="CL820">
            <v>4.1542524920461172</v>
          </cell>
          <cell r="CM820">
            <v>4.5333057176819551</v>
          </cell>
          <cell r="CN820">
            <v>3.8853398561185917</v>
          </cell>
          <cell r="CO820">
            <v>5.0935328269772038</v>
          </cell>
          <cell r="CP820">
            <v>5.0949353046944488</v>
          </cell>
          <cell r="CQ820">
            <v>4.1404065559163508</v>
          </cell>
          <cell r="CR820">
            <v>5.0235890079311414</v>
          </cell>
          <cell r="CS820">
            <v>4.3235075969290646</v>
          </cell>
          <cell r="CT820">
            <v>5.0972363075068037</v>
          </cell>
          <cell r="CU820">
            <v>5.0972363075068037</v>
          </cell>
          <cell r="CV820">
            <v>5.0972363075068037</v>
          </cell>
          <cell r="CW820">
            <v>1.2466925009634051</v>
          </cell>
          <cell r="CX820">
            <v>1.2512894481330274</v>
          </cell>
          <cell r="CY820">
            <v>1.2480529957265374</v>
          </cell>
          <cell r="CZ820">
            <v>1.224182334679482</v>
          </cell>
          <cell r="DA820">
            <v>1.272930451493969</v>
          </cell>
          <cell r="DB820">
            <v>1.2660194947164993</v>
          </cell>
          <cell r="DC820">
            <v>1.2441744093775022</v>
          </cell>
          <cell r="DD820">
            <v>1.237711907033646</v>
          </cell>
          <cell r="DE820">
            <v>1.2514709719072676</v>
          </cell>
          <cell r="DF820">
            <v>1.2628208874510622</v>
          </cell>
        </row>
        <row r="821">
          <cell r="BX821">
            <v>2.6757092931922166</v>
          </cell>
          <cell r="BY821">
            <v>2.7513334414813158</v>
          </cell>
          <cell r="BZ821">
            <v>3.1953306770242063</v>
          </cell>
          <cell r="CA821">
            <v>3.3696239011676554</v>
          </cell>
          <cell r="CB821">
            <v>3.2786251971105682</v>
          </cell>
          <cell r="CC821">
            <v>3.18643185572139</v>
          </cell>
          <cell r="CD821">
            <v>2.9774512220574607</v>
          </cell>
          <cell r="CE821">
            <v>3.8093827282697776</v>
          </cell>
          <cell r="CF821">
            <v>3.7420492077675731</v>
          </cell>
          <cell r="CG821">
            <v>3.1867211231257606</v>
          </cell>
          <cell r="CH821">
            <v>4.1587413804630335</v>
          </cell>
          <cell r="CI821">
            <v>4.2414744581258477</v>
          </cell>
          <cell r="CJ821">
            <v>4.0088982540460529</v>
          </cell>
          <cell r="CK821">
            <v>4.1015967073698665</v>
          </cell>
          <cell r="CL821">
            <v>4.0623861472054044</v>
          </cell>
          <cell r="CM821">
            <v>4.3896701382904295</v>
          </cell>
          <cell r="CN821">
            <v>4.2296532264724194</v>
          </cell>
          <cell r="CO821">
            <v>4.9328982164049782</v>
          </cell>
          <cell r="CP821">
            <v>4.4338521556113735</v>
          </cell>
          <cell r="CQ821">
            <v>4.9177469195674712</v>
          </cell>
          <cell r="CR821">
            <v>4.6925914674367109</v>
          </cell>
          <cell r="CS821">
            <v>4.6376613956108974</v>
          </cell>
          <cell r="CT821">
            <v>4.9017617451127906</v>
          </cell>
          <cell r="CU821">
            <v>4.9017617451127906</v>
          </cell>
          <cell r="CV821">
            <v>4.9017617451127906</v>
          </cell>
          <cell r="CW821">
            <v>1.2420374628268271</v>
          </cell>
          <cell r="CX821">
            <v>1.2536571909842928</v>
          </cell>
          <cell r="CY821">
            <v>1.2483774053933581</v>
          </cell>
          <cell r="CZ821">
            <v>1.2586975941919034</v>
          </cell>
          <cell r="DA821">
            <v>1.2669922305037211</v>
          </cell>
          <cell r="DB821">
            <v>1.2528510875601218</v>
          </cell>
          <cell r="DC821">
            <v>1.2566485386191335</v>
          </cell>
          <cell r="DD821">
            <v>1.2484249472952924</v>
          </cell>
          <cell r="DE821">
            <v>1.2579480966906786</v>
          </cell>
          <cell r="DF821">
            <v>1.2624936952539731</v>
          </cell>
        </row>
        <row r="822">
          <cell r="BX822">
            <v>2.6116744681708099</v>
          </cell>
          <cell r="BY822">
            <v>2.7770602012002303</v>
          </cell>
          <cell r="BZ822">
            <v>2.8320297650506858</v>
          </cell>
          <cell r="CA822">
            <v>3.3602795589541028</v>
          </cell>
          <cell r="CB822">
            <v>3.3773397735772601</v>
          </cell>
          <cell r="CC822">
            <v>3.3048996103045005</v>
          </cell>
          <cell r="CD822">
            <v>3.1632315048680018</v>
          </cell>
          <cell r="CE822">
            <v>3.237014937138516</v>
          </cell>
          <cell r="CF822">
            <v>3.0971806719607238</v>
          </cell>
          <cell r="CG822">
            <v>3.8730726017585329</v>
          </cell>
          <cell r="CH822">
            <v>3.7783812898290345</v>
          </cell>
          <cell r="CI822">
            <v>4.1466260691197343</v>
          </cell>
          <cell r="CJ822">
            <v>3.6235823387456634</v>
          </cell>
          <cell r="CK822">
            <v>4.4044742844516858</v>
          </cell>
          <cell r="CL822">
            <v>4.3803012958730339</v>
          </cell>
          <cell r="CM822">
            <v>4.1044072904897995</v>
          </cell>
          <cell r="CN822">
            <v>4.2657452669660625</v>
          </cell>
          <cell r="CO822">
            <v>4.6336072016624206</v>
          </cell>
          <cell r="CP822">
            <v>4.7968863961196169</v>
          </cell>
          <cell r="CQ822">
            <v>5.0458739035919535</v>
          </cell>
          <cell r="CR822">
            <v>4.2495834942720458</v>
          </cell>
          <cell r="CS822">
            <v>4.6809963670010939</v>
          </cell>
          <cell r="CT822">
            <v>4.1758130599349137</v>
          </cell>
          <cell r="CU822">
            <v>4.1758130599349137</v>
          </cell>
          <cell r="CV822">
            <v>4.1758130599349137</v>
          </cell>
          <cell r="CW822">
            <v>1.2350381220017883</v>
          </cell>
          <cell r="CX822">
            <v>1.250353425936318</v>
          </cell>
          <cell r="CY822">
            <v>1.2532545622668225</v>
          </cell>
          <cell r="CZ822">
            <v>1.2648836563637131</v>
          </cell>
          <cell r="DA822">
            <v>1.247677994631669</v>
          </cell>
          <cell r="DB822">
            <v>1.2361567566395086</v>
          </cell>
          <cell r="DC822">
            <v>1.2676038782369419</v>
          </cell>
          <cell r="DD822">
            <v>1.231591494854464</v>
          </cell>
          <cell r="DE822">
            <v>1.2619970328946843</v>
          </cell>
          <cell r="DF822">
            <v>1.249309972030668</v>
          </cell>
        </row>
        <row r="823">
          <cell r="BX823">
            <v>2.9013382118427096</v>
          </cell>
          <cell r="BY823">
            <v>2.9397308278060752</v>
          </cell>
          <cell r="BZ823">
            <v>3.382323296064921</v>
          </cell>
          <cell r="CA823">
            <v>3.554508316946773</v>
          </cell>
          <cell r="CB823">
            <v>3.3591764888293381</v>
          </cell>
          <cell r="CC823">
            <v>3.8118122963873673</v>
          </cell>
          <cell r="CD823">
            <v>3.3423623081665768</v>
          </cell>
          <cell r="CE823">
            <v>3.5628814740922832</v>
          </cell>
          <cell r="CF823">
            <v>3.7156084051385405</v>
          </cell>
          <cell r="CG823">
            <v>4.7578052472845558</v>
          </cell>
          <cell r="CH823">
            <v>4.0393017783672871</v>
          </cell>
          <cell r="CI823">
            <v>3.901788679921923</v>
          </cell>
          <cell r="CJ823">
            <v>4.3757267635816364</v>
          </cell>
          <cell r="CK823">
            <v>4.4626177815111658</v>
          </cell>
          <cell r="CL823">
            <v>3.8242053936825271</v>
          </cell>
          <cell r="CM823">
            <v>4.1507614340018462</v>
          </cell>
          <cell r="CN823">
            <v>4.8035403764702727</v>
          </cell>
          <cell r="CO823">
            <v>4.1348276297858648</v>
          </cell>
          <cell r="CP823">
            <v>4.6956551694002817</v>
          </cell>
          <cell r="CQ823">
            <v>5.2130890459885251</v>
          </cell>
          <cell r="CR823">
            <v>5.1556888890490589</v>
          </cell>
          <cell r="CS823">
            <v>4.9579120319820893</v>
          </cell>
          <cell r="CT823">
            <v>5.0795161499967909</v>
          </cell>
          <cell r="CU823">
            <v>5.0795161499967909</v>
          </cell>
          <cell r="CV823">
            <v>5.0795161499967909</v>
          </cell>
          <cell r="CW823">
            <v>1.275698861272474</v>
          </cell>
          <cell r="CX823">
            <v>1.250774201550799</v>
          </cell>
          <cell r="CY823">
            <v>1.2433246692147595</v>
          </cell>
          <cell r="CZ823">
            <v>1.2755977538847085</v>
          </cell>
          <cell r="DA823">
            <v>1.2563203680310731</v>
          </cell>
          <cell r="DB823">
            <v>1.2468238754233112</v>
          </cell>
          <cell r="DC823">
            <v>1.2709129647684869</v>
          </cell>
          <cell r="DD823">
            <v>1.2500755789627489</v>
          </cell>
          <cell r="DE823">
            <v>1.2566470701080086</v>
          </cell>
          <cell r="DF823">
            <v>1.2570080045782832</v>
          </cell>
        </row>
        <row r="824">
          <cell r="BX824">
            <v>2.6435178929693568</v>
          </cell>
          <cell r="BY824">
            <v>2.6678917123046779</v>
          </cell>
          <cell r="BZ824">
            <v>2.9287002251575487</v>
          </cell>
          <cell r="CA824">
            <v>3.3498962006643906</v>
          </cell>
          <cell r="CB824">
            <v>3.2121224338549488</v>
          </cell>
          <cell r="CC824">
            <v>3.0470424585799023</v>
          </cell>
          <cell r="CD824">
            <v>3.1775889771100077</v>
          </cell>
          <cell r="CE824">
            <v>3.5462713855612793</v>
          </cell>
          <cell r="CF824">
            <v>3.1811469605136722</v>
          </cell>
          <cell r="CG824">
            <v>3.5472159538917274</v>
          </cell>
          <cell r="CH824">
            <v>3.9846560962403648</v>
          </cell>
          <cell r="CI824">
            <v>3.8992837908381439</v>
          </cell>
          <cell r="CJ824">
            <v>4.1569837548255437</v>
          </cell>
          <cell r="CK824">
            <v>3.9726378979302779</v>
          </cell>
          <cell r="CL824">
            <v>4.1267244645161396</v>
          </cell>
          <cell r="CM824">
            <v>4.4582096037603769</v>
          </cell>
          <cell r="CN824">
            <v>4.104474918768239</v>
          </cell>
          <cell r="CO824">
            <v>4.2652445166601431</v>
          </cell>
          <cell r="CP824">
            <v>4.4038595587661939</v>
          </cell>
          <cell r="CQ824">
            <v>4.4935326388870989</v>
          </cell>
          <cell r="CR824">
            <v>4.699970735732113</v>
          </cell>
          <cell r="CS824">
            <v>4.7855292515443963</v>
          </cell>
          <cell r="CT824">
            <v>4.6478698265063896</v>
          </cell>
          <cell r="CU824">
            <v>4.6478698265063896</v>
          </cell>
          <cell r="CV824">
            <v>4.6478698265063896</v>
          </cell>
          <cell r="CW824">
            <v>1.241329330790983</v>
          </cell>
          <cell r="CX824">
            <v>1.2499238786708</v>
          </cell>
          <cell r="CY824">
            <v>1.2696014249531142</v>
          </cell>
          <cell r="CZ824">
            <v>1.2624913137386062</v>
          </cell>
          <cell r="DA824">
            <v>1.274347145519473</v>
          </cell>
          <cell r="DB824">
            <v>1.2540097447657796</v>
          </cell>
          <cell r="DC824">
            <v>1.2466293010328802</v>
          </cell>
          <cell r="DD824">
            <v>1.2599693066073476</v>
          </cell>
          <cell r="DE824">
            <v>1.2565056158584686</v>
          </cell>
          <cell r="DF824">
            <v>1.2368805892033239</v>
          </cell>
        </row>
        <row r="825">
          <cell r="BX825">
            <v>2.1971634658062658</v>
          </cell>
          <cell r="BY825">
            <v>2.4578669958985091</v>
          </cell>
          <cell r="BZ825">
            <v>3.0115844082194188</v>
          </cell>
          <cell r="CA825">
            <v>3.4141461899962415</v>
          </cell>
          <cell r="CB825">
            <v>3.2880240145107074</v>
          </cell>
          <cell r="CC825">
            <v>3.0991560088966126</v>
          </cell>
          <cell r="CD825">
            <v>3.0418844026206315</v>
          </cell>
          <cell r="CE825">
            <v>3.2447015204286997</v>
          </cell>
          <cell r="CF825">
            <v>2.877591336578488</v>
          </cell>
          <cell r="CG825">
            <v>3.3203764942892633</v>
          </cell>
          <cell r="CH825">
            <v>3.6393283640643346</v>
          </cell>
          <cell r="CI825">
            <v>4.0832222065703165</v>
          </cell>
          <cell r="CJ825">
            <v>4.6069870662411034</v>
          </cell>
          <cell r="CK825">
            <v>3.98464157486098</v>
          </cell>
          <cell r="CL825">
            <v>4.3781662793269414</v>
          </cell>
          <cell r="CM825">
            <v>4.1701793865246897</v>
          </cell>
          <cell r="CN825">
            <v>4.2870807072789772</v>
          </cell>
          <cell r="CO825">
            <v>5.1108621862707997</v>
          </cell>
          <cell r="CP825">
            <v>4.3745654924033763</v>
          </cell>
          <cell r="CQ825">
            <v>4.7101502291060973</v>
          </cell>
          <cell r="CR825">
            <v>4.3438985322427728</v>
          </cell>
          <cell r="CS825">
            <v>5.5915205926602241</v>
          </cell>
          <cell r="CT825">
            <v>5.2371248213451294</v>
          </cell>
          <cell r="CU825">
            <v>5.2371248213451294</v>
          </cell>
          <cell r="CV825">
            <v>5.2371248213451294</v>
          </cell>
          <cell r="CW825">
            <v>1.2554392193631203</v>
          </cell>
          <cell r="CX825">
            <v>1.2577051066561717</v>
          </cell>
          <cell r="CY825">
            <v>1.2650106298061885</v>
          </cell>
          <cell r="CZ825">
            <v>1.257118712332403</v>
          </cell>
          <cell r="DA825">
            <v>1.2607546896723969</v>
          </cell>
          <cell r="DB825">
            <v>1.2632220972763293</v>
          </cell>
          <cell r="DC825">
            <v>1.2705719260017676</v>
          </cell>
          <cell r="DD825">
            <v>1.2572341664871596</v>
          </cell>
          <cell r="DE825">
            <v>1.2441281034321925</v>
          </cell>
          <cell r="DF825">
            <v>1.2548477104547748</v>
          </cell>
        </row>
        <row r="826">
          <cell r="BX826">
            <v>2.2632947322450985</v>
          </cell>
          <cell r="BY826">
            <v>2.9988875017910686</v>
          </cell>
          <cell r="BZ826">
            <v>2.6057294195615976</v>
          </cell>
          <cell r="CA826">
            <v>3.0715166551387338</v>
          </cell>
          <cell r="CB826">
            <v>3.2101390230222098</v>
          </cell>
          <cell r="CC826">
            <v>4.0883585130368054</v>
          </cell>
          <cell r="CD826">
            <v>3.2409850162714133</v>
          </cell>
          <cell r="CE826">
            <v>3.504396574425094</v>
          </cell>
          <cell r="CF826">
            <v>3.5791249291831533</v>
          </cell>
          <cell r="CG826">
            <v>2.914918998709302</v>
          </cell>
          <cell r="CH826">
            <v>3.4632558209948048</v>
          </cell>
          <cell r="CI826">
            <v>3.2990588708387611</v>
          </cell>
          <cell r="CJ826">
            <v>3.5304734580760262</v>
          </cell>
          <cell r="CK826">
            <v>3.6879120493817914</v>
          </cell>
          <cell r="CL826">
            <v>4.8188718435402365</v>
          </cell>
          <cell r="CM826">
            <v>4.5108414913350954</v>
          </cell>
          <cell r="CN826">
            <v>4.2661750135425773</v>
          </cell>
          <cell r="CO826">
            <v>4.0732387739113181</v>
          </cell>
          <cell r="CP826">
            <v>4.2066001426209372</v>
          </cell>
          <cell r="CQ826">
            <v>5.2596428559114541</v>
          </cell>
          <cell r="CR826">
            <v>5.2416026404423777</v>
          </cell>
          <cell r="CS826">
            <v>5.2331208754798322</v>
          </cell>
          <cell r="CT826">
            <v>5.1778089190932652</v>
          </cell>
          <cell r="CU826">
            <v>5.1778089190932652</v>
          </cell>
          <cell r="CV826">
            <v>5.1778089190932652</v>
          </cell>
          <cell r="CW826">
            <v>1.2441927423254737</v>
          </cell>
          <cell r="CX826">
            <v>1.2636921212451957</v>
          </cell>
          <cell r="CY826">
            <v>1.2542587983629137</v>
          </cell>
          <cell r="CZ826">
            <v>1.2715985284855951</v>
          </cell>
          <cell r="DA826">
            <v>1.272154595076153</v>
          </cell>
          <cell r="DB826">
            <v>1.2486872696299827</v>
          </cell>
          <cell r="DC826">
            <v>1.2659036257886949</v>
          </cell>
          <cell r="DD826">
            <v>1.2423420929906215</v>
          </cell>
          <cell r="DE826">
            <v>1.2471129747874303</v>
          </cell>
          <cell r="DF826">
            <v>1.2514628142689221</v>
          </cell>
        </row>
        <row r="827">
          <cell r="BX827">
            <v>3.0503046767979369</v>
          </cell>
          <cell r="BY827">
            <v>3.2748062310986836</v>
          </cell>
          <cell r="BZ827">
            <v>3.0337603370517545</v>
          </cell>
          <cell r="CA827">
            <v>3.0465384338411923</v>
          </cell>
          <cell r="CB827">
            <v>3.3970358180584328</v>
          </cell>
          <cell r="CC827">
            <v>3.1919695180623435</v>
          </cell>
          <cell r="CD827">
            <v>3.3531393068615341</v>
          </cell>
          <cell r="CE827">
            <v>3.500275530654791</v>
          </cell>
          <cell r="CF827">
            <v>3.0510898460122138</v>
          </cell>
          <cell r="CG827">
            <v>3.9216177153746341</v>
          </cell>
          <cell r="CH827">
            <v>3.9994407703951409</v>
          </cell>
          <cell r="CI827">
            <v>4.3189448377015882</v>
          </cell>
          <cell r="CJ827">
            <v>3.9581447357493569</v>
          </cell>
          <cell r="CK827">
            <v>3.7856759337358254</v>
          </cell>
          <cell r="CL827">
            <v>4.3594349339522305</v>
          </cell>
          <cell r="CM827">
            <v>4.2252702129137809</v>
          </cell>
          <cell r="CN827">
            <v>4.1936585279361349</v>
          </cell>
          <cell r="CO827">
            <v>4.7607426729262823</v>
          </cell>
          <cell r="CP827">
            <v>4.8630598609440012</v>
          </cell>
          <cell r="CQ827">
            <v>4.3684783377484324</v>
          </cell>
          <cell r="CR827">
            <v>4.9421648654778911</v>
          </cell>
          <cell r="CS827">
            <v>5.3171884334633761</v>
          </cell>
          <cell r="CT827">
            <v>5.0113428795585424</v>
          </cell>
          <cell r="CU827">
            <v>5.0113428795585424</v>
          </cell>
          <cell r="CV827">
            <v>5.0113428795585424</v>
          </cell>
          <cell r="CW827">
            <v>1.2448074929269335</v>
          </cell>
          <cell r="CX827">
            <v>1.233480338415605</v>
          </cell>
          <cell r="CY827">
            <v>1.2612310635483137</v>
          </cell>
          <cell r="CZ827">
            <v>1.2530129761430879</v>
          </cell>
          <cell r="DA827">
            <v>1.2589031135640729</v>
          </cell>
          <cell r="DB827">
            <v>1.2572765534771337</v>
          </cell>
          <cell r="DC827">
            <v>1.2278419609524387</v>
          </cell>
          <cell r="DD827">
            <v>1.2544879014027484</v>
          </cell>
          <cell r="DE827">
            <v>1.2700313534468357</v>
          </cell>
          <cell r="DF827">
            <v>1.2443784383247687</v>
          </cell>
        </row>
        <row r="828">
          <cell r="BX828">
            <v>2.7510373239867785</v>
          </cell>
          <cell r="BY828">
            <v>3.5489379956124494</v>
          </cell>
          <cell r="BZ828">
            <v>2.8959745059753241</v>
          </cell>
          <cell r="CA828">
            <v>3.4907911725971843</v>
          </cell>
          <cell r="CB828">
            <v>2.8228267676035408</v>
          </cell>
          <cell r="CC828">
            <v>3.1297840714349854</v>
          </cell>
          <cell r="CD828">
            <v>3.5286797431883699</v>
          </cell>
          <cell r="CE828">
            <v>3.769041958870909</v>
          </cell>
          <cell r="CF828">
            <v>3.9520033803811674</v>
          </cell>
          <cell r="CG828">
            <v>3.871241521222728</v>
          </cell>
          <cell r="CH828">
            <v>3.2360736717380405</v>
          </cell>
          <cell r="CI828">
            <v>3.2364288331937279</v>
          </cell>
          <cell r="CJ828">
            <v>4.3016900334623074</v>
          </cell>
          <cell r="CK828">
            <v>4.6321261369574467</v>
          </cell>
          <cell r="CL828">
            <v>4.179870770822439</v>
          </cell>
          <cell r="CM828">
            <v>3.7084019728974162</v>
          </cell>
          <cell r="CN828">
            <v>3.996120649483299</v>
          </cell>
          <cell r="CO828">
            <v>4.0926102331828558</v>
          </cell>
          <cell r="CP828">
            <v>4.6007300787160794</v>
          </cell>
          <cell r="CQ828">
            <v>5.7432748119969945</v>
          </cell>
          <cell r="CR828">
            <v>4.8914890869606014</v>
          </cell>
          <cell r="CS828">
            <v>4.9262646981571967</v>
          </cell>
          <cell r="CT828">
            <v>4.9994389498336256</v>
          </cell>
          <cell r="CU828">
            <v>4.9994389498336256</v>
          </cell>
          <cell r="CV828">
            <v>4.9994389498336256</v>
          </cell>
          <cell r="CW828">
            <v>1.2448906870303127</v>
          </cell>
          <cell r="CX828">
            <v>1.2642524251832084</v>
          </cell>
          <cell r="CY828">
            <v>1.2555221847739118</v>
          </cell>
          <cell r="CZ828">
            <v>1.2691262891848483</v>
          </cell>
          <cell r="DA828">
            <v>1.2538093546122939</v>
          </cell>
          <cell r="DB828">
            <v>1.2517406971594036</v>
          </cell>
          <cell r="DC828">
            <v>1.2680317156668086</v>
          </cell>
          <cell r="DD828">
            <v>1.2629241067254837</v>
          </cell>
          <cell r="DE828">
            <v>1.2417219854603849</v>
          </cell>
          <cell r="DF828">
            <v>1.253045297002999</v>
          </cell>
        </row>
        <row r="829">
          <cell r="BX829">
            <v>2.4855435938577877</v>
          </cell>
          <cell r="BY829">
            <v>3.5913621168670518</v>
          </cell>
          <cell r="BZ829">
            <v>3.5625009654792539</v>
          </cell>
          <cell r="CA829">
            <v>3.2125176965521969</v>
          </cell>
          <cell r="CB829">
            <v>3.3287034088049641</v>
          </cell>
          <cell r="CC829">
            <v>3.7682560771973304</v>
          </cell>
          <cell r="CD829">
            <v>2.950369133554934</v>
          </cell>
          <cell r="CE829">
            <v>2.847609270747407</v>
          </cell>
          <cell r="CF829">
            <v>3.0525953437104687</v>
          </cell>
          <cell r="CG829">
            <v>3.1687697893393696</v>
          </cell>
          <cell r="CH829">
            <v>4.3768080309147983</v>
          </cell>
          <cell r="CI829">
            <v>3.7780714406734872</v>
          </cell>
          <cell r="CJ829">
            <v>3.5659488781146096</v>
          </cell>
          <cell r="CK829">
            <v>4.4091946819061185</v>
          </cell>
          <cell r="CL829">
            <v>4.0957805970227881</v>
          </cell>
          <cell r="CM829">
            <v>4.4052183598868799</v>
          </cell>
          <cell r="CN829">
            <v>4.4746960296876885</v>
          </cell>
          <cell r="CO829">
            <v>4.1193706698058374</v>
          </cell>
          <cell r="CP829">
            <v>4.2933958332709636</v>
          </cell>
          <cell r="CQ829">
            <v>4.9362792146842214</v>
          </cell>
          <cell r="CR829">
            <v>5.1926023343150396</v>
          </cell>
          <cell r="CS829">
            <v>6.2362023192279077</v>
          </cell>
          <cell r="CT829">
            <v>5.3492402984449727</v>
          </cell>
          <cell r="CU829">
            <v>5.3492402984449727</v>
          </cell>
          <cell r="CV829">
            <v>5.3492402984449727</v>
          </cell>
          <cell r="CW829">
            <v>1.2772593990284431</v>
          </cell>
          <cell r="CX829">
            <v>1.2758393549617486</v>
          </cell>
          <cell r="CY829">
            <v>1.2626865285204798</v>
          </cell>
          <cell r="CZ829">
            <v>1.239049144713374</v>
          </cell>
          <cell r="DA829">
            <v>1.2579133883418114</v>
          </cell>
          <cell r="DB829">
            <v>1.2522127038006585</v>
          </cell>
          <cell r="DC829">
            <v>1.2661674758571271</v>
          </cell>
          <cell r="DD829">
            <v>1.2242722753556623</v>
          </cell>
          <cell r="DE829">
            <v>1.2440653128212327</v>
          </cell>
          <cell r="DF829">
            <v>1.2649160057960391</v>
          </cell>
        </row>
        <row r="830">
          <cell r="BX830">
            <v>2.3672547789687655</v>
          </cell>
          <cell r="BY830">
            <v>2.8821173732907446</v>
          </cell>
          <cell r="BZ830">
            <v>3.3607620334355022</v>
          </cell>
          <cell r="CA830">
            <v>2.8428580007743669</v>
          </cell>
          <cell r="CB830">
            <v>2.7308136488309249</v>
          </cell>
          <cell r="CC830">
            <v>3.1705587987903932</v>
          </cell>
          <cell r="CD830">
            <v>3.5911688867182128</v>
          </cell>
          <cell r="CE830">
            <v>3.2969873251250079</v>
          </cell>
          <cell r="CF830">
            <v>3.6699251981453287</v>
          </cell>
          <cell r="CG830">
            <v>4.054016989364837</v>
          </cell>
          <cell r="CH830">
            <v>3.6870823006573108</v>
          </cell>
          <cell r="CI830">
            <v>3.9781586285127322</v>
          </cell>
          <cell r="CJ830">
            <v>4.0980790329943995</v>
          </cell>
          <cell r="CK830">
            <v>4.1142791936402796</v>
          </cell>
          <cell r="CL830">
            <v>3.7355296018847444</v>
          </cell>
          <cell r="CM830">
            <v>4.6809060294035589</v>
          </cell>
          <cell r="CN830">
            <v>4.5168505612587806</v>
          </cell>
          <cell r="CO830">
            <v>4.7827280984624254</v>
          </cell>
          <cell r="CP830">
            <v>4.2697141788064963</v>
          </cell>
          <cell r="CQ830">
            <v>4.8375063678489454</v>
          </cell>
          <cell r="CR830">
            <v>4.8814272258717919</v>
          </cell>
          <cell r="CS830">
            <v>4.4999625522537583</v>
          </cell>
          <cell r="CT830">
            <v>5.295927754397856</v>
          </cell>
          <cell r="CU830">
            <v>5.295927754397856</v>
          </cell>
          <cell r="CV830">
            <v>5.295927754397856</v>
          </cell>
          <cell r="CW830">
            <v>1.2306885116297599</v>
          </cell>
          <cell r="CX830">
            <v>1.2567930824001008</v>
          </cell>
          <cell r="CY830">
            <v>1.2289110000268268</v>
          </cell>
          <cell r="CZ830">
            <v>1.2490505165997239</v>
          </cell>
          <cell r="DA830">
            <v>1.2574139320508106</v>
          </cell>
          <cell r="DB830">
            <v>1.2580781153581628</v>
          </cell>
          <cell r="DC830">
            <v>1.2543331090261909</v>
          </cell>
          <cell r="DD830">
            <v>1.2739715863016405</v>
          </cell>
          <cell r="DE830">
            <v>1.2667813177442815</v>
          </cell>
          <cell r="DF830">
            <v>1.2379918733949815</v>
          </cell>
        </row>
        <row r="831">
          <cell r="BX831">
            <v>2.7048630323579701</v>
          </cell>
          <cell r="BY831">
            <v>2.6834523307635769</v>
          </cell>
          <cell r="BZ831">
            <v>2.9106675070255843</v>
          </cell>
          <cell r="CA831">
            <v>3.5674815020412374</v>
          </cell>
          <cell r="CB831">
            <v>3.3778293559211292</v>
          </cell>
          <cell r="CC831">
            <v>3.1096125739979574</v>
          </cell>
          <cell r="CD831">
            <v>3.5961831758910487</v>
          </cell>
          <cell r="CE831">
            <v>3.394935720512382</v>
          </cell>
          <cell r="CF831">
            <v>3.3176504910691249</v>
          </cell>
          <cell r="CG831">
            <v>3.7503361070700811</v>
          </cell>
          <cell r="CH831">
            <v>4.0059444400489648</v>
          </cell>
          <cell r="CI831">
            <v>3.2829082285380937</v>
          </cell>
          <cell r="CJ831">
            <v>3.9071255798069671</v>
          </cell>
          <cell r="CK831">
            <v>4.4232634986766266</v>
          </cell>
          <cell r="CL831">
            <v>4.0351230992914884</v>
          </cell>
          <cell r="CM831">
            <v>3.9508292613029172</v>
          </cell>
          <cell r="CN831">
            <v>4.2565362825674624</v>
          </cell>
          <cell r="CO831">
            <v>4.6002430559129825</v>
          </cell>
          <cell r="CP831">
            <v>4.8538245986844837</v>
          </cell>
          <cell r="CQ831">
            <v>4.985744958316821</v>
          </cell>
          <cell r="CR831">
            <v>4.5232506315450838</v>
          </cell>
          <cell r="CS831">
            <v>6.1101387964110776</v>
          </cell>
          <cell r="CT831">
            <v>5.0228084643939299</v>
          </cell>
          <cell r="CU831">
            <v>5.0228084643939299</v>
          </cell>
          <cell r="CV831">
            <v>5.0228084643939299</v>
          </cell>
          <cell r="CW831">
            <v>1.2491365711979268</v>
          </cell>
          <cell r="CX831">
            <v>1.2569854757019701</v>
          </cell>
          <cell r="CY831">
            <v>1.2717536818855169</v>
          </cell>
          <cell r="CZ831">
            <v>1.2667843667718102</v>
          </cell>
          <cell r="DA831">
            <v>1.260368006877292</v>
          </cell>
          <cell r="DB831">
            <v>1.2563343848006874</v>
          </cell>
          <cell r="DC831">
            <v>1.2602371036004505</v>
          </cell>
          <cell r="DD831">
            <v>1.2360282734791261</v>
          </cell>
          <cell r="DE831">
            <v>1.2456347084996962</v>
          </cell>
          <cell r="DF831">
            <v>1.238600134438115</v>
          </cell>
        </row>
        <row r="832">
          <cell r="BX832">
            <v>2.9027086476178425</v>
          </cell>
          <cell r="BY832">
            <v>2.9378686088142403</v>
          </cell>
          <cell r="BZ832">
            <v>3.1313003686833976</v>
          </cell>
          <cell r="CA832">
            <v>3.0326552042924564</v>
          </cell>
          <cell r="CB832">
            <v>2.8011435756827923</v>
          </cell>
          <cell r="CC832">
            <v>3.1995720386144062</v>
          </cell>
          <cell r="CD832">
            <v>4.2562209580742287</v>
          </cell>
          <cell r="CE832">
            <v>3.2531386701103808</v>
          </cell>
          <cell r="CF832">
            <v>3.3620598148454994</v>
          </cell>
          <cell r="CG832">
            <v>4.0546421687318528</v>
          </cell>
          <cell r="CH832">
            <v>3.8472180443272648</v>
          </cell>
          <cell r="CI832">
            <v>3.9396049894792591</v>
          </cell>
          <cell r="CJ832">
            <v>3.4830845464274858</v>
          </cell>
          <cell r="CK832">
            <v>3.8311229912033138</v>
          </cell>
          <cell r="CL832">
            <v>4.8388166071926877</v>
          </cell>
          <cell r="CM832">
            <v>4.1841405707640797</v>
          </cell>
          <cell r="CN832">
            <v>4.5618272509445923</v>
          </cell>
          <cell r="CO832">
            <v>4.8810378085012012</v>
          </cell>
          <cell r="CP832">
            <v>4.5932870058562045</v>
          </cell>
          <cell r="CQ832">
            <v>4.3091163306090818</v>
          </cell>
          <cell r="CR832">
            <v>4.7200340017295632</v>
          </cell>
          <cell r="CS832">
            <v>4.6891723634596962</v>
          </cell>
          <cell r="CT832">
            <v>4.924972224379851</v>
          </cell>
          <cell r="CU832">
            <v>4.924972224379851</v>
          </cell>
          <cell r="CV832">
            <v>4.924972224379851</v>
          </cell>
          <cell r="CW832">
            <v>1.2852021192417022</v>
          </cell>
          <cell r="CX832">
            <v>1.2847948175607218</v>
          </cell>
          <cell r="CY832">
            <v>1.2569376772923182</v>
          </cell>
          <cell r="CZ832">
            <v>1.2554318286846902</v>
          </cell>
          <cell r="DA832">
            <v>1.2523028565249135</v>
          </cell>
          <cell r="DB832">
            <v>1.23819518877837</v>
          </cell>
          <cell r="DC832">
            <v>1.2498361032118928</v>
          </cell>
          <cell r="DD832">
            <v>1.2599280543494276</v>
          </cell>
          <cell r="DE832">
            <v>1.2410545522741414</v>
          </cell>
          <cell r="DF832">
            <v>1.2674233819775595</v>
          </cell>
        </row>
        <row r="833">
          <cell r="BX833">
            <v>2.4746656382717123</v>
          </cell>
          <cell r="BY833">
            <v>2.4732956721143542</v>
          </cell>
          <cell r="BZ833">
            <v>2.9285586259610477</v>
          </cell>
          <cell r="CA833">
            <v>2.6909733733510368</v>
          </cell>
          <cell r="CB833">
            <v>3.2130568922839609</v>
          </cell>
          <cell r="CC833">
            <v>3.1066820950809304</v>
          </cell>
          <cell r="CD833">
            <v>3.6564043572513962</v>
          </cell>
          <cell r="CE833">
            <v>3.4184437780761492</v>
          </cell>
          <cell r="CF833">
            <v>3.9105149981863732</v>
          </cell>
          <cell r="CG833">
            <v>4.064868106310799</v>
          </cell>
          <cell r="CH833">
            <v>3.8472072760170222</v>
          </cell>
          <cell r="CI833">
            <v>4.0411326746853335</v>
          </cell>
          <cell r="CJ833">
            <v>3.7383890641127167</v>
          </cell>
          <cell r="CK833">
            <v>4.1794239391276502</v>
          </cell>
          <cell r="CL833">
            <v>4.2356804470612435</v>
          </cell>
          <cell r="CM833">
            <v>4.4141867721432657</v>
          </cell>
          <cell r="CN833">
            <v>4.3589702135378188</v>
          </cell>
          <cell r="CO833">
            <v>4.9659224821769916</v>
          </cell>
          <cell r="CP833">
            <v>4.747373228622318</v>
          </cell>
          <cell r="CQ833">
            <v>4.9821855630462357</v>
          </cell>
          <cell r="CR833">
            <v>5.2708496958664917</v>
          </cell>
          <cell r="CS833">
            <v>5.2187474548142774</v>
          </cell>
          <cell r="CT833">
            <v>4.7646139931963107</v>
          </cell>
          <cell r="CU833">
            <v>4.7646139931963107</v>
          </cell>
          <cell r="CV833">
            <v>4.7646139931963107</v>
          </cell>
          <cell r="CW833">
            <v>1.2590123451683868</v>
          </cell>
          <cell r="CX833">
            <v>1.2649185734054356</v>
          </cell>
          <cell r="CY833">
            <v>1.25097363054128</v>
          </cell>
          <cell r="CZ833">
            <v>1.2564471884542987</v>
          </cell>
          <cell r="DA833">
            <v>1.2420361201052341</v>
          </cell>
          <cell r="DB833">
            <v>1.2558786501557138</v>
          </cell>
          <cell r="DC833">
            <v>1.2570537285069792</v>
          </cell>
          <cell r="DD833">
            <v>1.2432184344480453</v>
          </cell>
          <cell r="DE833">
            <v>1.2335662825899156</v>
          </cell>
          <cell r="DF833">
            <v>1.2703824622556132</v>
          </cell>
        </row>
        <row r="834">
          <cell r="BX834">
            <v>2.6631545474190168</v>
          </cell>
          <cell r="BY834">
            <v>2.8004954562057134</v>
          </cell>
          <cell r="BZ834">
            <v>2.8970807338612974</v>
          </cell>
          <cell r="CA834">
            <v>2.8286031815402488</v>
          </cell>
          <cell r="CB834">
            <v>3.3080328888534987</v>
          </cell>
          <cell r="CC834">
            <v>3.4757216443055401</v>
          </cell>
          <cell r="CD834">
            <v>3.5166386668523479</v>
          </cell>
          <cell r="CE834">
            <v>3.3473574594558677</v>
          </cell>
          <cell r="CF834">
            <v>3.467001525022495</v>
          </cell>
          <cell r="CG834">
            <v>3.3663688338788789</v>
          </cell>
          <cell r="CH834">
            <v>3.6638299433083614</v>
          </cell>
          <cell r="CI834">
            <v>3.6744641585357978</v>
          </cell>
          <cell r="CJ834">
            <v>4.2291181018906103</v>
          </cell>
          <cell r="CK834">
            <v>4.120054612421729</v>
          </cell>
          <cell r="CL834">
            <v>3.4464478764508626</v>
          </cell>
          <cell r="CM834">
            <v>3.9614246618269076</v>
          </cell>
          <cell r="CN834">
            <v>4.2236214897220492</v>
          </cell>
          <cell r="CO834">
            <v>4.2356948883160488</v>
          </cell>
          <cell r="CP834">
            <v>4.5202364892185196</v>
          </cell>
          <cell r="CQ834">
            <v>4.6069363378053056</v>
          </cell>
          <cell r="CR834">
            <v>4.9812668297362945</v>
          </cell>
          <cell r="CS834">
            <v>4.8680546276484931</v>
          </cell>
          <cell r="CT834">
            <v>5.3226327169179486</v>
          </cell>
          <cell r="CU834">
            <v>5.3226327169179486</v>
          </cell>
          <cell r="CV834">
            <v>5.3226327169179486</v>
          </cell>
          <cell r="CW834">
            <v>1.2638360393316275</v>
          </cell>
          <cell r="CX834">
            <v>1.2591667491462837</v>
          </cell>
          <cell r="CY834">
            <v>1.2617527115798515</v>
          </cell>
          <cell r="CZ834">
            <v>1.2525291609064564</v>
          </cell>
          <cell r="DA834">
            <v>1.2579177174594227</v>
          </cell>
          <cell r="DB834">
            <v>1.2763676739119421</v>
          </cell>
          <cell r="DC834">
            <v>1.2617355083799158</v>
          </cell>
          <cell r="DD834">
            <v>1.2490671496038286</v>
          </cell>
          <cell r="DE834">
            <v>1.2655198114064066</v>
          </cell>
          <cell r="DF834">
            <v>1.2639894545193606</v>
          </cell>
        </row>
        <row r="835">
          <cell r="BX835">
            <v>2.1961783454464938</v>
          </cell>
          <cell r="BY835">
            <v>2.763372306970334</v>
          </cell>
          <cell r="BZ835">
            <v>2.7138099316997626</v>
          </cell>
          <cell r="CA835">
            <v>2.7458803046381042</v>
          </cell>
          <cell r="CB835">
            <v>3.1959952301059658</v>
          </cell>
          <cell r="CC835">
            <v>3.3740610859452667</v>
          </cell>
          <cell r="CD835">
            <v>4.177240849138423</v>
          </cell>
          <cell r="CE835">
            <v>2.9652115397281675</v>
          </cell>
          <cell r="CF835">
            <v>4.2503470133194572</v>
          </cell>
          <cell r="CG835">
            <v>3.9986998572171402</v>
          </cell>
          <cell r="CH835">
            <v>4.3145553490980051</v>
          </cell>
          <cell r="CI835">
            <v>3.7004001324956342</v>
          </cell>
          <cell r="CJ835">
            <v>3.7796280211954438</v>
          </cell>
          <cell r="CK835">
            <v>4.4983757524371564</v>
          </cell>
          <cell r="CL835">
            <v>4.4795760589012943</v>
          </cell>
          <cell r="CM835">
            <v>4.6610143287622732</v>
          </cell>
          <cell r="CN835">
            <v>4.4618156565724707</v>
          </cell>
          <cell r="CO835">
            <v>5.0254466546490386</v>
          </cell>
          <cell r="CP835">
            <v>4.4444514343315609</v>
          </cell>
          <cell r="CQ835">
            <v>4.7834372610992384</v>
          </cell>
          <cell r="CR835">
            <v>5.4238454114465462</v>
          </cell>
          <cell r="CS835">
            <v>5.0022653029750268</v>
          </cell>
          <cell r="CT835">
            <v>4.7927296214162558</v>
          </cell>
          <cell r="CU835">
            <v>4.7927296214162558</v>
          </cell>
          <cell r="CV835">
            <v>4.7927296214162558</v>
          </cell>
          <cell r="CW835">
            <v>1.2422367556714669</v>
          </cell>
          <cell r="CX835">
            <v>1.2369512540669367</v>
          </cell>
          <cell r="CY835">
            <v>1.2649776561946338</v>
          </cell>
          <cell r="CZ835">
            <v>1.2602350741033395</v>
          </cell>
          <cell r="DA835">
            <v>1.2694735123038434</v>
          </cell>
          <cell r="DB835">
            <v>1.2554613271805179</v>
          </cell>
          <cell r="DC835">
            <v>1.2617851997918221</v>
          </cell>
          <cell r="DD835">
            <v>1.244260861135567</v>
          </cell>
          <cell r="DE835">
            <v>1.2656493940982858</v>
          </cell>
          <cell r="DF835">
            <v>1.2557904726383036</v>
          </cell>
        </row>
        <row r="836">
          <cell r="BX836">
            <v>2.3896025367010139</v>
          </cell>
          <cell r="BY836">
            <v>3.6263139154546686</v>
          </cell>
          <cell r="BZ836">
            <v>3.1807168387932929</v>
          </cell>
          <cell r="CA836">
            <v>2.9994288551923591</v>
          </cell>
          <cell r="CB836">
            <v>2.9436205658260413</v>
          </cell>
          <cell r="CC836">
            <v>3.3365189791002137</v>
          </cell>
          <cell r="CD836">
            <v>3.7345953426005862</v>
          </cell>
          <cell r="CE836">
            <v>3.1808745401718963</v>
          </cell>
          <cell r="CF836">
            <v>3.7027776403426329</v>
          </cell>
          <cell r="CG836">
            <v>4.0432530686057202</v>
          </cell>
          <cell r="CH836">
            <v>3.2195386784294979</v>
          </cell>
          <cell r="CI836">
            <v>3.5195278145116462</v>
          </cell>
          <cell r="CJ836">
            <v>3.8879975866575283</v>
          </cell>
          <cell r="CK836">
            <v>3.7022249524545505</v>
          </cell>
          <cell r="CL836">
            <v>4.5594899568244669</v>
          </cell>
          <cell r="CM836">
            <v>3.6508292583715032</v>
          </cell>
          <cell r="CN836">
            <v>4.5282701815824904</v>
          </cell>
          <cell r="CO836">
            <v>4.4531091853455242</v>
          </cell>
          <cell r="CP836">
            <v>4.9660438984351893</v>
          </cell>
          <cell r="CQ836">
            <v>4.6138134845669301</v>
          </cell>
          <cell r="CR836">
            <v>4.6599311663656815</v>
          </cell>
          <cell r="CS836">
            <v>4.3624585677148104</v>
          </cell>
          <cell r="CT836">
            <v>5.3284516863089495</v>
          </cell>
          <cell r="CU836">
            <v>5.3284516863089495</v>
          </cell>
          <cell r="CV836">
            <v>5.3284516863089495</v>
          </cell>
          <cell r="CW836">
            <v>1.2588382108871543</v>
          </cell>
          <cell r="CX836">
            <v>1.2564490678007725</v>
          </cell>
          <cell r="CY836">
            <v>1.2499478264390167</v>
          </cell>
          <cell r="CZ836">
            <v>1.2645223616591654</v>
          </cell>
          <cell r="DA836">
            <v>1.2721170116374787</v>
          </cell>
          <cell r="DB836">
            <v>1.2471191151604393</v>
          </cell>
          <cell r="DC836">
            <v>1.2522971838920782</v>
          </cell>
          <cell r="DD836">
            <v>1.2570835579160218</v>
          </cell>
          <cell r="DE836">
            <v>1.2426385044593169</v>
          </cell>
          <cell r="DF836">
            <v>1.2684378725457355</v>
          </cell>
        </row>
        <row r="837">
          <cell r="BX837">
            <v>2.7329167481852132</v>
          </cell>
          <cell r="BY837">
            <v>2.9446879261264232</v>
          </cell>
          <cell r="BZ837">
            <v>3.088988587064573</v>
          </cell>
          <cell r="CA837">
            <v>2.8677677045825321</v>
          </cell>
          <cell r="CB837">
            <v>2.8097011163428203</v>
          </cell>
          <cell r="CC837">
            <v>2.638955763527334</v>
          </cell>
          <cell r="CD837">
            <v>3.8524405220510913</v>
          </cell>
          <cell r="CE837">
            <v>4.1059143060273833</v>
          </cell>
          <cell r="CF837">
            <v>2.972258908176094</v>
          </cell>
          <cell r="CG837">
            <v>3.4746019155593899</v>
          </cell>
          <cell r="CH837">
            <v>3.7332221037840028</v>
          </cell>
          <cell r="CI837">
            <v>3.8151764285608274</v>
          </cell>
          <cell r="CJ837">
            <v>4.2876735131586452</v>
          </cell>
          <cell r="CK837">
            <v>3.5215142479921067</v>
          </cell>
          <cell r="CL837">
            <v>4.4451240135717587</v>
          </cell>
          <cell r="CM837">
            <v>3.584494153038785</v>
          </cell>
          <cell r="CN837">
            <v>3.755591052909546</v>
          </cell>
          <cell r="CO837">
            <v>4.5440682948350188</v>
          </cell>
          <cell r="CP837">
            <v>4.035875120718714</v>
          </cell>
          <cell r="CQ837">
            <v>4.8300824267829698</v>
          </cell>
          <cell r="CR837">
            <v>5.0715806349111787</v>
          </cell>
          <cell r="CS837">
            <v>4.2504779223659144</v>
          </cell>
          <cell r="CT837">
            <v>5.0809217287504493</v>
          </cell>
          <cell r="CU837">
            <v>5.0809217287504493</v>
          </cell>
          <cell r="CV837">
            <v>5.0809217287504493</v>
          </cell>
          <cell r="CW837">
            <v>1.2619971983103022</v>
          </cell>
          <cell r="CX837">
            <v>1.2380981234258246</v>
          </cell>
          <cell r="CY837">
            <v>1.2611474692705478</v>
          </cell>
          <cell r="CZ837">
            <v>1.2514720443951</v>
          </cell>
          <cell r="DA837">
            <v>1.2605654391462282</v>
          </cell>
          <cell r="DB837">
            <v>1.2525936530028068</v>
          </cell>
          <cell r="DC837">
            <v>1.2669801324138918</v>
          </cell>
          <cell r="DD837">
            <v>1.2539919855823716</v>
          </cell>
          <cell r="DE837">
            <v>1.2492011681652149</v>
          </cell>
          <cell r="DF837">
            <v>1.2447543532601295</v>
          </cell>
        </row>
        <row r="838">
          <cell r="BX838">
            <v>2.2639302070924701</v>
          </cell>
          <cell r="BY838">
            <v>2.6666748231999677</v>
          </cell>
          <cell r="BZ838">
            <v>2.8920544222465274</v>
          </cell>
          <cell r="CA838">
            <v>3.3150899586428437</v>
          </cell>
          <cell r="CB838">
            <v>3.1281239017408957</v>
          </cell>
          <cell r="CC838">
            <v>3.8827793724372506</v>
          </cell>
          <cell r="CD838">
            <v>3.5910558770442607</v>
          </cell>
          <cell r="CE838">
            <v>3.9840308274689278</v>
          </cell>
          <cell r="CF838">
            <v>3.8014327944243713</v>
          </cell>
          <cell r="CG838">
            <v>3.8044401987714309</v>
          </cell>
          <cell r="CH838">
            <v>3.894203932065583</v>
          </cell>
          <cell r="CI838">
            <v>3.9444793870554036</v>
          </cell>
          <cell r="CJ838">
            <v>3.7020930017332803</v>
          </cell>
          <cell r="CK838">
            <v>3.9721355470179112</v>
          </cell>
          <cell r="CL838">
            <v>4.7522146395911138</v>
          </cell>
          <cell r="CM838">
            <v>4.0169698602967756</v>
          </cell>
          <cell r="CN838">
            <v>4.3630726581940138</v>
          </cell>
          <cell r="CO838">
            <v>4.7925966254220542</v>
          </cell>
          <cell r="CP838">
            <v>4.4866754373328819</v>
          </cell>
          <cell r="CQ838">
            <v>5.3527541069681535</v>
          </cell>
          <cell r="CR838">
            <v>4.9336011203653731</v>
          </cell>
          <cell r="CS838">
            <v>4.654925468192503</v>
          </cell>
          <cell r="CT838">
            <v>5.2325484304814855</v>
          </cell>
          <cell r="CU838">
            <v>5.2325484304814855</v>
          </cell>
          <cell r="CV838">
            <v>5.2325484304814855</v>
          </cell>
          <cell r="CW838">
            <v>1.2585747921232489</v>
          </cell>
          <cell r="CX838">
            <v>1.2592937993296174</v>
          </cell>
          <cell r="CY838">
            <v>1.2754690931508454</v>
          </cell>
          <cell r="CZ838">
            <v>1.2699544761727157</v>
          </cell>
          <cell r="DA838">
            <v>1.2676470366499644</v>
          </cell>
          <cell r="DB838">
            <v>1.2787038778782411</v>
          </cell>
          <cell r="DC838">
            <v>1.2472377518880988</v>
          </cell>
          <cell r="DD838">
            <v>1.2490482506040965</v>
          </cell>
          <cell r="DE838">
            <v>1.2570221680378306</v>
          </cell>
          <cell r="DF838">
            <v>1.2700414392735062</v>
          </cell>
        </row>
        <row r="839">
          <cell r="BX839">
            <v>2.3544170421433663</v>
          </cell>
          <cell r="BY839">
            <v>2.8167260815229347</v>
          </cell>
          <cell r="BZ839">
            <v>2.8646152890519629</v>
          </cell>
          <cell r="CA839">
            <v>3.0809280339772918</v>
          </cell>
          <cell r="CB839">
            <v>2.5293065877303573</v>
          </cell>
          <cell r="CC839">
            <v>3.2983758525955449</v>
          </cell>
          <cell r="CD839">
            <v>3.0844481446530043</v>
          </cell>
          <cell r="CE839">
            <v>3.0203573332828633</v>
          </cell>
          <cell r="CF839">
            <v>4.1250124827763619</v>
          </cell>
          <cell r="CG839">
            <v>4.4807112468616976</v>
          </cell>
          <cell r="CH839">
            <v>4.000264692468698</v>
          </cell>
          <cell r="CI839">
            <v>4.4097898661956556</v>
          </cell>
          <cell r="CJ839">
            <v>4.9215184312223448</v>
          </cell>
          <cell r="CK839">
            <v>4.2002172703368341</v>
          </cell>
          <cell r="CL839">
            <v>4.3349248954782764</v>
          </cell>
          <cell r="CM839">
            <v>4.5568980390181855</v>
          </cell>
          <cell r="CN839">
            <v>4.5657770381144802</v>
          </cell>
          <cell r="CO839">
            <v>4.8386748715672603</v>
          </cell>
          <cell r="CP839">
            <v>4.4419068921405644</v>
          </cell>
          <cell r="CQ839">
            <v>4.9324906229860828</v>
          </cell>
          <cell r="CR839">
            <v>4.7725437682285339</v>
          </cell>
          <cell r="CS839">
            <v>4.7770084012170591</v>
          </cell>
          <cell r="CT839">
            <v>5.276437879978686</v>
          </cell>
          <cell r="CU839">
            <v>5.276437879978686</v>
          </cell>
          <cell r="CV839">
            <v>5.276437879978686</v>
          </cell>
          <cell r="CW839">
            <v>1.2634662811038506</v>
          </cell>
          <cell r="CX839">
            <v>1.2611960917701237</v>
          </cell>
          <cell r="CY839">
            <v>1.2710382761766712</v>
          </cell>
          <cell r="CZ839">
            <v>1.2540522618994119</v>
          </cell>
          <cell r="DA839">
            <v>1.2653105820629691</v>
          </cell>
          <cell r="DB839">
            <v>1.27506189077888</v>
          </cell>
          <cell r="DC839">
            <v>1.2610776741578484</v>
          </cell>
          <cell r="DD839">
            <v>1.2373381314212684</v>
          </cell>
          <cell r="DE839">
            <v>1.2426260337335544</v>
          </cell>
          <cell r="DF839">
            <v>1.2524203255528314</v>
          </cell>
        </row>
        <row r="840">
          <cell r="BX840">
            <v>2.0632975427132396</v>
          </cell>
          <cell r="BY840">
            <v>2.888170899811239</v>
          </cell>
          <cell r="BZ840">
            <v>2.8712785405144126</v>
          </cell>
          <cell r="CA840">
            <v>3.5908360630280995</v>
          </cell>
          <cell r="CB840">
            <v>3.160756577369018</v>
          </cell>
          <cell r="CC840">
            <v>3.3275532294619725</v>
          </cell>
          <cell r="CD840">
            <v>3.4224768141612429</v>
          </cell>
          <cell r="CE840">
            <v>3.1156103980646503</v>
          </cell>
          <cell r="CF840">
            <v>3.9040293751075859</v>
          </cell>
          <cell r="CG840">
            <v>3.2336430516107928</v>
          </cell>
          <cell r="CH840">
            <v>4.8348607196865059</v>
          </cell>
          <cell r="CI840">
            <v>3.9971512372678935</v>
          </cell>
          <cell r="CJ840">
            <v>3.5752283831666389</v>
          </cell>
          <cell r="CK840">
            <v>4.1784950292621064</v>
          </cell>
          <cell r="CL840">
            <v>3.2955005819405714</v>
          </cell>
          <cell r="CM840">
            <v>3.7828063919593742</v>
          </cell>
          <cell r="CN840">
            <v>4.4838325722640393</v>
          </cell>
          <cell r="CO840">
            <v>4.5386806091754863</v>
          </cell>
          <cell r="CP840">
            <v>4.1591437541485687</v>
          </cell>
          <cell r="CQ840">
            <v>5.039391900374639</v>
          </cell>
          <cell r="CR840">
            <v>5.0761425099102997</v>
          </cell>
          <cell r="CS840">
            <v>4.8676172954749619</v>
          </cell>
          <cell r="CT840">
            <v>5.1513850609481251</v>
          </cell>
          <cell r="CU840">
            <v>5.1513850609481251</v>
          </cell>
          <cell r="CV840">
            <v>5.1513850609481251</v>
          </cell>
          <cell r="CW840">
            <v>1.2467490332450655</v>
          </cell>
          <cell r="CX840">
            <v>1.2566181216435439</v>
          </cell>
          <cell r="CY840">
            <v>1.2570129592022172</v>
          </cell>
          <cell r="CZ840">
            <v>1.2535148695004716</v>
          </cell>
          <cell r="DA840">
            <v>1.230637042568983</v>
          </cell>
          <cell r="DB840">
            <v>1.2765392907656938</v>
          </cell>
          <cell r="DC840">
            <v>1.2734772590989576</v>
          </cell>
          <cell r="DD840">
            <v>1.2758408670958312</v>
          </cell>
          <cell r="DE840">
            <v>1.2359537670694443</v>
          </cell>
          <cell r="DF840">
            <v>1.2659791696924452</v>
          </cell>
        </row>
        <row r="841">
          <cell r="BX841">
            <v>2.5509422108541022</v>
          </cell>
          <cell r="BY841">
            <v>3.1843856852026686</v>
          </cell>
          <cell r="BZ841">
            <v>3.6899460523997143</v>
          </cell>
          <cell r="CA841">
            <v>3.0790790835167368</v>
          </cell>
          <cell r="CB841">
            <v>3.503763866160631</v>
          </cell>
          <cell r="CC841">
            <v>3.2774491077473793</v>
          </cell>
          <cell r="CD841">
            <v>3.5797776781611095</v>
          </cell>
          <cell r="CE841">
            <v>3.5873682940436993</v>
          </cell>
          <cell r="CF841">
            <v>2.7830253768582995</v>
          </cell>
          <cell r="CG841">
            <v>3.4680227431247812</v>
          </cell>
          <cell r="CH841">
            <v>3.7750153779291948</v>
          </cell>
          <cell r="CI841">
            <v>3.6049060848456502</v>
          </cell>
          <cell r="CJ841">
            <v>3.407125731954308</v>
          </cell>
          <cell r="CK841">
            <v>3.8438532850577816</v>
          </cell>
          <cell r="CL841">
            <v>4.0918479279782911</v>
          </cell>
          <cell r="CM841">
            <v>4.3678480449585662</v>
          </cell>
          <cell r="CN841">
            <v>4.6373546981851312</v>
          </cell>
          <cell r="CO841">
            <v>4.8627522484637415</v>
          </cell>
          <cell r="CP841">
            <v>4.63704185406863</v>
          </cell>
          <cell r="CQ841">
            <v>4.6101285655365123</v>
          </cell>
          <cell r="CR841">
            <v>4.5281365275960903</v>
          </cell>
          <cell r="CS841">
            <v>5.1940785523205255</v>
          </cell>
          <cell r="CT841">
            <v>5.1198282457626307</v>
          </cell>
          <cell r="CU841">
            <v>5.1198282457626307</v>
          </cell>
          <cell r="CV841">
            <v>5.1198282457626307</v>
          </cell>
          <cell r="CW841">
            <v>1.2461143158297665</v>
          </cell>
          <cell r="CX841">
            <v>1.266793238795586</v>
          </cell>
          <cell r="CY841">
            <v>1.2514661412217312</v>
          </cell>
          <cell r="CZ841">
            <v>1.2559420328789006</v>
          </cell>
          <cell r="DA841">
            <v>1.257348045530992</v>
          </cell>
          <cell r="DB841">
            <v>1.2605228328504345</v>
          </cell>
          <cell r="DC841">
            <v>1.2549189308724662</v>
          </cell>
          <cell r="DD841">
            <v>1.2530990847945653</v>
          </cell>
          <cell r="DE841">
            <v>1.2823568733864863</v>
          </cell>
          <cell r="DF841">
            <v>1.274764379079278</v>
          </cell>
        </row>
        <row r="842">
          <cell r="BX842">
            <v>2.5990876856268699</v>
          </cell>
          <cell r="BY842">
            <v>2.9058566003344857</v>
          </cell>
          <cell r="BZ842">
            <v>3.2069382832335385</v>
          </cell>
          <cell r="CA842">
            <v>2.7151500547561072</v>
          </cell>
          <cell r="CB842">
            <v>2.7245624142439162</v>
          </cell>
          <cell r="CC842">
            <v>3.5923800876573893</v>
          </cell>
          <cell r="CD842">
            <v>3.3056137872490385</v>
          </cell>
          <cell r="CE842">
            <v>3.2390530363163568</v>
          </cell>
          <cell r="CF842">
            <v>3.81612458051463</v>
          </cell>
          <cell r="CG842">
            <v>3.3996350214712527</v>
          </cell>
          <cell r="CH842">
            <v>4.1184559189525451</v>
          </cell>
          <cell r="CI842">
            <v>3.9113009446827243</v>
          </cell>
          <cell r="CJ842">
            <v>3.4266558694037008</v>
          </cell>
          <cell r="CK842">
            <v>4.596089497642815</v>
          </cell>
          <cell r="CL842">
            <v>4.7576248330228266</v>
          </cell>
          <cell r="CM842">
            <v>4.0431801226638013</v>
          </cell>
          <cell r="CN842">
            <v>4.0368277208237844</v>
          </cell>
          <cell r="CO842">
            <v>4.3825873019659358</v>
          </cell>
          <cell r="CP842">
            <v>4.0207638446770337</v>
          </cell>
          <cell r="CQ842">
            <v>4.9087770082129785</v>
          </cell>
          <cell r="CR842">
            <v>5.0898202926491374</v>
          </cell>
          <cell r="CS842">
            <v>4.8762963223166551</v>
          </cell>
          <cell r="CT842">
            <v>4.7278314706342837</v>
          </cell>
          <cell r="CU842">
            <v>4.7278314706342837</v>
          </cell>
          <cell r="CV842">
            <v>4.7278314706342837</v>
          </cell>
          <cell r="CW842">
            <v>1.2728593936854673</v>
          </cell>
          <cell r="CX842">
            <v>1.2491153181357508</v>
          </cell>
          <cell r="CY842">
            <v>1.2655933723348585</v>
          </cell>
          <cell r="CZ842">
            <v>1.2554894424613046</v>
          </cell>
          <cell r="DA842">
            <v>1.2307467466726074</v>
          </cell>
          <cell r="DB842">
            <v>1.2502830666885527</v>
          </cell>
          <cell r="DC842">
            <v>1.2553926035556862</v>
          </cell>
          <cell r="DD842">
            <v>1.250293891258659</v>
          </cell>
          <cell r="DE842">
            <v>1.2585113104180532</v>
          </cell>
          <cell r="DF842">
            <v>1.2507119259111015</v>
          </cell>
        </row>
        <row r="843">
          <cell r="BX843">
            <v>2.2469324863914681</v>
          </cell>
          <cell r="BY843">
            <v>2.6281654843185271</v>
          </cell>
          <cell r="BZ843">
            <v>3.2699856867709367</v>
          </cell>
          <cell r="CA843">
            <v>3.366400527271209</v>
          </cell>
          <cell r="CB843">
            <v>3.0307172353394947</v>
          </cell>
          <cell r="CC843">
            <v>3.095397449580426</v>
          </cell>
          <cell r="CD843">
            <v>3.1638210508280236</v>
          </cell>
          <cell r="CE843">
            <v>3.3263197085895988</v>
          </cell>
          <cell r="CF843">
            <v>4.047570573391341</v>
          </cell>
          <cell r="CG843">
            <v>3.2214183184538339</v>
          </cell>
          <cell r="CH843">
            <v>3.3366512900554963</v>
          </cell>
          <cell r="CI843">
            <v>2.8953456472263297</v>
          </cell>
          <cell r="CJ843">
            <v>4.4478668042633922</v>
          </cell>
          <cell r="CK843">
            <v>3.8236392511137889</v>
          </cell>
          <cell r="CL843">
            <v>3.945198176391099</v>
          </cell>
          <cell r="CM843">
            <v>4.2336247279563111</v>
          </cell>
          <cell r="CN843">
            <v>3.8751565227973348</v>
          </cell>
          <cell r="CO843">
            <v>4.244854788775438</v>
          </cell>
          <cell r="CP843">
            <v>4.9591692897447244</v>
          </cell>
          <cell r="CQ843">
            <v>4.7743596800020542</v>
          </cell>
          <cell r="CR843">
            <v>4.7510691335073583</v>
          </cell>
          <cell r="CS843">
            <v>4.664653229375272</v>
          </cell>
          <cell r="CT843">
            <v>4.7847793050799341</v>
          </cell>
          <cell r="CU843">
            <v>4.7847793050799341</v>
          </cell>
          <cell r="CV843">
            <v>4.7847793050799341</v>
          </cell>
          <cell r="CW843">
            <v>1.2539015003896949</v>
          </cell>
          <cell r="CX843">
            <v>1.2507729027842003</v>
          </cell>
          <cell r="CY843">
            <v>1.2713217319599581</v>
          </cell>
          <cell r="CZ843">
            <v>1.2634174614287315</v>
          </cell>
          <cell r="DA843">
            <v>1.232687227083284</v>
          </cell>
          <cell r="DB843">
            <v>1.2361702323110364</v>
          </cell>
          <cell r="DC843">
            <v>1.2554921501599619</v>
          </cell>
          <cell r="DD843">
            <v>1.2669148526734402</v>
          </cell>
          <cell r="DE843">
            <v>1.2564906304039856</v>
          </cell>
          <cell r="DF843">
            <v>1.2667193178687539</v>
          </cell>
        </row>
        <row r="844">
          <cell r="BX844">
            <v>2.4717871130517524</v>
          </cell>
          <cell r="BY844">
            <v>3.0599163505713172</v>
          </cell>
          <cell r="BZ844">
            <v>2.853510136097702</v>
          </cell>
          <cell r="CA844">
            <v>3.4759871651519023</v>
          </cell>
          <cell r="CB844">
            <v>3.3548763463043172</v>
          </cell>
          <cell r="CC844">
            <v>3.4174862175451075</v>
          </cell>
          <cell r="CD844">
            <v>3.9114873780407589</v>
          </cell>
          <cell r="CE844">
            <v>3.0730226149042985</v>
          </cell>
          <cell r="CF844">
            <v>3.7657116155904617</v>
          </cell>
          <cell r="CG844">
            <v>2.9685026127066627</v>
          </cell>
          <cell r="CH844">
            <v>3.7404290570701604</v>
          </cell>
          <cell r="CI844">
            <v>3.6723511770630175</v>
          </cell>
          <cell r="CJ844">
            <v>4.4642547269664732</v>
          </cell>
          <cell r="CK844">
            <v>3.4766825233374852</v>
          </cell>
          <cell r="CL844">
            <v>4.4631176934270282</v>
          </cell>
          <cell r="CM844">
            <v>4.2245989722565627</v>
          </cell>
          <cell r="CN844">
            <v>5.5997233162371698</v>
          </cell>
          <cell r="CO844">
            <v>4.4534116065915157</v>
          </cell>
          <cell r="CP844">
            <v>4.9366096995963256</v>
          </cell>
          <cell r="CQ844">
            <v>5.3426386364224889</v>
          </cell>
          <cell r="CR844">
            <v>4.6539695158948708</v>
          </cell>
          <cell r="CS844">
            <v>5.7462763039976315</v>
          </cell>
          <cell r="CT844">
            <v>4.8287165156792273</v>
          </cell>
          <cell r="CU844">
            <v>4.8287165156792273</v>
          </cell>
          <cell r="CV844">
            <v>4.8287165156792273</v>
          </cell>
          <cell r="CW844">
            <v>1.253013562164657</v>
          </cell>
          <cell r="CX844">
            <v>1.2459589770162829</v>
          </cell>
          <cell r="CY844">
            <v>1.2589352653106918</v>
          </cell>
          <cell r="CZ844">
            <v>1.247903172957785</v>
          </cell>
          <cell r="DA844">
            <v>1.2711845629697174</v>
          </cell>
          <cell r="DB844">
            <v>1.2510773042226748</v>
          </cell>
          <cell r="DC844">
            <v>1.2426967756754135</v>
          </cell>
          <cell r="DD844">
            <v>1.2577110508196514</v>
          </cell>
          <cell r="DE844">
            <v>1.2455535633389572</v>
          </cell>
          <cell r="DF844">
            <v>1.2482452245063944</v>
          </cell>
        </row>
        <row r="845">
          <cell r="BX845">
            <v>2.5175972502955557</v>
          </cell>
          <cell r="BY845">
            <v>2.8041805447439239</v>
          </cell>
          <cell r="BZ845">
            <v>2.6252121787844374</v>
          </cell>
          <cell r="CA845">
            <v>3.0428877863568697</v>
          </cell>
          <cell r="CB845">
            <v>3.6754676111355233</v>
          </cell>
          <cell r="CC845">
            <v>3.3141945836640789</v>
          </cell>
          <cell r="CD845">
            <v>3.2068250635026843</v>
          </cell>
          <cell r="CE845">
            <v>3.3235986514853111</v>
          </cell>
          <cell r="CF845">
            <v>3.8292487616183073</v>
          </cell>
          <cell r="CG845">
            <v>3.8546115265422785</v>
          </cell>
          <cell r="CH845">
            <v>3.5686971522855941</v>
          </cell>
          <cell r="CI845">
            <v>3.5886417537462507</v>
          </cell>
          <cell r="CJ845">
            <v>3.9088835084457081</v>
          </cell>
          <cell r="CK845">
            <v>3.8229362039509485</v>
          </cell>
          <cell r="CL845">
            <v>4.3225767921848428</v>
          </cell>
          <cell r="CM845">
            <v>4.2987559967362623</v>
          </cell>
          <cell r="CN845">
            <v>4.7406629656154431</v>
          </cell>
          <cell r="CO845">
            <v>4.9722703849791783</v>
          </cell>
          <cell r="CP845">
            <v>4.2925521234310544</v>
          </cell>
          <cell r="CQ845">
            <v>5.3452560521272154</v>
          </cell>
          <cell r="CR845">
            <v>5.0316651825588314</v>
          </cell>
          <cell r="CS845">
            <v>5.3141622216026958</v>
          </cell>
          <cell r="CT845">
            <v>5.4980857877169242</v>
          </cell>
          <cell r="CU845">
            <v>5.4980857877169242</v>
          </cell>
          <cell r="CV845">
            <v>5.4980857877169242</v>
          </cell>
          <cell r="CW845">
            <v>1.2640204021976775</v>
          </cell>
          <cell r="CX845">
            <v>1.2706865277870156</v>
          </cell>
          <cell r="CY845">
            <v>1.2499728376456127</v>
          </cell>
          <cell r="CZ845">
            <v>1.2502007111628906</v>
          </cell>
          <cell r="DA845">
            <v>1.2244992488946993</v>
          </cell>
          <cell r="DB845">
            <v>1.2616169015259144</v>
          </cell>
          <cell r="DC845">
            <v>1.2479529995121461</v>
          </cell>
          <cell r="DD845">
            <v>1.2356243341364415</v>
          </cell>
          <cell r="DE845">
            <v>1.2604337941402628</v>
          </cell>
          <cell r="DF845">
            <v>1.2643199478032701</v>
          </cell>
        </row>
        <row r="846">
          <cell r="BX846">
            <v>2.5411347120915502</v>
          </cell>
          <cell r="BY846">
            <v>2.4716940983195088</v>
          </cell>
          <cell r="BZ846">
            <v>3.1977590741620929</v>
          </cell>
          <cell r="CA846">
            <v>3.3568232805028821</v>
          </cell>
          <cell r="CB846">
            <v>3.3113151558803282</v>
          </cell>
          <cell r="CC846">
            <v>3.1614980933867667</v>
          </cell>
          <cell r="CD846">
            <v>3.5490071119536957</v>
          </cell>
          <cell r="CE846">
            <v>3.3354573682760944</v>
          </cell>
          <cell r="CF846">
            <v>3.6439669391011211</v>
          </cell>
          <cell r="CG846">
            <v>3.4797390166581237</v>
          </cell>
          <cell r="CH846">
            <v>3.6914870794659094</v>
          </cell>
          <cell r="CI846">
            <v>4.1871680985943396</v>
          </cell>
          <cell r="CJ846">
            <v>3.9670891384102922</v>
          </cell>
          <cell r="CK846">
            <v>4.2485493223154132</v>
          </cell>
          <cell r="CL846">
            <v>3.9343893741847893</v>
          </cell>
          <cell r="CM846">
            <v>4.2777083076536613</v>
          </cell>
          <cell r="CN846">
            <v>3.9229560747106174</v>
          </cell>
          <cell r="CO846">
            <v>3.8190938774625782</v>
          </cell>
          <cell r="CP846">
            <v>4.4262935520271505</v>
          </cell>
          <cell r="CQ846">
            <v>4.333329768312761</v>
          </cell>
          <cell r="CR846">
            <v>5.1173282517811911</v>
          </cell>
          <cell r="CS846">
            <v>4.8503053716935787</v>
          </cell>
          <cell r="CT846">
            <v>5.1383104842340677</v>
          </cell>
          <cell r="CU846">
            <v>5.1383104842340677</v>
          </cell>
          <cell r="CV846">
            <v>5.1383104842340677</v>
          </cell>
          <cell r="CW846">
            <v>1.2493232126820202</v>
          </cell>
          <cell r="CX846">
            <v>1.2505637235603382</v>
          </cell>
          <cell r="CY846">
            <v>1.2742350960880502</v>
          </cell>
          <cell r="CZ846">
            <v>1.25003539145328</v>
          </cell>
          <cell r="DA846">
            <v>1.2654964666848134</v>
          </cell>
          <cell r="DB846">
            <v>1.2514079662927493</v>
          </cell>
          <cell r="DC846">
            <v>1.266085631874007</v>
          </cell>
          <cell r="DD846">
            <v>1.2606514653446994</v>
          </cell>
          <cell r="DE846">
            <v>1.2658803644878409</v>
          </cell>
          <cell r="DF846">
            <v>1.2464754195878383</v>
          </cell>
        </row>
        <row r="847">
          <cell r="BX847">
            <v>2.3846650599635084</v>
          </cell>
          <cell r="BY847">
            <v>2.8369326988188583</v>
          </cell>
          <cell r="BZ847">
            <v>3.0849948038087605</v>
          </cell>
          <cell r="CA847">
            <v>3.5265155999568925</v>
          </cell>
          <cell r="CB847">
            <v>3.2199525670930078</v>
          </cell>
          <cell r="CC847">
            <v>3.0863993136845997</v>
          </cell>
          <cell r="CD847">
            <v>3.5336246855102509</v>
          </cell>
          <cell r="CE847">
            <v>3.8370964844633142</v>
          </cell>
          <cell r="CF847">
            <v>3.3507136448104657</v>
          </cell>
          <cell r="CG847">
            <v>3.6393668383329398</v>
          </cell>
          <cell r="CH847">
            <v>4.1536382821610021</v>
          </cell>
          <cell r="CI847">
            <v>3.1211978785879162</v>
          </cell>
          <cell r="CJ847">
            <v>3.807327017995235</v>
          </cell>
          <cell r="CK847">
            <v>3.9127218676102049</v>
          </cell>
          <cell r="CL847">
            <v>4.2227122769445469</v>
          </cell>
          <cell r="CM847">
            <v>4.2932539991530723</v>
          </cell>
          <cell r="CN847">
            <v>4.2492106247746753</v>
          </cell>
          <cell r="CO847">
            <v>4.3729668654227023</v>
          </cell>
          <cell r="CP847">
            <v>4.8521897791377757</v>
          </cell>
          <cell r="CQ847">
            <v>4.7637299555490378</v>
          </cell>
          <cell r="CR847">
            <v>5.785979265801994</v>
          </cell>
          <cell r="CS847">
            <v>5.4791007387943624</v>
          </cell>
          <cell r="CT847">
            <v>5.3396498251880571</v>
          </cell>
          <cell r="CU847">
            <v>5.3396498251880571</v>
          </cell>
          <cell r="CV847">
            <v>5.3396498251880571</v>
          </cell>
          <cell r="CW847">
            <v>1.2529490259956544</v>
          </cell>
          <cell r="CX847">
            <v>1.2653413587570854</v>
          </cell>
          <cell r="CY847">
            <v>1.2666890310281689</v>
          </cell>
          <cell r="CZ847">
            <v>1.2338283848462213</v>
          </cell>
          <cell r="DA847">
            <v>1.2808498904170125</v>
          </cell>
          <cell r="DB847">
            <v>1.2711214158612461</v>
          </cell>
          <cell r="DC847">
            <v>1.2559010612796615</v>
          </cell>
          <cell r="DD847">
            <v>1.2437929025692744</v>
          </cell>
          <cell r="DE847">
            <v>1.2683422771660318</v>
          </cell>
          <cell r="DF847">
            <v>1.2704006656181877</v>
          </cell>
        </row>
        <row r="848">
          <cell r="BX848">
            <v>3.1623281931998757</v>
          </cell>
          <cell r="BY848">
            <v>3.2639520272588611</v>
          </cell>
          <cell r="BZ848">
            <v>2.4314976725724855</v>
          </cell>
          <cell r="CA848">
            <v>3.0783779734992387</v>
          </cell>
          <cell r="CB848">
            <v>2.9413543550953087</v>
          </cell>
          <cell r="CC848">
            <v>3.1161607732372913</v>
          </cell>
          <cell r="CD848">
            <v>3.3801225380521367</v>
          </cell>
          <cell r="CE848">
            <v>3.0302531522377252</v>
          </cell>
          <cell r="CF848">
            <v>3.3495340842575918</v>
          </cell>
          <cell r="CG848">
            <v>4.4849669829733232</v>
          </cell>
          <cell r="CH848">
            <v>3.7436394591313555</v>
          </cell>
          <cell r="CI848">
            <v>3.436019376308888</v>
          </cell>
          <cell r="CJ848">
            <v>3.5556571714682739</v>
          </cell>
          <cell r="CK848">
            <v>3.7688196011956001</v>
          </cell>
          <cell r="CL848">
            <v>3.4323593984610805</v>
          </cell>
          <cell r="CM848">
            <v>3.8566773685592892</v>
          </cell>
          <cell r="CN848">
            <v>4.0127091171904707</v>
          </cell>
          <cell r="CO848">
            <v>4.2659066295871</v>
          </cell>
          <cell r="CP848">
            <v>4.4493638677103382</v>
          </cell>
          <cell r="CQ848">
            <v>4.4838604273508285</v>
          </cell>
          <cell r="CR848">
            <v>5.7194117851429143</v>
          </cell>
          <cell r="CS848">
            <v>5.262463268235809</v>
          </cell>
          <cell r="CT848">
            <v>5.1100871561153527</v>
          </cell>
          <cell r="CU848">
            <v>5.1100871561153527</v>
          </cell>
          <cell r="CV848">
            <v>5.1100871561153527</v>
          </cell>
          <cell r="CW848">
            <v>1.2844638933436379</v>
          </cell>
          <cell r="CX848">
            <v>1.2613919174559196</v>
          </cell>
          <cell r="CY848">
            <v>1.2483709108848919</v>
          </cell>
          <cell r="CZ848">
            <v>1.242880076982964</v>
          </cell>
          <cell r="DA848">
            <v>1.2628702138226209</v>
          </cell>
          <cell r="DB848">
            <v>1.255893181307695</v>
          </cell>
          <cell r="DC848">
            <v>1.247806939679742</v>
          </cell>
          <cell r="DD848">
            <v>1.2724879618413154</v>
          </cell>
          <cell r="DE848">
            <v>1.2539563622407164</v>
          </cell>
          <cell r="DF848">
            <v>1.2386514300446037</v>
          </cell>
        </row>
        <row r="849">
          <cell r="BX849">
            <v>2.7617188195908153</v>
          </cell>
          <cell r="BY849">
            <v>2.7034265417259973</v>
          </cell>
          <cell r="BZ849">
            <v>3.0601002197214027</v>
          </cell>
          <cell r="CA849">
            <v>3.2510646682146054</v>
          </cell>
          <cell r="CB849">
            <v>3.6003788324434525</v>
          </cell>
          <cell r="CC849">
            <v>3.4769075791385902</v>
          </cell>
          <cell r="CD849">
            <v>3.602933734633698</v>
          </cell>
          <cell r="CE849">
            <v>3.1260557724673155</v>
          </cell>
          <cell r="CF849">
            <v>3.3490461862868166</v>
          </cell>
          <cell r="CG849">
            <v>3.4812628204693996</v>
          </cell>
          <cell r="CH849">
            <v>4.3495489104551881</v>
          </cell>
          <cell r="CI849">
            <v>3.8327091558396122</v>
          </cell>
          <cell r="CJ849">
            <v>4.6043414928240338</v>
          </cell>
          <cell r="CK849">
            <v>4.7987686953137816</v>
          </cell>
          <cell r="CL849">
            <v>4.2012525905874432</v>
          </cell>
          <cell r="CM849">
            <v>4.5060886159520397</v>
          </cell>
          <cell r="CN849">
            <v>4.2304935335336937</v>
          </cell>
          <cell r="CO849">
            <v>4.0812283004589514</v>
          </cell>
          <cell r="CP849">
            <v>5.3408035170336943</v>
          </cell>
          <cell r="CQ849">
            <v>4.3896950727414277</v>
          </cell>
          <cell r="CR849">
            <v>5.6698464098394616</v>
          </cell>
          <cell r="CS849">
            <v>4.8887100499392018</v>
          </cell>
          <cell r="CT849">
            <v>5.1023376729053016</v>
          </cell>
          <cell r="CU849">
            <v>5.1023376729053016</v>
          </cell>
          <cell r="CV849">
            <v>5.1023376729053016</v>
          </cell>
          <cell r="CW849">
            <v>1.2504826313740462</v>
          </cell>
          <cell r="CX849">
            <v>1.2424563628757204</v>
          </cell>
          <cell r="CY849">
            <v>1.2595799136607961</v>
          </cell>
          <cell r="CZ849">
            <v>1.2385276201712643</v>
          </cell>
          <cell r="DA849">
            <v>1.2741594355483816</v>
          </cell>
          <cell r="DB849">
            <v>1.2533869829654489</v>
          </cell>
          <cell r="DC849">
            <v>1.2696976580381316</v>
          </cell>
          <cell r="DD849">
            <v>1.273977160244181</v>
          </cell>
          <cell r="DE849">
            <v>1.2481062237031155</v>
          </cell>
          <cell r="DF849">
            <v>1.2550524792213875</v>
          </cell>
        </row>
        <row r="850">
          <cell r="BX850">
            <v>2.3796548280327205</v>
          </cell>
          <cell r="BY850">
            <v>2.5021428077307033</v>
          </cell>
          <cell r="BZ850">
            <v>2.7799234908148183</v>
          </cell>
          <cell r="CA850">
            <v>3.4524679222327315</v>
          </cell>
          <cell r="CB850">
            <v>3.0849118697957927</v>
          </cell>
          <cell r="CC850">
            <v>3.7803887991473566</v>
          </cell>
          <cell r="CD850">
            <v>3.0574058582281243</v>
          </cell>
          <cell r="CE850">
            <v>3.4793749415262467</v>
          </cell>
          <cell r="CF850">
            <v>3.0728026364347376</v>
          </cell>
          <cell r="CG850">
            <v>3.3199897341997122</v>
          </cell>
          <cell r="CH850">
            <v>3.8110346411793308</v>
          </cell>
          <cell r="CI850">
            <v>3.6869352436494984</v>
          </cell>
          <cell r="CJ850">
            <v>4.0262992197463445</v>
          </cell>
          <cell r="CK850">
            <v>3.9471376863549437</v>
          </cell>
          <cell r="CL850">
            <v>4.7863675774803331</v>
          </cell>
          <cell r="CM850">
            <v>4.5542472952329476</v>
          </cell>
          <cell r="CN850">
            <v>4.3884782880346078</v>
          </cell>
          <cell r="CO850">
            <v>4.9072996327838352</v>
          </cell>
          <cell r="CP850">
            <v>4.0871447635862204</v>
          </cell>
          <cell r="CQ850">
            <v>4.9353335678872936</v>
          </cell>
          <cell r="CR850">
            <v>4.9390828334066805</v>
          </cell>
          <cell r="CS850">
            <v>4.7240763333085933</v>
          </cell>
          <cell r="CT850">
            <v>5.3130601084929934</v>
          </cell>
          <cell r="CU850">
            <v>5.3130601084929934</v>
          </cell>
          <cell r="CV850">
            <v>5.3130601084929934</v>
          </cell>
          <cell r="CW850">
            <v>1.2427466049651805</v>
          </cell>
          <cell r="CX850">
            <v>1.2471613436414293</v>
          </cell>
          <cell r="CY850">
            <v>1.2704186459894704</v>
          </cell>
          <cell r="CZ850">
            <v>1.2390241145667404</v>
          </cell>
          <cell r="DA850">
            <v>1.2471452024611678</v>
          </cell>
          <cell r="DB850">
            <v>1.2425168812952485</v>
          </cell>
          <cell r="DC850">
            <v>1.2441387422015342</v>
          </cell>
          <cell r="DD850">
            <v>1.2534682198753231</v>
          </cell>
          <cell r="DE850">
            <v>1.2559218477024066</v>
          </cell>
          <cell r="DF850">
            <v>1.2619318008438833</v>
          </cell>
        </row>
        <row r="851">
          <cell r="BX851">
            <v>2.4148110144923893</v>
          </cell>
          <cell r="BY851">
            <v>3.2870797369939919</v>
          </cell>
          <cell r="BZ851">
            <v>3.0827862607132395</v>
          </cell>
          <cell r="CA851">
            <v>3.303926727582835</v>
          </cell>
          <cell r="CB851">
            <v>3.1277600567648598</v>
          </cell>
          <cell r="CC851">
            <v>3.8638723952639791</v>
          </cell>
          <cell r="CD851">
            <v>3.7701106681025891</v>
          </cell>
          <cell r="CE851">
            <v>3.2087135528346535</v>
          </cell>
          <cell r="CF851">
            <v>3.6859249286912665</v>
          </cell>
          <cell r="CG851">
            <v>3.6952645145754417</v>
          </cell>
          <cell r="CH851">
            <v>4.226259244826184</v>
          </cell>
          <cell r="CI851">
            <v>4.5560458389553213</v>
          </cell>
          <cell r="CJ851">
            <v>4.2742038598800303</v>
          </cell>
          <cell r="CK851">
            <v>4.1759094086029256</v>
          </cell>
          <cell r="CL851">
            <v>4.3566833500083275</v>
          </cell>
          <cell r="CM851">
            <v>4.3265008932551883</v>
          </cell>
          <cell r="CN851">
            <v>5.3946799055929491</v>
          </cell>
          <cell r="CO851">
            <v>4.5138513696674112</v>
          </cell>
          <cell r="CP851">
            <v>4.9739090238632144</v>
          </cell>
          <cell r="CQ851">
            <v>4.8813158582770306</v>
          </cell>
          <cell r="CR851">
            <v>5.1221873785602794</v>
          </cell>
          <cell r="CS851">
            <v>5.0860593161900347</v>
          </cell>
          <cell r="CT851">
            <v>5.6733427214031762</v>
          </cell>
          <cell r="CU851">
            <v>5.6733427214031762</v>
          </cell>
          <cell r="CV851">
            <v>5.6733427214031762</v>
          </cell>
          <cell r="CW851">
            <v>1.2443942566901172</v>
          </cell>
          <cell r="CX851">
            <v>1.2603093482999619</v>
          </cell>
          <cell r="CY851">
            <v>1.2580278601501598</v>
          </cell>
          <cell r="CZ851">
            <v>1.2860294606515723</v>
          </cell>
          <cell r="DA851">
            <v>1.2618434456287444</v>
          </cell>
          <cell r="DB851">
            <v>1.2685476172121808</v>
          </cell>
          <cell r="DC851">
            <v>1.2554733249385317</v>
          </cell>
          <cell r="DD851">
            <v>1.2609686827193698</v>
          </cell>
          <cell r="DE851">
            <v>1.2652887958789603</v>
          </cell>
          <cell r="DF851">
            <v>1.2548792405652338</v>
          </cell>
        </row>
        <row r="852">
          <cell r="BX852">
            <v>2.1475276556321758</v>
          </cell>
          <cell r="BY852">
            <v>2.5208261101375187</v>
          </cell>
          <cell r="BZ852">
            <v>2.637373926184114</v>
          </cell>
          <cell r="CA852">
            <v>3.0815837467934664</v>
          </cell>
          <cell r="CB852">
            <v>2.9387437605651758</v>
          </cell>
          <cell r="CC852">
            <v>3.6857022683067413</v>
          </cell>
          <cell r="CD852">
            <v>3.5265487166363756</v>
          </cell>
          <cell r="CE852">
            <v>3.3552091282053991</v>
          </cell>
          <cell r="CF852">
            <v>3.9325094717851719</v>
          </cell>
          <cell r="CG852">
            <v>3.7619394519626952</v>
          </cell>
          <cell r="CH852">
            <v>3.6509617074416365</v>
          </cell>
          <cell r="CI852">
            <v>3.8100965552591646</v>
          </cell>
          <cell r="CJ852">
            <v>4.0197816176302892</v>
          </cell>
          <cell r="CK852">
            <v>4.7004718449736176</v>
          </cell>
          <cell r="CL852">
            <v>3.8476689726821252</v>
          </cell>
          <cell r="CM852">
            <v>4.5845981376509615</v>
          </cell>
          <cell r="CN852">
            <v>4.5346770805023393</v>
          </cell>
          <cell r="CO852">
            <v>4.3706412892144249</v>
          </cell>
          <cell r="CP852">
            <v>4.432073228403115</v>
          </cell>
          <cell r="CQ852">
            <v>4.4736878621432794</v>
          </cell>
          <cell r="CR852">
            <v>5.5050513320650145</v>
          </cell>
          <cell r="CS852">
            <v>5.2542091901086829</v>
          </cell>
          <cell r="CT852">
            <v>4.9213351684139779</v>
          </cell>
          <cell r="CU852">
            <v>4.9213351684139779</v>
          </cell>
          <cell r="CV852">
            <v>4.9213351684139779</v>
          </cell>
          <cell r="CW852">
            <v>1.2495802683876407</v>
          </cell>
          <cell r="CX852">
            <v>1.2704700233222743</v>
          </cell>
          <cell r="CY852">
            <v>1.2498640132609806</v>
          </cell>
          <cell r="CZ852">
            <v>1.2499881052559507</v>
          </cell>
          <cell r="DA852">
            <v>1.2509972532260938</v>
          </cell>
          <cell r="DB852">
            <v>1.2701192908098389</v>
          </cell>
          <cell r="DC852">
            <v>1.2643596230846341</v>
          </cell>
          <cell r="DD852">
            <v>1.2355435020979111</v>
          </cell>
          <cell r="DE852">
            <v>1.2491608867573145</v>
          </cell>
          <cell r="DF852">
            <v>1.270809872693387</v>
          </cell>
        </row>
        <row r="853">
          <cell r="BX853">
            <v>2.4794519625960176</v>
          </cell>
          <cell r="BY853">
            <v>3.2578112222307083</v>
          </cell>
          <cell r="BZ853">
            <v>2.7178651571930446</v>
          </cell>
          <cell r="CA853">
            <v>3.2302797061317583</v>
          </cell>
          <cell r="CB853">
            <v>3.045881576258521</v>
          </cell>
          <cell r="CC853">
            <v>2.9887113761597255</v>
          </cell>
          <cell r="CD853">
            <v>3.1900191862080356</v>
          </cell>
          <cell r="CE853">
            <v>3.2962364936251718</v>
          </cell>
          <cell r="CF853">
            <v>4.012842583218692</v>
          </cell>
          <cell r="CG853">
            <v>3.9021834925595602</v>
          </cell>
          <cell r="CH853">
            <v>3.524830550259122</v>
          </cell>
          <cell r="CI853">
            <v>3.5393848525965885</v>
          </cell>
          <cell r="CJ853">
            <v>3.7916424708875489</v>
          </cell>
          <cell r="CK853">
            <v>4.4930729669823624</v>
          </cell>
          <cell r="CL853">
            <v>3.6758452834446391</v>
          </cell>
          <cell r="CM853">
            <v>4.6062605360306756</v>
          </cell>
          <cell r="CN853">
            <v>4.9910854562678999</v>
          </cell>
          <cell r="CO853">
            <v>4.4852045615237133</v>
          </cell>
          <cell r="CP853">
            <v>4.5922060553663915</v>
          </cell>
          <cell r="CQ853">
            <v>4.3474407918578928</v>
          </cell>
          <cell r="CR853">
            <v>4.9495511746670031</v>
          </cell>
          <cell r="CS853">
            <v>5.5940941832358595</v>
          </cell>
          <cell r="CT853">
            <v>5.1637420558854155</v>
          </cell>
          <cell r="CU853">
            <v>5.1637420558854155</v>
          </cell>
          <cell r="CV853">
            <v>5.1637420558854155</v>
          </cell>
          <cell r="CW853">
            <v>1.2660050239448224</v>
          </cell>
          <cell r="CX853">
            <v>1.2619243548439856</v>
          </cell>
          <cell r="CY853">
            <v>1.2590455338643418</v>
          </cell>
          <cell r="CZ853">
            <v>1.2561985924639936</v>
          </cell>
          <cell r="DA853">
            <v>1.2471346217005055</v>
          </cell>
          <cell r="DB853">
            <v>1.2535764671970262</v>
          </cell>
          <cell r="DC853">
            <v>1.2394528378860306</v>
          </cell>
          <cell r="DD853">
            <v>1.2779266137333454</v>
          </cell>
          <cell r="DE853">
            <v>1.2548619266482981</v>
          </cell>
          <cell r="DF853">
            <v>1.246653372898626</v>
          </cell>
        </row>
        <row r="854">
          <cell r="BX854">
            <v>1.9069123490857944</v>
          </cell>
          <cell r="BY854">
            <v>2.3718244484916959</v>
          </cell>
          <cell r="BZ854">
            <v>3.0387677068779424</v>
          </cell>
          <cell r="CA854">
            <v>3.113823092810815</v>
          </cell>
          <cell r="CB854">
            <v>2.6345961385550329</v>
          </cell>
          <cell r="CC854">
            <v>3.1828349246408436</v>
          </cell>
          <cell r="CD854">
            <v>3.2448944873267673</v>
          </cell>
          <cell r="CE854">
            <v>3.1675127765004585</v>
          </cell>
          <cell r="CF854">
            <v>3.7745830757455483</v>
          </cell>
          <cell r="CG854">
            <v>4.0362033753325282</v>
          </cell>
          <cell r="CH854">
            <v>3.7018307372045931</v>
          </cell>
          <cell r="CI854">
            <v>3.9128902782818895</v>
          </cell>
          <cell r="CJ854">
            <v>4.0504429628124106</v>
          </cell>
          <cell r="CK854">
            <v>4.5338007516555647</v>
          </cell>
          <cell r="CL854">
            <v>4.0419290534550329</v>
          </cell>
          <cell r="CM854">
            <v>4.0784759762868683</v>
          </cell>
          <cell r="CN854">
            <v>4.929771418692491</v>
          </cell>
          <cell r="CO854">
            <v>4.3492050101419331</v>
          </cell>
          <cell r="CP854">
            <v>4.5144456512232276</v>
          </cell>
          <cell r="CQ854">
            <v>4.4687324717958079</v>
          </cell>
          <cell r="CR854">
            <v>4.9634738581772844</v>
          </cell>
          <cell r="CS854">
            <v>4.5802484078455992</v>
          </cell>
          <cell r="CT854">
            <v>4.8005138240168961</v>
          </cell>
          <cell r="CU854">
            <v>4.8005138240168961</v>
          </cell>
          <cell r="CV854">
            <v>4.8005138240168961</v>
          </cell>
          <cell r="CW854">
            <v>1.2691370751052165</v>
          </cell>
          <cell r="CX854">
            <v>1.2538717198275746</v>
          </cell>
          <cell r="CY854">
            <v>1.255815204516435</v>
          </cell>
          <cell r="CZ854">
            <v>1.2450526608263595</v>
          </cell>
          <cell r="DA854">
            <v>1.2683381378507583</v>
          </cell>
          <cell r="DB854">
            <v>1.2825829494433076</v>
          </cell>
          <cell r="DC854">
            <v>1.255606220935986</v>
          </cell>
          <cell r="DD854">
            <v>1.2636943877650799</v>
          </cell>
          <cell r="DE854">
            <v>1.2541932573672276</v>
          </cell>
          <cell r="DF854">
            <v>1.2757868680027586</v>
          </cell>
        </row>
        <row r="855">
          <cell r="BX855">
            <v>2.5835457917021287</v>
          </cell>
          <cell r="BY855">
            <v>3.1234005634886013</v>
          </cell>
          <cell r="BZ855">
            <v>4.2222146021027127</v>
          </cell>
          <cell r="CA855">
            <v>3.6179389660501919</v>
          </cell>
          <cell r="CB855">
            <v>3.5661803571790665</v>
          </cell>
          <cell r="CC855">
            <v>3.0331862119275819</v>
          </cell>
          <cell r="CD855">
            <v>3.4411994526635206</v>
          </cell>
          <cell r="CE855">
            <v>3.6522084739399276</v>
          </cell>
          <cell r="CF855">
            <v>3.3987611956153176</v>
          </cell>
          <cell r="CG855">
            <v>3.8225055630930114</v>
          </cell>
          <cell r="CH855">
            <v>3.8473545390180295</v>
          </cell>
          <cell r="CI855">
            <v>3.6293483497758205</v>
          </cell>
          <cell r="CJ855">
            <v>4.2086597156769612</v>
          </cell>
          <cell r="CK855">
            <v>4.4516216513819487</v>
          </cell>
          <cell r="CL855">
            <v>4.4365335520229285</v>
          </cell>
          <cell r="CM855">
            <v>4.0673092442276024</v>
          </cell>
          <cell r="CN855">
            <v>4.6199218135244822</v>
          </cell>
          <cell r="CO855">
            <v>4.0013058342872743</v>
          </cell>
          <cell r="CP855">
            <v>4.9423198455096538</v>
          </cell>
          <cell r="CQ855">
            <v>4.9045963789834151</v>
          </cell>
          <cell r="CR855">
            <v>4.6019707812010076</v>
          </cell>
          <cell r="CS855">
            <v>5.3000640951969311</v>
          </cell>
          <cell r="CT855">
            <v>5.1928850898011847</v>
          </cell>
          <cell r="CU855">
            <v>5.1928850898011847</v>
          </cell>
          <cell r="CV855">
            <v>5.1928850898011847</v>
          </cell>
          <cell r="CW855">
            <v>1.2476245553010259</v>
          </cell>
          <cell r="CX855">
            <v>1.2260803097449748</v>
          </cell>
          <cell r="CY855">
            <v>1.2710950474730147</v>
          </cell>
          <cell r="CZ855">
            <v>1.2649328903827532</v>
          </cell>
          <cell r="DA855">
            <v>1.245648014730496</v>
          </cell>
          <cell r="DB855">
            <v>1.2615533661149303</v>
          </cell>
          <cell r="DC855">
            <v>1.2506569859267631</v>
          </cell>
          <cell r="DD855">
            <v>1.2691567871176692</v>
          </cell>
          <cell r="DE855">
            <v>1.2376693856180541</v>
          </cell>
          <cell r="DF855">
            <v>1.2724585989316075</v>
          </cell>
        </row>
        <row r="856">
          <cell r="BX856">
            <v>2.7288150138226528</v>
          </cell>
          <cell r="BY856">
            <v>3.3249302599627466</v>
          </cell>
          <cell r="BZ856">
            <v>2.9299514033989049</v>
          </cell>
          <cell r="CA856">
            <v>3.4356388338483423</v>
          </cell>
          <cell r="CB856">
            <v>3.3306353039146219</v>
          </cell>
          <cell r="CC856">
            <v>3.7177435936415075</v>
          </cell>
          <cell r="CD856">
            <v>3.2319810147908399</v>
          </cell>
          <cell r="CE856">
            <v>3.548535770553654</v>
          </cell>
          <cell r="CF856">
            <v>4.3189115491147225</v>
          </cell>
          <cell r="CG856">
            <v>3.9358266171716014</v>
          </cell>
          <cell r="CH856">
            <v>3.753495977069162</v>
          </cell>
          <cell r="CI856">
            <v>3.7168807012719367</v>
          </cell>
          <cell r="CJ856">
            <v>3.9188333690705321</v>
          </cell>
          <cell r="CK856">
            <v>4.382008161283939</v>
          </cell>
          <cell r="CL856">
            <v>4.6042468582804883</v>
          </cell>
          <cell r="CM856">
            <v>4.643045936272121</v>
          </cell>
          <cell r="CN856">
            <v>5.1578068233370091</v>
          </cell>
          <cell r="CO856">
            <v>4.4378243740016838</v>
          </cell>
          <cell r="CP856">
            <v>4.5895995713779962</v>
          </cell>
          <cell r="CQ856">
            <v>5.4042791677917537</v>
          </cell>
          <cell r="CR856">
            <v>5.694369871262329</v>
          </cell>
          <cell r="CS856">
            <v>4.9605131232802178</v>
          </cell>
          <cell r="CT856">
            <v>5.4373411291378844</v>
          </cell>
          <cell r="CU856">
            <v>5.4373411291378844</v>
          </cell>
          <cell r="CV856">
            <v>5.4373411291378844</v>
          </cell>
          <cell r="CW856">
            <v>1.2475514395161365</v>
          </cell>
          <cell r="CX856">
            <v>1.262009308497454</v>
          </cell>
          <cell r="CY856">
            <v>1.2465497660633014</v>
          </cell>
          <cell r="CZ856">
            <v>1.2531237336525187</v>
          </cell>
          <cell r="DA856">
            <v>1.2450964441622567</v>
          </cell>
          <cell r="DB856">
            <v>1.2620123789801809</v>
          </cell>
          <cell r="DC856">
            <v>1.2555913400656411</v>
          </cell>
          <cell r="DD856">
            <v>1.2535436376125906</v>
          </cell>
          <cell r="DE856">
            <v>1.2421607356176134</v>
          </cell>
          <cell r="DF856">
            <v>1.2384098102819805</v>
          </cell>
        </row>
        <row r="857">
          <cell r="BX857">
            <v>2.9010005155937311</v>
          </cell>
          <cell r="BY857">
            <v>2.8468413309343554</v>
          </cell>
          <cell r="BZ857">
            <v>2.435883872546468</v>
          </cell>
          <cell r="CA857">
            <v>3.2358753202658135</v>
          </cell>
          <cell r="CB857">
            <v>3.6126226336990932</v>
          </cell>
          <cell r="CC857">
            <v>3.2167884131240214</v>
          </cell>
          <cell r="CD857">
            <v>3.1631998113826936</v>
          </cell>
          <cell r="CE857">
            <v>4.0512430855865267</v>
          </cell>
          <cell r="CF857">
            <v>3.5799936973397912</v>
          </cell>
          <cell r="CG857">
            <v>3.5030419303107245</v>
          </cell>
          <cell r="CH857">
            <v>3.8050979285260529</v>
          </cell>
          <cell r="CI857">
            <v>3.9511450259519045</v>
          </cell>
          <cell r="CJ857">
            <v>4.4071823576644702</v>
          </cell>
          <cell r="CK857">
            <v>4.193140764057449</v>
          </cell>
          <cell r="CL857">
            <v>4.4542222083011698</v>
          </cell>
          <cell r="CM857">
            <v>4.2254115610915024</v>
          </cell>
          <cell r="CN857">
            <v>4.4739781535627845</v>
          </cell>
          <cell r="CO857">
            <v>4.7675976853873712</v>
          </cell>
          <cell r="CP857">
            <v>4.8494407563650803</v>
          </cell>
          <cell r="CQ857">
            <v>4.4228763342916144</v>
          </cell>
          <cell r="CR857">
            <v>4.8899005670296676</v>
          </cell>
          <cell r="CS857">
            <v>4.4343424432458303</v>
          </cell>
          <cell r="CT857">
            <v>5.3281046958263163</v>
          </cell>
          <cell r="CU857">
            <v>5.3281046958263163</v>
          </cell>
          <cell r="CV857">
            <v>5.3281046958263163</v>
          </cell>
          <cell r="CW857">
            <v>1.2393858846822594</v>
          </cell>
          <cell r="CX857">
            <v>1.2526810401077273</v>
          </cell>
          <cell r="CY857">
            <v>1.257446370621836</v>
          </cell>
          <cell r="CZ857">
            <v>1.2577199483170769</v>
          </cell>
          <cell r="DA857">
            <v>1.242488298638085</v>
          </cell>
          <cell r="DB857">
            <v>1.2703469473144482</v>
          </cell>
          <cell r="DC857">
            <v>1.2471993328814621</v>
          </cell>
          <cell r="DD857">
            <v>1.2710863205326806</v>
          </cell>
          <cell r="DE857">
            <v>1.2836197681389492</v>
          </cell>
          <cell r="DF857">
            <v>1.2618077658388691</v>
          </cell>
        </row>
        <row r="858">
          <cell r="BX858">
            <v>2.1813960911134651</v>
          </cell>
          <cell r="BY858">
            <v>2.7335819882248109</v>
          </cell>
          <cell r="BZ858">
            <v>3.247967321861998</v>
          </cell>
          <cell r="CA858">
            <v>3.2869773132116382</v>
          </cell>
          <cell r="CB858">
            <v>3.2382990407445007</v>
          </cell>
          <cell r="CC858">
            <v>3.2171701137005737</v>
          </cell>
          <cell r="CD858">
            <v>2.9896826313939813</v>
          </cell>
          <cell r="CE858">
            <v>3.0890391758438365</v>
          </cell>
          <cell r="CF858">
            <v>3.3406584130678194</v>
          </cell>
          <cell r="CG858">
            <v>3.2557238237878274</v>
          </cell>
          <cell r="CH858">
            <v>4.2303115781098306</v>
          </cell>
          <cell r="CI858">
            <v>3.8353000541478965</v>
          </cell>
          <cell r="CJ858">
            <v>3.951417425042365</v>
          </cell>
          <cell r="CK858">
            <v>4.6672531317781658</v>
          </cell>
          <cell r="CL858">
            <v>4.285216585432706</v>
          </cell>
          <cell r="CM858">
            <v>4.2785165809892867</v>
          </cell>
          <cell r="CN858">
            <v>4.711422243407795</v>
          </cell>
          <cell r="CO858">
            <v>4.6572413802545132</v>
          </cell>
          <cell r="CP858">
            <v>4.859222163253655</v>
          </cell>
          <cell r="CQ858">
            <v>4.8351824213999359</v>
          </cell>
          <cell r="CR858">
            <v>5.2727436212894325</v>
          </cell>
          <cell r="CS858">
            <v>5.1888786531915496</v>
          </cell>
          <cell r="CT858">
            <v>4.4504172305585739</v>
          </cell>
          <cell r="CU858">
            <v>4.4504172305585739</v>
          </cell>
          <cell r="CV858">
            <v>4.4504172305585739</v>
          </cell>
          <cell r="CW858">
            <v>1.2406336117301378</v>
          </cell>
          <cell r="CX858">
            <v>1.2574389776782833</v>
          </cell>
          <cell r="CY858">
            <v>1.2672491255761495</v>
          </cell>
          <cell r="CZ858">
            <v>1.2526126295814095</v>
          </cell>
          <cell r="DA858">
            <v>1.2522503436402361</v>
          </cell>
          <cell r="DB858">
            <v>1.261418661841945</v>
          </cell>
          <cell r="DC858">
            <v>1.274012261638948</v>
          </cell>
          <cell r="DD858">
            <v>1.2637227410463296</v>
          </cell>
          <cell r="DE858">
            <v>1.261259071023046</v>
          </cell>
          <cell r="DF858">
            <v>1.2219468864437424</v>
          </cell>
        </row>
        <row r="859">
          <cell r="BX859">
            <v>2.9545134948009224</v>
          </cell>
          <cell r="BY859">
            <v>3.2883927735208065</v>
          </cell>
          <cell r="BZ859">
            <v>2.5997560862251712</v>
          </cell>
          <cell r="CA859">
            <v>3.1591552187192735</v>
          </cell>
          <cell r="CB859">
            <v>3.4916330418950836</v>
          </cell>
          <cell r="CC859">
            <v>2.9342093155858868</v>
          </cell>
          <cell r="CD859">
            <v>3.3464372740071924</v>
          </cell>
          <cell r="CE859">
            <v>3.7390513569780501</v>
          </cell>
          <cell r="CF859">
            <v>4.0270744891563739</v>
          </cell>
          <cell r="CG859">
            <v>3.4366336599175149</v>
          </cell>
          <cell r="CH859">
            <v>4.1854597640921138</v>
          </cell>
          <cell r="CI859">
            <v>3.4820499482503209</v>
          </cell>
          <cell r="CJ859">
            <v>4.0905828874224772</v>
          </cell>
          <cell r="CK859">
            <v>4.215605279665489</v>
          </cell>
          <cell r="CL859">
            <v>3.9309877416722205</v>
          </cell>
          <cell r="CM859">
            <v>3.7102558968570976</v>
          </cell>
          <cell r="CN859">
            <v>4.2996981944252761</v>
          </cell>
          <cell r="CO859">
            <v>4.8344346796899078</v>
          </cell>
          <cell r="CP859">
            <v>4.6304122697837524</v>
          </cell>
          <cell r="CQ859">
            <v>4.8303778810804578</v>
          </cell>
          <cell r="CR859">
            <v>4.435446772560355</v>
          </cell>
          <cell r="CS859">
            <v>5.2595370855121191</v>
          </cell>
          <cell r="CT859">
            <v>5.0009248373056119</v>
          </cell>
          <cell r="CU859">
            <v>5.0009248373056119</v>
          </cell>
          <cell r="CV859">
            <v>5.0009248373056119</v>
          </cell>
          <cell r="CW859">
            <v>1.2546739298803353</v>
          </cell>
          <cell r="CX859">
            <v>1.259228264802394</v>
          </cell>
          <cell r="CY859">
            <v>1.284132609532447</v>
          </cell>
          <cell r="CZ859">
            <v>1.2816250612879927</v>
          </cell>
          <cell r="DA859">
            <v>1.2473032284802061</v>
          </cell>
          <cell r="DB859">
            <v>1.248734756999841</v>
          </cell>
          <cell r="DC859">
            <v>1.2665477305093207</v>
          </cell>
          <cell r="DD859">
            <v>1.2470482420313878</v>
          </cell>
          <cell r="DE859">
            <v>1.2670026735219728</v>
          </cell>
          <cell r="DF859">
            <v>1.2410542295862113</v>
          </cell>
        </row>
        <row r="860">
          <cell r="BX860">
            <v>2.5348625316243809</v>
          </cell>
          <cell r="BY860">
            <v>2.9277406208187151</v>
          </cell>
          <cell r="BZ860">
            <v>2.9837635600669317</v>
          </cell>
          <cell r="CA860">
            <v>3.0367558714583893</v>
          </cell>
          <cell r="CB860">
            <v>3.0407304643716322</v>
          </cell>
          <cell r="CC860">
            <v>2.9167188264699253</v>
          </cell>
          <cell r="CD860">
            <v>3.8073358528950156</v>
          </cell>
          <cell r="CE860">
            <v>3.4163478069890547</v>
          </cell>
          <cell r="CF860">
            <v>3.9993823033042371</v>
          </cell>
          <cell r="CG860">
            <v>3.6636621436033128</v>
          </cell>
          <cell r="CH860">
            <v>4.0756351287035981</v>
          </cell>
          <cell r="CI860">
            <v>3.9505944934126211</v>
          </cell>
          <cell r="CJ860">
            <v>3.961593862138566</v>
          </cell>
          <cell r="CK860">
            <v>4.8659147189267928</v>
          </cell>
          <cell r="CL860">
            <v>4.202038491983445</v>
          </cell>
          <cell r="CM860">
            <v>4.276876588312204</v>
          </cell>
          <cell r="CN860">
            <v>3.9408019388489062</v>
          </cell>
          <cell r="CO860">
            <v>4.4838345492895604</v>
          </cell>
          <cell r="CP860">
            <v>3.8817098585066749</v>
          </cell>
          <cell r="CQ860">
            <v>5.1927671228896735</v>
          </cell>
          <cell r="CR860">
            <v>4.7115312759404899</v>
          </cell>
          <cell r="CS860">
            <v>5.0062651586306099</v>
          </cell>
          <cell r="CT860">
            <v>4.5456770407547795</v>
          </cell>
          <cell r="CU860">
            <v>4.5456770407547795</v>
          </cell>
          <cell r="CV860">
            <v>4.5456770407547795</v>
          </cell>
          <cell r="CW860">
            <v>1.2500924740822581</v>
          </cell>
          <cell r="CX860">
            <v>1.2655283946819331</v>
          </cell>
          <cell r="CY860">
            <v>1.2422008515413823</v>
          </cell>
          <cell r="CZ860">
            <v>1.2490469353457379</v>
          </cell>
          <cell r="DA860">
            <v>1.2696124940322815</v>
          </cell>
          <cell r="DB860">
            <v>1.2695142682634535</v>
          </cell>
          <cell r="DC860">
            <v>1.2527277720580035</v>
          </cell>
          <cell r="DD860">
            <v>1.2462162369646799</v>
          </cell>
          <cell r="DE860">
            <v>1.267001810435527</v>
          </cell>
          <cell r="DF860">
            <v>1.2516560375636474</v>
          </cell>
        </row>
        <row r="861">
          <cell r="BX861">
            <v>2.5622898038993616</v>
          </cell>
          <cell r="BY861">
            <v>2.8546226083527046</v>
          </cell>
          <cell r="BZ861">
            <v>2.6896537179546454</v>
          </cell>
          <cell r="CA861">
            <v>2.8962335907520043</v>
          </cell>
          <cell r="CB861">
            <v>2.7091467827104538</v>
          </cell>
          <cell r="CC861">
            <v>3.1714046414456973</v>
          </cell>
          <cell r="CD861">
            <v>3.6037822550236585</v>
          </cell>
          <cell r="CE861">
            <v>3.6451403358743533</v>
          </cell>
          <cell r="CF861">
            <v>3.6361763044000024</v>
          </cell>
          <cell r="CG861">
            <v>3.9714903757867024</v>
          </cell>
          <cell r="CH861">
            <v>3.7407200788809321</v>
          </cell>
          <cell r="CI861">
            <v>3.7827084395974908</v>
          </cell>
          <cell r="CJ861">
            <v>3.7313164360430497</v>
          </cell>
          <cell r="CK861">
            <v>4.0725842559934753</v>
          </cell>
          <cell r="CL861">
            <v>3.9258011862510274</v>
          </cell>
          <cell r="CM861">
            <v>4.2872322619592929</v>
          </cell>
          <cell r="CN861">
            <v>4.9706274046267014</v>
          </cell>
          <cell r="CO861">
            <v>5.1330846890368109</v>
          </cell>
          <cell r="CP861">
            <v>5.8989060287964215</v>
          </cell>
          <cell r="CQ861">
            <v>5.6837134135901861</v>
          </cell>
          <cell r="CR861">
            <v>6.4154368684358589</v>
          </cell>
          <cell r="CS861">
            <v>4.9343769704074552</v>
          </cell>
          <cell r="CT861">
            <v>5.0388161145398511</v>
          </cell>
          <cell r="CU861">
            <v>5.0388161145398511</v>
          </cell>
          <cell r="CV861">
            <v>5.0388161145398511</v>
          </cell>
          <cell r="CW861">
            <v>1.2587564919952974</v>
          </cell>
          <cell r="CX861">
            <v>1.2525383307402083</v>
          </cell>
          <cell r="CY861">
            <v>1.2680667336952887</v>
          </cell>
          <cell r="CZ861">
            <v>1.2469570718043799</v>
          </cell>
          <cell r="DA861">
            <v>1.2532400697796753</v>
          </cell>
          <cell r="DB861">
            <v>1.250259422409014</v>
          </cell>
          <cell r="DC861">
            <v>1.2579762478801282</v>
          </cell>
          <cell r="DD861">
            <v>1.2291821832219629</v>
          </cell>
          <cell r="DE861">
            <v>1.2563500781979589</v>
          </cell>
          <cell r="DF861">
            <v>1.2482299729388409</v>
          </cell>
        </row>
        <row r="862">
          <cell r="BX862">
            <v>2.694969633651533</v>
          </cell>
          <cell r="BY862">
            <v>2.6928230909184552</v>
          </cell>
          <cell r="BZ862">
            <v>3.4902357900584744</v>
          </cell>
          <cell r="CA862">
            <v>3.2200125035756044</v>
          </cell>
          <cell r="CB862">
            <v>3.5240027689786881</v>
          </cell>
          <cell r="CC862">
            <v>3.7689524920681592</v>
          </cell>
          <cell r="CD862">
            <v>3.1055448123040459</v>
          </cell>
          <cell r="CE862">
            <v>3.0148329934532296</v>
          </cell>
          <cell r="CF862">
            <v>3.4057165507086626</v>
          </cell>
          <cell r="CG862">
            <v>4.2462917516262557</v>
          </cell>
          <cell r="CH862">
            <v>3.3452036481269882</v>
          </cell>
          <cell r="CI862">
            <v>3.5916836050348877</v>
          </cell>
          <cell r="CJ862">
            <v>3.7917064234281033</v>
          </cell>
          <cell r="CK862">
            <v>4.4846897595514639</v>
          </cell>
          <cell r="CL862">
            <v>3.8950243400638644</v>
          </cell>
          <cell r="CM862">
            <v>4.0087453261444388</v>
          </cell>
          <cell r="CN862">
            <v>4.4853766759620948</v>
          </cell>
          <cell r="CO862">
            <v>4.715238189257172</v>
          </cell>
          <cell r="CP862">
            <v>4.9463200379150036</v>
          </cell>
          <cell r="CQ862">
            <v>5.3177750328286386</v>
          </cell>
          <cell r="CR862">
            <v>5.198587114753817</v>
          </cell>
          <cell r="CS862">
            <v>5.2954145489433664</v>
          </cell>
          <cell r="CT862">
            <v>5.4415165271583028</v>
          </cell>
          <cell r="CU862">
            <v>5.4415165271583028</v>
          </cell>
          <cell r="CV862">
            <v>5.4415165271583028</v>
          </cell>
          <cell r="CW862">
            <v>1.2627028772013487</v>
          </cell>
          <cell r="CX862">
            <v>1.2530411508042374</v>
          </cell>
          <cell r="CY862">
            <v>1.2629587567062071</v>
          </cell>
          <cell r="CZ862">
            <v>1.2684628899912476</v>
          </cell>
          <cell r="DA862">
            <v>1.2430776313583163</v>
          </cell>
          <cell r="DB862">
            <v>1.2451174131548237</v>
          </cell>
          <cell r="DC862">
            <v>1.2561478961609207</v>
          </cell>
          <cell r="DD862">
            <v>1.2842272022857601</v>
          </cell>
          <cell r="DE862">
            <v>1.2524174661324829</v>
          </cell>
          <cell r="DF862">
            <v>1.2636243727749858</v>
          </cell>
        </row>
        <row r="863">
          <cell r="BX863">
            <v>2.407074644296765</v>
          </cell>
          <cell r="BY863">
            <v>2.8059980824721364</v>
          </cell>
          <cell r="BZ863">
            <v>3.1546207764844767</v>
          </cell>
          <cell r="CA863">
            <v>3.2827015667883068</v>
          </cell>
          <cell r="CB863">
            <v>3.0439354759975714</v>
          </cell>
          <cell r="CC863">
            <v>3.6278537101810522</v>
          </cell>
          <cell r="CD863">
            <v>2.8294358330214315</v>
          </cell>
          <cell r="CE863">
            <v>3.7105729058708725</v>
          </cell>
          <cell r="CF863">
            <v>3.1148394899251231</v>
          </cell>
          <cell r="CG863">
            <v>3.0114891984399272</v>
          </cell>
          <cell r="CH863">
            <v>3.7067318954116217</v>
          </cell>
          <cell r="CI863">
            <v>3.6444632247729913</v>
          </cell>
          <cell r="CJ863">
            <v>4.0275021647564895</v>
          </cell>
          <cell r="CK863">
            <v>4.2263349750200758</v>
          </cell>
          <cell r="CL863">
            <v>4.2763531739811933</v>
          </cell>
          <cell r="CM863">
            <v>4.4499584727699162</v>
          </cell>
          <cell r="CN863">
            <v>4.8826818954737243</v>
          </cell>
          <cell r="CO863">
            <v>5.5494339467399234</v>
          </cell>
          <cell r="CP863">
            <v>4.7895525533726575</v>
          </cell>
          <cell r="CQ863">
            <v>4.9272725592427831</v>
          </cell>
          <cell r="CR863">
            <v>4.9045192194881784</v>
          </cell>
          <cell r="CS863">
            <v>4.7643526182825298</v>
          </cell>
          <cell r="CT863">
            <v>4.6096484753206708</v>
          </cell>
          <cell r="CU863">
            <v>4.6096484753206708</v>
          </cell>
          <cell r="CV863">
            <v>4.6096484753206708</v>
          </cell>
          <cell r="CW863">
            <v>1.2498650975042749</v>
          </cell>
          <cell r="CX863">
            <v>1.2614163562209979</v>
          </cell>
          <cell r="CY863">
            <v>1.2595660031914</v>
          </cell>
          <cell r="CZ863">
            <v>1.2519495418784572</v>
          </cell>
          <cell r="DA863">
            <v>1.2530283085225848</v>
          </cell>
          <cell r="DB863">
            <v>1.279697795537994</v>
          </cell>
          <cell r="DC863">
            <v>1.2539799582326938</v>
          </cell>
          <cell r="DD863">
            <v>1.2433708577965352</v>
          </cell>
          <cell r="DE863">
            <v>1.2669897606746066</v>
          </cell>
          <cell r="DF863">
            <v>1.2386591165482208</v>
          </cell>
        </row>
        <row r="864">
          <cell r="BX864">
            <v>2.289586956596267</v>
          </cell>
          <cell r="BY864">
            <v>2.4083844579664762</v>
          </cell>
          <cell r="BZ864">
            <v>2.5870889358683504</v>
          </cell>
          <cell r="CA864">
            <v>2.7545351432683751</v>
          </cell>
          <cell r="CB864">
            <v>3.275328733941969</v>
          </cell>
          <cell r="CC864">
            <v>3.1140177564210014</v>
          </cell>
          <cell r="CD864">
            <v>3.7577872762825577</v>
          </cell>
          <cell r="CE864">
            <v>3.605564867385135</v>
          </cell>
          <cell r="CF864">
            <v>3.7955011335443403</v>
          </cell>
          <cell r="CG864">
            <v>3.3133485102365143</v>
          </cell>
          <cell r="CH864">
            <v>3.9564460412367848</v>
          </cell>
          <cell r="CI864">
            <v>3.6920201929666248</v>
          </cell>
          <cell r="CJ864">
            <v>4.2830002585895413</v>
          </cell>
          <cell r="CK864">
            <v>3.9541555153690666</v>
          </cell>
          <cell r="CL864">
            <v>4.6189155966110249</v>
          </cell>
          <cell r="CM864">
            <v>4.7595008390133371</v>
          </cell>
          <cell r="CN864">
            <v>4.5305003552042864</v>
          </cell>
          <cell r="CO864">
            <v>5.2587407482541915</v>
          </cell>
          <cell r="CP864">
            <v>5.3491119265214238</v>
          </cell>
          <cell r="CQ864">
            <v>5.0410593591914363</v>
          </cell>
          <cell r="CR864">
            <v>5.0182430319737117</v>
          </cell>
          <cell r="CS864">
            <v>5.6569458013707079</v>
          </cell>
          <cell r="CT864">
            <v>5.3600351151842789</v>
          </cell>
          <cell r="CU864">
            <v>5.3600351151842789</v>
          </cell>
          <cell r="CV864">
            <v>5.3600351151842789</v>
          </cell>
          <cell r="CW864">
            <v>1.2586126978066849</v>
          </cell>
          <cell r="CX864">
            <v>1.2611879078423252</v>
          </cell>
          <cell r="CY864">
            <v>1.2399061857742941</v>
          </cell>
          <cell r="CZ864">
            <v>1.2390486512850052</v>
          </cell>
          <cell r="DA864">
            <v>1.2486689592679276</v>
          </cell>
          <cell r="DB864">
            <v>1.2379054810585621</v>
          </cell>
          <cell r="DC864">
            <v>1.2525147833609001</v>
          </cell>
          <cell r="DD864">
            <v>1.2580523728258381</v>
          </cell>
          <cell r="DE864">
            <v>1.2402625488769241</v>
          </cell>
          <cell r="DF864">
            <v>1.2690846975482344</v>
          </cell>
        </row>
        <row r="865">
          <cell r="BX865">
            <v>3.2598806735381394</v>
          </cell>
          <cell r="BY865">
            <v>3.0251470450568827</v>
          </cell>
          <cell r="BZ865">
            <v>2.9420379523667939</v>
          </cell>
          <cell r="CA865">
            <v>3.3385207510158259</v>
          </cell>
          <cell r="CB865">
            <v>3.3270415741081276</v>
          </cell>
          <cell r="CC865">
            <v>3.8370809323916037</v>
          </cell>
          <cell r="CD865">
            <v>3.540692521940942</v>
          </cell>
          <cell r="CE865">
            <v>3.5432178132510437</v>
          </cell>
          <cell r="CF865">
            <v>3.8496639579077101</v>
          </cell>
          <cell r="CG865">
            <v>3.5149879082329356</v>
          </cell>
          <cell r="CH865">
            <v>3.6776109197454319</v>
          </cell>
          <cell r="CI865">
            <v>3.376288695300115</v>
          </cell>
          <cell r="CJ865">
            <v>4.2475107913664454</v>
          </cell>
          <cell r="CK865">
            <v>4.2629032310620731</v>
          </cell>
          <cell r="CL865">
            <v>3.5654019598991766</v>
          </cell>
          <cell r="CM865">
            <v>4.0430074030067162</v>
          </cell>
          <cell r="CN865">
            <v>5.0799900604715065</v>
          </cell>
          <cell r="CO865">
            <v>5.3412929925515771</v>
          </cell>
          <cell r="CP865">
            <v>4.5818151124923494</v>
          </cell>
          <cell r="CQ865">
            <v>4.9843142527434816</v>
          </cell>
          <cell r="CR865">
            <v>4.7128700841488449</v>
          </cell>
          <cell r="CS865">
            <v>4.6840683468183535</v>
          </cell>
          <cell r="CT865">
            <v>5.3577040954967972</v>
          </cell>
          <cell r="CU865">
            <v>5.3577040954967972</v>
          </cell>
          <cell r="CV865">
            <v>5.3577040954967972</v>
          </cell>
          <cell r="CW865">
            <v>1.2574750816717943</v>
          </cell>
          <cell r="CX865">
            <v>1.2509033238693548</v>
          </cell>
          <cell r="CY865">
            <v>1.2722090523381342</v>
          </cell>
          <cell r="CZ865">
            <v>1.2689254814492286</v>
          </cell>
          <cell r="DA865">
            <v>1.2647605311196484</v>
          </cell>
          <cell r="DB865">
            <v>1.2429500643006077</v>
          </cell>
          <cell r="DC865">
            <v>1.2593082216206337</v>
          </cell>
          <cell r="DD865">
            <v>1.2534263567229593</v>
          </cell>
          <cell r="DE865">
            <v>1.2583426300279295</v>
          </cell>
          <cell r="DF865">
            <v>1.2685592593440236</v>
          </cell>
        </row>
        <row r="866">
          <cell r="BX866">
            <v>2.9582290505661324</v>
          </cell>
          <cell r="BY866">
            <v>3.348098123725165</v>
          </cell>
          <cell r="BZ866">
            <v>3.9937895267589805</v>
          </cell>
          <cell r="CA866">
            <v>3.2856105047449216</v>
          </cell>
          <cell r="CB866">
            <v>3.3202130592839878</v>
          </cell>
          <cell r="CC866">
            <v>3.2842367965373671</v>
          </cell>
          <cell r="CD866">
            <v>3.3643495342257452</v>
          </cell>
          <cell r="CE866">
            <v>3.1984637364236197</v>
          </cell>
          <cell r="CF866">
            <v>3.5298374108230131</v>
          </cell>
          <cell r="CG866">
            <v>3.874235931088343</v>
          </cell>
          <cell r="CH866">
            <v>3.7638954171606547</v>
          </cell>
          <cell r="CI866">
            <v>3.8608463521663849</v>
          </cell>
          <cell r="CJ866">
            <v>4.0900209763232072</v>
          </cell>
          <cell r="CK866">
            <v>4.2008883260649688</v>
          </cell>
          <cell r="CL866">
            <v>4.3273013532848816</v>
          </cell>
          <cell r="CM866">
            <v>4.7934813848211304</v>
          </cell>
          <cell r="CN866">
            <v>5.0831158281488014</v>
          </cell>
          <cell r="CO866">
            <v>4.7208744098753126</v>
          </cell>
          <cell r="CP866">
            <v>5.3210398716469571</v>
          </cell>
          <cell r="CQ866">
            <v>4.7620080381434011</v>
          </cell>
          <cell r="CR866">
            <v>4.7305359214924199</v>
          </cell>
          <cell r="CS866">
            <v>4.5500204368506125</v>
          </cell>
          <cell r="CT866">
            <v>5.5231261692915821</v>
          </cell>
          <cell r="CU866">
            <v>5.5231261692915821</v>
          </cell>
          <cell r="CV866">
            <v>5.5231261692915821</v>
          </cell>
          <cell r="CW866">
            <v>1.251332463041223</v>
          </cell>
          <cell r="CX866">
            <v>1.2769177019415421</v>
          </cell>
          <cell r="CY866">
            <v>1.2458290102606324</v>
          </cell>
          <cell r="CZ866">
            <v>1.2612767390395017</v>
          </cell>
          <cell r="DA866">
            <v>1.2506755543637131</v>
          </cell>
          <cell r="DB866">
            <v>1.2449258074432556</v>
          </cell>
          <cell r="DC866">
            <v>1.2765891705196788</v>
          </cell>
          <cell r="DD866">
            <v>1.2607906838414109</v>
          </cell>
          <cell r="DE866">
            <v>1.2658967456048384</v>
          </cell>
          <cell r="DF866">
            <v>1.26128841620447</v>
          </cell>
        </row>
        <row r="867">
          <cell r="BX867">
            <v>3.1237762116141856</v>
          </cell>
          <cell r="BY867">
            <v>3.2710511612098156</v>
          </cell>
          <cell r="BZ867">
            <v>2.9782525283877175</v>
          </cell>
          <cell r="CA867">
            <v>3.2298929915306935</v>
          </cell>
          <cell r="CB867">
            <v>3.3879659739363919</v>
          </cell>
          <cell r="CC867">
            <v>2.9800949273471193</v>
          </cell>
          <cell r="CD867">
            <v>3.596793591360544</v>
          </cell>
          <cell r="CE867">
            <v>3.265748008354636</v>
          </cell>
          <cell r="CF867">
            <v>3.0892759198291686</v>
          </cell>
          <cell r="CG867">
            <v>4.2153008197716648</v>
          </cell>
          <cell r="CH867">
            <v>4.5328225344183783</v>
          </cell>
          <cell r="CI867">
            <v>3.9887118206910492</v>
          </cell>
          <cell r="CJ867">
            <v>3.7746210981347992</v>
          </cell>
          <cell r="CK867">
            <v>3.8321432905137498</v>
          </cell>
          <cell r="CL867">
            <v>4.3446809406155902</v>
          </cell>
          <cell r="CM867">
            <v>4.2891669925087461</v>
          </cell>
          <cell r="CN867">
            <v>4.4553024430833581</v>
          </cell>
          <cell r="CO867">
            <v>4.4021438994836926</v>
          </cell>
          <cell r="CP867">
            <v>4.8498292648846348</v>
          </cell>
          <cell r="CQ867">
            <v>4.9954417810620795</v>
          </cell>
          <cell r="CR867">
            <v>4.9112990587262795</v>
          </cell>
          <cell r="CS867">
            <v>5.4203815125941714</v>
          </cell>
          <cell r="CT867">
            <v>5.7127964550081858</v>
          </cell>
          <cell r="CU867">
            <v>5.7127964550081858</v>
          </cell>
          <cell r="CV867">
            <v>5.7127964550081858</v>
          </cell>
          <cell r="CW867">
            <v>1.259770719887364</v>
          </cell>
          <cell r="CX867">
            <v>1.2565034489539781</v>
          </cell>
          <cell r="CY867">
            <v>1.2567374109727794</v>
          </cell>
          <cell r="CZ867">
            <v>1.2695755031194087</v>
          </cell>
          <cell r="DA867">
            <v>1.253114283260544</v>
          </cell>
          <cell r="DB867">
            <v>1.2642762313145712</v>
          </cell>
          <cell r="DC867">
            <v>1.2417902718350191</v>
          </cell>
          <cell r="DD867">
            <v>1.2490121924716426</v>
          </cell>
          <cell r="DE867">
            <v>1.2394876028044819</v>
          </cell>
          <cell r="DF867">
            <v>1.2337178483031954</v>
          </cell>
        </row>
        <row r="868">
          <cell r="BX868">
            <v>2.4614013403564838</v>
          </cell>
          <cell r="BY868">
            <v>3.5838665033978465</v>
          </cell>
          <cell r="BZ868">
            <v>2.7766464954828471</v>
          </cell>
          <cell r="CA868">
            <v>2.8744655382925068</v>
          </cell>
          <cell r="CB868">
            <v>3.5405219837868351</v>
          </cell>
          <cell r="CC868">
            <v>3.1878227050254879</v>
          </cell>
          <cell r="CD868">
            <v>3.4160699505005621</v>
          </cell>
          <cell r="CE868">
            <v>4.0113145243425032</v>
          </cell>
          <cell r="CF868">
            <v>3.7775154549654419</v>
          </cell>
          <cell r="CG868">
            <v>3.5997193712183786</v>
          </cell>
          <cell r="CH868">
            <v>3.6595527006631823</v>
          </cell>
          <cell r="CI868">
            <v>3.2857016262262841</v>
          </cell>
          <cell r="CJ868">
            <v>3.5961571452993382</v>
          </cell>
          <cell r="CK868">
            <v>4.0780873688763286</v>
          </cell>
          <cell r="CL868">
            <v>3.839485617744232</v>
          </cell>
          <cell r="CM868">
            <v>3.9771096403974688</v>
          </cell>
          <cell r="CN868">
            <v>4.7882111680468329</v>
          </cell>
          <cell r="CO868">
            <v>4.8729028358472126</v>
          </cell>
          <cell r="CP868">
            <v>4.7898002827365209</v>
          </cell>
          <cell r="CQ868">
            <v>4.7963524772717694</v>
          </cell>
          <cell r="CR868">
            <v>4.6080823724719959</v>
          </cell>
          <cell r="CS868">
            <v>4.7926157402878902</v>
          </cell>
          <cell r="CT868">
            <v>5.3386775586290476</v>
          </cell>
          <cell r="CU868">
            <v>5.3386775586290476</v>
          </cell>
          <cell r="CV868">
            <v>5.3386775586290476</v>
          </cell>
          <cell r="CW868">
            <v>1.2563265285226441</v>
          </cell>
          <cell r="CX868">
            <v>1.2325444324540225</v>
          </cell>
          <cell r="CY868">
            <v>1.2692005489734826</v>
          </cell>
          <cell r="CZ868">
            <v>1.2501400047936633</v>
          </cell>
          <cell r="DA868">
            <v>1.2513197498630486</v>
          </cell>
          <cell r="DB868">
            <v>1.2542124594689095</v>
          </cell>
          <cell r="DC868">
            <v>1.2412607709186989</v>
          </cell>
          <cell r="DD868">
            <v>1.2667864544313285</v>
          </cell>
          <cell r="DE868">
            <v>1.2558585457502414</v>
          </cell>
          <cell r="DF868">
            <v>1.262111587031326</v>
          </cell>
        </row>
        <row r="869">
          <cell r="BX869">
            <v>2.5688050065975632</v>
          </cell>
          <cell r="BY869">
            <v>3.2080662316025474</v>
          </cell>
          <cell r="BZ869">
            <v>3.1502174139832047</v>
          </cell>
          <cell r="CA869">
            <v>3.0612570906722811</v>
          </cell>
          <cell r="CB869">
            <v>2.984582729623241</v>
          </cell>
          <cell r="CC869">
            <v>3.7512343568211928</v>
          </cell>
          <cell r="CD869">
            <v>3.3125765060734476</v>
          </cell>
          <cell r="CE869">
            <v>3.2392966112524655</v>
          </cell>
          <cell r="CF869">
            <v>3.6631127482173622</v>
          </cell>
          <cell r="CG869">
            <v>3.6864642399454941</v>
          </cell>
          <cell r="CH869">
            <v>3.8136891338767001</v>
          </cell>
          <cell r="CI869">
            <v>3.933828167544188</v>
          </cell>
          <cell r="CJ869">
            <v>3.6213779407201234</v>
          </cell>
          <cell r="CK869">
            <v>3.4924715316881403</v>
          </cell>
          <cell r="CL869">
            <v>4.2027429924775186</v>
          </cell>
          <cell r="CM869">
            <v>4.1598103746216593</v>
          </cell>
          <cell r="CN869">
            <v>4.5456324119768974</v>
          </cell>
          <cell r="CO869">
            <v>4.7826711722494766</v>
          </cell>
          <cell r="CP869">
            <v>4.1458540054882915</v>
          </cell>
          <cell r="CQ869">
            <v>4.908646014304197</v>
          </cell>
          <cell r="CR869">
            <v>4.749976403557131</v>
          </cell>
          <cell r="CS869">
            <v>4.8156414450989553</v>
          </cell>
          <cell r="CT869">
            <v>5.7202765357258434</v>
          </cell>
          <cell r="CU869">
            <v>5.7202765357258434</v>
          </cell>
          <cell r="CV869">
            <v>5.7202765357258434</v>
          </cell>
          <cell r="CW869">
            <v>1.247876376295779</v>
          </cell>
          <cell r="CX869">
            <v>1.2453549009873885</v>
          </cell>
          <cell r="CY869">
            <v>1.255131061871694</v>
          </cell>
          <cell r="CZ869">
            <v>1.2484514600874417</v>
          </cell>
          <cell r="DA869">
            <v>1.255772224172951</v>
          </cell>
          <cell r="DB869">
            <v>1.2512108719972461</v>
          </cell>
          <cell r="DC869">
            <v>1.2676977537995118</v>
          </cell>
          <cell r="DD869">
            <v>1.2406415116005858</v>
          </cell>
          <cell r="DE869">
            <v>1.2689795818011809</v>
          </cell>
          <cell r="DF869">
            <v>1.2681813504891584</v>
          </cell>
        </row>
        <row r="870">
          <cell r="BX870">
            <v>2.6625298664881947</v>
          </cell>
          <cell r="BY870">
            <v>2.6757402284667458</v>
          </cell>
          <cell r="BZ870">
            <v>2.6968424947326741</v>
          </cell>
          <cell r="CA870">
            <v>2.8357807947886404</v>
          </cell>
          <cell r="CB870">
            <v>3.6133957374037919</v>
          </cell>
          <cell r="CC870">
            <v>3.8293126891129332</v>
          </cell>
          <cell r="CD870">
            <v>3.7656240819682494</v>
          </cell>
          <cell r="CE870">
            <v>3.1865824779577161</v>
          </cell>
          <cell r="CF870">
            <v>3.7643053938776365</v>
          </cell>
          <cell r="CG870">
            <v>4.1156288794143698</v>
          </cell>
          <cell r="CH870">
            <v>3.9471358190233681</v>
          </cell>
          <cell r="CI870">
            <v>3.4728800370339385</v>
          </cell>
          <cell r="CJ870">
            <v>4.1298585983198599</v>
          </cell>
          <cell r="CK870">
            <v>4.0735781066794461</v>
          </cell>
          <cell r="CL870">
            <v>3.819936727287466</v>
          </cell>
          <cell r="CM870">
            <v>4.1322935965622616</v>
          </cell>
          <cell r="CN870">
            <v>4.6600914955252319</v>
          </cell>
          <cell r="CO870">
            <v>4.7299114981838484</v>
          </cell>
          <cell r="CP870">
            <v>4.9011497435073759</v>
          </cell>
          <cell r="CQ870">
            <v>4.902148479918023</v>
          </cell>
          <cell r="CR870">
            <v>4.5234327905872584</v>
          </cell>
          <cell r="CS870">
            <v>5.1174803694329469</v>
          </cell>
          <cell r="CT870">
            <v>4.7956480719824386</v>
          </cell>
          <cell r="CU870">
            <v>4.7956480719824386</v>
          </cell>
          <cell r="CV870">
            <v>4.7956480719824386</v>
          </cell>
          <cell r="CW870">
            <v>1.2638548763781794</v>
          </cell>
          <cell r="CX870">
            <v>1.2449849593982283</v>
          </cell>
          <cell r="CY870">
            <v>1.2544071823537923</v>
          </cell>
          <cell r="CZ870">
            <v>1.241127070540833</v>
          </cell>
          <cell r="DA870">
            <v>1.2539580677062232</v>
          </cell>
          <cell r="DB870">
            <v>1.2537579439264968</v>
          </cell>
          <cell r="DC870">
            <v>1.2559878243265128</v>
          </cell>
          <cell r="DD870">
            <v>1.2385391698890063</v>
          </cell>
          <cell r="DE870">
            <v>1.2549852663985699</v>
          </cell>
          <cell r="DF870">
            <v>1.2749478372740768</v>
          </cell>
        </row>
        <row r="871">
          <cell r="BX871">
            <v>2.2581705506564678</v>
          </cell>
          <cell r="BY871">
            <v>2.8862193883040095</v>
          </cell>
          <cell r="BZ871">
            <v>3.1339217866763431</v>
          </cell>
          <cell r="CA871">
            <v>2.8494740520631789</v>
          </cell>
          <cell r="CB871">
            <v>3.1770497080973645</v>
          </cell>
          <cell r="CC871">
            <v>3.28160710817561</v>
          </cell>
          <cell r="CD871">
            <v>3.189210379473407</v>
          </cell>
          <cell r="CE871">
            <v>3.3852683790161344</v>
          </cell>
          <cell r="CF871">
            <v>3.6986629333098482</v>
          </cell>
          <cell r="CG871">
            <v>3.5069376230260456</v>
          </cell>
          <cell r="CH871">
            <v>4.0246055502987099</v>
          </cell>
          <cell r="CI871">
            <v>4.7811043042419703</v>
          </cell>
          <cell r="CJ871">
            <v>3.9586553533860318</v>
          </cell>
          <cell r="CK871">
            <v>4.0916994121715513</v>
          </cell>
          <cell r="CL871">
            <v>4.6810861210893586</v>
          </cell>
          <cell r="CM871">
            <v>4.8135033705826062</v>
          </cell>
          <cell r="CN871">
            <v>4.4166396119175726</v>
          </cell>
          <cell r="CO871">
            <v>4.339772954631532</v>
          </cell>
          <cell r="CP871">
            <v>4.2923548379424998</v>
          </cell>
          <cell r="CQ871">
            <v>4.5166560029312981</v>
          </cell>
          <cell r="CR871">
            <v>4.9751720478431665</v>
          </cell>
          <cell r="CS871">
            <v>4.7102622898872619</v>
          </cell>
          <cell r="CT871">
            <v>5.7575445647208952</v>
          </cell>
          <cell r="CU871">
            <v>5.7575445647208952</v>
          </cell>
          <cell r="CV871">
            <v>5.7575445647208952</v>
          </cell>
          <cell r="CW871">
            <v>1.2494168481758676</v>
          </cell>
          <cell r="CX871">
            <v>1.2438910978447919</v>
          </cell>
          <cell r="CY871">
            <v>1.2609445482048462</v>
          </cell>
          <cell r="CZ871">
            <v>1.2571424778623919</v>
          </cell>
          <cell r="DA871">
            <v>1.2427133615384993</v>
          </cell>
          <cell r="DB871">
            <v>1.2441701924077955</v>
          </cell>
          <cell r="DC871">
            <v>1.2699467985040069</v>
          </cell>
          <cell r="DD871">
            <v>1.253780047916299</v>
          </cell>
          <cell r="DE871">
            <v>1.2584294426523892</v>
          </cell>
          <cell r="DF871">
            <v>1.2742099393211035</v>
          </cell>
        </row>
        <row r="872">
          <cell r="BX872">
            <v>2.7429357458452639</v>
          </cell>
          <cell r="BY872">
            <v>2.9723559436470386</v>
          </cell>
          <cell r="BZ872">
            <v>2.5470651326362979</v>
          </cell>
          <cell r="CA872">
            <v>2.9799017427765402</v>
          </cell>
          <cell r="CB872">
            <v>2.6995394550708665</v>
          </cell>
          <cell r="CC872">
            <v>3.2759703280374972</v>
          </cell>
          <cell r="CD872">
            <v>4.0301971091267959</v>
          </cell>
          <cell r="CE872">
            <v>3.9482734110707223</v>
          </cell>
          <cell r="CF872">
            <v>3.3007717531864089</v>
          </cell>
          <cell r="CG872">
            <v>3.7122284969356407</v>
          </cell>
          <cell r="CH872">
            <v>3.9770523782149891</v>
          </cell>
          <cell r="CI872">
            <v>3.8334904692174057</v>
          </cell>
          <cell r="CJ872">
            <v>3.9804197914523112</v>
          </cell>
          <cell r="CK872">
            <v>4.5230478331559576</v>
          </cell>
          <cell r="CL872">
            <v>4.5200045253924097</v>
          </cell>
          <cell r="CM872">
            <v>4.4812601444434987</v>
          </cell>
          <cell r="CN872">
            <v>4.3022375657712608</v>
          </cell>
          <cell r="CO872">
            <v>5.04860974703948</v>
          </cell>
          <cell r="CP872">
            <v>4.399961263428664</v>
          </cell>
          <cell r="CQ872">
            <v>5.0508376692607291</v>
          </cell>
          <cell r="CR872">
            <v>4.632373098194706</v>
          </cell>
          <cell r="CS872">
            <v>4.2796821057623715</v>
          </cell>
          <cell r="CT872">
            <v>4.9411817565737168</v>
          </cell>
          <cell r="CU872">
            <v>4.9411817565737168</v>
          </cell>
          <cell r="CV872">
            <v>4.9411817565737168</v>
          </cell>
          <cell r="CW872">
            <v>1.2546033945288741</v>
          </cell>
          <cell r="CX872">
            <v>1.2654041176282851</v>
          </cell>
          <cell r="CY872">
            <v>1.2617763130288928</v>
          </cell>
          <cell r="CZ872">
            <v>1.2588659386628898</v>
          </cell>
          <cell r="DA872">
            <v>1.2630826446677832</v>
          </cell>
          <cell r="DB872">
            <v>1.2599129369828228</v>
          </cell>
          <cell r="DC872">
            <v>1.2518754288875191</v>
          </cell>
          <cell r="DD872">
            <v>1.2706143932914513</v>
          </cell>
          <cell r="DE872">
            <v>1.269922139396741</v>
          </cell>
          <cell r="DF872">
            <v>1.2422475869597567</v>
          </cell>
        </row>
        <row r="873">
          <cell r="BX873">
            <v>2.4524821868815407</v>
          </cell>
          <cell r="BY873">
            <v>2.8265265756031419</v>
          </cell>
          <cell r="BZ873">
            <v>3.0536417533985927</v>
          </cell>
          <cell r="CA873">
            <v>3.0926024294570413</v>
          </cell>
          <cell r="CB873">
            <v>3.2732152596577788</v>
          </cell>
          <cell r="CC873">
            <v>3.0388661095308804</v>
          </cell>
          <cell r="CD873">
            <v>3.4861648068399163</v>
          </cell>
          <cell r="CE873">
            <v>3.1444219237065849</v>
          </cell>
          <cell r="CF873">
            <v>4.1091111877873159</v>
          </cell>
          <cell r="CG873">
            <v>4.5756038128422283</v>
          </cell>
          <cell r="CH873">
            <v>4.4079381106921094</v>
          </cell>
          <cell r="CI873">
            <v>3.6542174196694539</v>
          </cell>
          <cell r="CJ873">
            <v>4.2108162155178963</v>
          </cell>
          <cell r="CK873">
            <v>4.0227446743023787</v>
          </cell>
          <cell r="CL873">
            <v>4.2355662156775624</v>
          </cell>
          <cell r="CM873">
            <v>4.2333282820253801</v>
          </cell>
          <cell r="CN873">
            <v>4.60778792649094</v>
          </cell>
          <cell r="CO873">
            <v>4.7254400110094315</v>
          </cell>
          <cell r="CP873">
            <v>4.6611571332824129</v>
          </cell>
          <cell r="CQ873">
            <v>4.6927757627590152</v>
          </cell>
          <cell r="CR873">
            <v>5.3639654502042404</v>
          </cell>
          <cell r="CS873">
            <v>4.9014041347473061</v>
          </cell>
          <cell r="CT873">
            <v>5.5763567482812455</v>
          </cell>
          <cell r="CU873">
            <v>5.5763567482812455</v>
          </cell>
          <cell r="CV873">
            <v>5.5763567482812455</v>
          </cell>
          <cell r="CW873">
            <v>1.2419275176950471</v>
          </cell>
          <cell r="CX873">
            <v>1.2478533355634898</v>
          </cell>
          <cell r="CY873">
            <v>1.2520803879670828</v>
          </cell>
          <cell r="CZ873">
            <v>1.2664831547946307</v>
          </cell>
          <cell r="DA873">
            <v>1.2530382940145115</v>
          </cell>
          <cell r="DB873">
            <v>1.2642368833861699</v>
          </cell>
          <cell r="DC873">
            <v>1.2697908111763345</v>
          </cell>
          <cell r="DD873">
            <v>1.2539684765249506</v>
          </cell>
          <cell r="DE873">
            <v>1.254940249334574</v>
          </cell>
          <cell r="DF873">
            <v>1.2460404162530327</v>
          </cell>
        </row>
        <row r="874">
          <cell r="BX874">
            <v>2.3740413152569597</v>
          </cell>
          <cell r="BY874">
            <v>2.6981245053912892</v>
          </cell>
          <cell r="BZ874">
            <v>3.0531426245960613</v>
          </cell>
          <cell r="CA874">
            <v>2.964788066144104</v>
          </cell>
          <cell r="CB874">
            <v>3.3638783474026934</v>
          </cell>
          <cell r="CC874">
            <v>3.9852900128571149</v>
          </cell>
          <cell r="CD874">
            <v>2.9534129791175268</v>
          </cell>
          <cell r="CE874">
            <v>3.5497007241869567</v>
          </cell>
          <cell r="CF874">
            <v>3.8094943948289508</v>
          </cell>
          <cell r="CG874">
            <v>3.3145889924937744</v>
          </cell>
          <cell r="CH874">
            <v>4.0869584256691223</v>
          </cell>
          <cell r="CI874">
            <v>4.2709952863818321</v>
          </cell>
          <cell r="CJ874">
            <v>4.2165778688277653</v>
          </cell>
          <cell r="CK874">
            <v>4.649138008775421</v>
          </cell>
          <cell r="CL874">
            <v>3.7173770297905331</v>
          </cell>
          <cell r="CM874">
            <v>4.3231769606966175</v>
          </cell>
          <cell r="CN874">
            <v>4.3636751737454302</v>
          </cell>
          <cell r="CO874">
            <v>4.3235705506125859</v>
          </cell>
          <cell r="CP874">
            <v>4.6600564346429394</v>
          </cell>
          <cell r="CQ874">
            <v>4.7358292538013673</v>
          </cell>
          <cell r="CR874">
            <v>5.0715038649415449</v>
          </cell>
          <cell r="CS874">
            <v>5.108502585696308</v>
          </cell>
          <cell r="CT874">
            <v>5.7458288810055933</v>
          </cell>
          <cell r="CU874">
            <v>5.7458288810055933</v>
          </cell>
          <cell r="CV874">
            <v>5.7458288810055933</v>
          </cell>
          <cell r="CW874">
            <v>1.2620175274188241</v>
          </cell>
          <cell r="CX874">
            <v>1.2555541631315303</v>
          </cell>
          <cell r="CY874">
            <v>1.2504685660958408</v>
          </cell>
          <cell r="CZ874">
            <v>1.2594166175752508</v>
          </cell>
          <cell r="DA874">
            <v>1.2504451189128014</v>
          </cell>
          <cell r="DB874">
            <v>1.2694396721069305</v>
          </cell>
          <cell r="DC874">
            <v>1.2328119012079841</v>
          </cell>
          <cell r="DD874">
            <v>1.2298178997571851</v>
          </cell>
          <cell r="DE874">
            <v>1.2499441414033252</v>
          </cell>
          <cell r="DF874">
            <v>1.252211306066741</v>
          </cell>
        </row>
        <row r="875">
          <cell r="BX875">
            <v>2.6058517483836332</v>
          </cell>
          <cell r="BY875">
            <v>3.0160014314197761</v>
          </cell>
          <cell r="BZ875">
            <v>3.6232811247785954</v>
          </cell>
          <cell r="CA875">
            <v>2.7405503992281872</v>
          </cell>
          <cell r="CB875">
            <v>2.6996751838557316</v>
          </cell>
          <cell r="CC875">
            <v>2.9222281063195639</v>
          </cell>
          <cell r="CD875">
            <v>3.0750373632827035</v>
          </cell>
          <cell r="CE875">
            <v>3.7002061104643111</v>
          </cell>
          <cell r="CF875">
            <v>4.096194920889574</v>
          </cell>
          <cell r="CG875">
            <v>3.8059732101509849</v>
          </cell>
          <cell r="CH875">
            <v>3.2400070942665398</v>
          </cell>
          <cell r="CI875">
            <v>3.6145074270283755</v>
          </cell>
          <cell r="CJ875">
            <v>4.073446091054536</v>
          </cell>
          <cell r="CK875">
            <v>4.2707026840718312</v>
          </cell>
          <cell r="CL875">
            <v>4.4436142460407195</v>
          </cell>
          <cell r="CM875">
            <v>3.7282946148224272</v>
          </cell>
          <cell r="CN875">
            <v>4.1021893215527365</v>
          </cell>
          <cell r="CO875">
            <v>4.187527525402329</v>
          </cell>
          <cell r="CP875">
            <v>4.1555745158775741</v>
          </cell>
          <cell r="CQ875">
            <v>4.61960017487797</v>
          </cell>
          <cell r="CR875">
            <v>5.6112055098682054</v>
          </cell>
          <cell r="CS875">
            <v>5.1314820226683517</v>
          </cell>
          <cell r="CT875">
            <v>5.0505691884393524</v>
          </cell>
          <cell r="CU875">
            <v>5.0505691884393524</v>
          </cell>
          <cell r="CV875">
            <v>5.0505691884393524</v>
          </cell>
          <cell r="CW875">
            <v>1.2715300035985424</v>
          </cell>
          <cell r="CX875">
            <v>1.2633227818547035</v>
          </cell>
          <cell r="CY875">
            <v>1.2543871011141341</v>
          </cell>
          <cell r="CZ875">
            <v>1.2596218802728403</v>
          </cell>
          <cell r="DA875">
            <v>1.280772947178751</v>
          </cell>
          <cell r="DB875">
            <v>1.2699732162253283</v>
          </cell>
          <cell r="DC875">
            <v>1.2690600120505235</v>
          </cell>
          <cell r="DD875">
            <v>1.2475897592391152</v>
          </cell>
          <cell r="DE875">
            <v>1.2549953734899018</v>
          </cell>
          <cell r="DF875">
            <v>1.2497006058141933</v>
          </cell>
        </row>
        <row r="876">
          <cell r="BX876">
            <v>2.508905288318076</v>
          </cell>
          <cell r="BY876">
            <v>3.3273384956307006</v>
          </cell>
          <cell r="BZ876">
            <v>2.7352351814763192</v>
          </cell>
          <cell r="CA876">
            <v>3.2374676799036677</v>
          </cell>
          <cell r="CB876">
            <v>3.2555634426151907</v>
          </cell>
          <cell r="CC876">
            <v>3.451624930122922</v>
          </cell>
          <cell r="CD876">
            <v>4.00352380474411</v>
          </cell>
          <cell r="CE876">
            <v>3.7626366847944674</v>
          </cell>
          <cell r="CF876">
            <v>3.7380703819645995</v>
          </cell>
          <cell r="CG876">
            <v>3.324033346552508</v>
          </cell>
          <cell r="CH876">
            <v>3.8814259735521044</v>
          </cell>
          <cell r="CI876">
            <v>3.943551489844308</v>
          </cell>
          <cell r="CJ876">
            <v>4.1306746527703631</v>
          </cell>
          <cell r="CK876">
            <v>3.939462920047982</v>
          </cell>
          <cell r="CL876">
            <v>4.4699041561786848</v>
          </cell>
          <cell r="CM876">
            <v>4.6388284143795842</v>
          </cell>
          <cell r="CN876">
            <v>4.542045611209284</v>
          </cell>
          <cell r="CO876">
            <v>5.1183525242640844</v>
          </cell>
          <cell r="CP876">
            <v>4.3979263452712845</v>
          </cell>
          <cell r="CQ876">
            <v>4.3803477830505084</v>
          </cell>
          <cell r="CR876">
            <v>4.910425927810655</v>
          </cell>
          <cell r="CS876">
            <v>5.2442904072067806</v>
          </cell>
          <cell r="CT876">
            <v>5.4992347087501239</v>
          </cell>
          <cell r="CU876">
            <v>5.4992347087501239</v>
          </cell>
          <cell r="CV876">
            <v>5.4992347087501239</v>
          </cell>
          <cell r="CW876">
            <v>1.2405810002766033</v>
          </cell>
          <cell r="CX876">
            <v>1.2492050154888485</v>
          </cell>
          <cell r="CY876">
            <v>1.2631238547888779</v>
          </cell>
          <cell r="CZ876">
            <v>1.2485684915886626</v>
          </cell>
          <cell r="DA876">
            <v>1.2502387609020402</v>
          </cell>
          <cell r="DB876">
            <v>1.2843893536545661</v>
          </cell>
          <cell r="DC876">
            <v>1.2633082962730626</v>
          </cell>
          <cell r="DD876">
            <v>1.2517969000628768</v>
          </cell>
          <cell r="DE876">
            <v>1.2580306441921949</v>
          </cell>
          <cell r="DF876">
            <v>1.2477672348073556</v>
          </cell>
        </row>
        <row r="877">
          <cell r="BX877">
            <v>2.6401731290221573</v>
          </cell>
          <cell r="BY877">
            <v>2.9327524100132023</v>
          </cell>
          <cell r="BZ877">
            <v>3.1088424597157487</v>
          </cell>
          <cell r="CA877">
            <v>2.4207015065121467</v>
          </cell>
          <cell r="CB877">
            <v>3.1279880202332486</v>
          </cell>
          <cell r="CC877">
            <v>3.3507630037498646</v>
          </cell>
          <cell r="CD877">
            <v>3.1463206228869383</v>
          </cell>
          <cell r="CE877">
            <v>3.0712031408777043</v>
          </cell>
          <cell r="CF877">
            <v>3.3598250320669596</v>
          </cell>
          <cell r="CG877">
            <v>4.108465999633002</v>
          </cell>
          <cell r="CH877">
            <v>3.8025426485773912</v>
          </cell>
          <cell r="CI877">
            <v>4.0414869315494437</v>
          </cell>
          <cell r="CJ877">
            <v>4.0465811086939132</v>
          </cell>
          <cell r="CK877">
            <v>3.7551192624131815</v>
          </cell>
          <cell r="CL877">
            <v>4.1442928703279103</v>
          </cell>
          <cell r="CM877">
            <v>3.7069825604997391</v>
          </cell>
          <cell r="CN877">
            <v>4.0485086740799101</v>
          </cell>
          <cell r="CO877">
            <v>4.2041951500998627</v>
          </cell>
          <cell r="CP877">
            <v>4.951975720315489</v>
          </cell>
          <cell r="CQ877">
            <v>4.4747176393486887</v>
          </cell>
          <cell r="CR877">
            <v>5.3879761284829888</v>
          </cell>
          <cell r="CS877">
            <v>5.0197115852064647</v>
          </cell>
          <cell r="CT877">
            <v>5.785687299949541</v>
          </cell>
          <cell r="CU877">
            <v>5.785687299949541</v>
          </cell>
          <cell r="CV877">
            <v>5.785687299949541</v>
          </cell>
          <cell r="CW877">
            <v>1.2565104229657835</v>
          </cell>
          <cell r="CX877">
            <v>1.2562950261755814</v>
          </cell>
          <cell r="CY877">
            <v>1.2589468510775694</v>
          </cell>
          <cell r="CZ877">
            <v>1.2494408409031825</v>
          </cell>
          <cell r="DA877">
            <v>1.2527026048648202</v>
          </cell>
          <cell r="DB877">
            <v>1.2476422218286338</v>
          </cell>
          <cell r="DC877">
            <v>1.2408346115468707</v>
          </cell>
          <cell r="DD877">
            <v>1.2592175527049732</v>
          </cell>
          <cell r="DE877">
            <v>1.2335070706095013</v>
          </cell>
          <cell r="DF877">
            <v>1.2605837887671334</v>
          </cell>
        </row>
        <row r="878">
          <cell r="BX878">
            <v>2.2468894177258409</v>
          </cell>
          <cell r="BY878">
            <v>3.1528801774284889</v>
          </cell>
          <cell r="BZ878">
            <v>3.4156884054281864</v>
          </cell>
          <cell r="CA878">
            <v>2.8794676430239101</v>
          </cell>
          <cell r="CB878">
            <v>2.9716286768819518</v>
          </cell>
          <cell r="CC878">
            <v>3.1463295247342327</v>
          </cell>
          <cell r="CD878">
            <v>4.138655867886686</v>
          </cell>
          <cell r="CE878">
            <v>3.2933878064328943</v>
          </cell>
          <cell r="CF878">
            <v>3.7698004965377723</v>
          </cell>
          <cell r="CG878">
            <v>4.0209039226062595</v>
          </cell>
          <cell r="CH878">
            <v>3.2879915598184692</v>
          </cell>
          <cell r="CI878">
            <v>4.0662844047203048</v>
          </cell>
          <cell r="CJ878">
            <v>4.1027150677218822</v>
          </cell>
          <cell r="CK878">
            <v>4.011244507671063</v>
          </cell>
          <cell r="CL878">
            <v>3.6981906534233429</v>
          </cell>
          <cell r="CM878">
            <v>4.2948287414147153</v>
          </cell>
          <cell r="CN878">
            <v>4.1052689900622807</v>
          </cell>
          <cell r="CO878">
            <v>4.5500564123523137</v>
          </cell>
          <cell r="CP878">
            <v>5.2225381676155225</v>
          </cell>
          <cell r="CQ878">
            <v>5.1843204305418435</v>
          </cell>
          <cell r="CR878">
            <v>5.0961839866630427</v>
          </cell>
          <cell r="CS878">
            <v>5.2814034189787771</v>
          </cell>
          <cell r="CT878">
            <v>5.4114019917102558</v>
          </cell>
          <cell r="CU878">
            <v>5.4114019917102558</v>
          </cell>
          <cell r="CV878">
            <v>5.4114019917102558</v>
          </cell>
          <cell r="CW878">
            <v>1.2550875594479556</v>
          </cell>
          <cell r="CX878">
            <v>1.264593398745957</v>
          </cell>
          <cell r="CY878">
            <v>1.2561353370356385</v>
          </cell>
          <cell r="CZ878">
            <v>1.2556468245731403</v>
          </cell>
          <cell r="DA878">
            <v>1.2650476677533771</v>
          </cell>
          <cell r="DB878">
            <v>1.2546071782469668</v>
          </cell>
          <cell r="DC878">
            <v>1.2508616464021611</v>
          </cell>
          <cell r="DD878">
            <v>1.2645075526794611</v>
          </cell>
          <cell r="DE878">
            <v>1.2681519024971777</v>
          </cell>
          <cell r="DF878">
            <v>1.2605136913242323</v>
          </cell>
        </row>
        <row r="879">
          <cell r="BX879">
            <v>2.6048035981304722</v>
          </cell>
          <cell r="BY879">
            <v>3.3613307661203038</v>
          </cell>
          <cell r="BZ879">
            <v>3.1652040685276783</v>
          </cell>
          <cell r="CA879">
            <v>3.1958042832596565</v>
          </cell>
          <cell r="CB879">
            <v>2.9067610618773241</v>
          </cell>
          <cell r="CC879">
            <v>2.9589409530666946</v>
          </cell>
          <cell r="CD879">
            <v>2.99274157133233</v>
          </cell>
          <cell r="CE879">
            <v>3.6056182616467178</v>
          </cell>
          <cell r="CF879">
            <v>4.1316062228438684</v>
          </cell>
          <cell r="CG879">
            <v>3.9563808441375437</v>
          </cell>
          <cell r="CH879">
            <v>3.7746269972991282</v>
          </cell>
          <cell r="CI879">
            <v>3.9460008731162923</v>
          </cell>
          <cell r="CJ879">
            <v>3.5045458549384922</v>
          </cell>
          <cell r="CK879">
            <v>3.7486018307269684</v>
          </cell>
          <cell r="CL879">
            <v>5.3880568204437482</v>
          </cell>
          <cell r="CM879">
            <v>4.4422534911684934</v>
          </cell>
          <cell r="CN879">
            <v>4.1421382956470287</v>
          </cell>
          <cell r="CO879">
            <v>4.2495757047672464</v>
          </cell>
          <cell r="CP879">
            <v>4.7854001062789449</v>
          </cell>
          <cell r="CQ879">
            <v>4.629758149945328</v>
          </cell>
          <cell r="CR879">
            <v>4.8805024978494993</v>
          </cell>
          <cell r="CS879">
            <v>5.1290136142584615</v>
          </cell>
          <cell r="CT879">
            <v>5.1833824628617338</v>
          </cell>
          <cell r="CU879">
            <v>5.1833824628617338</v>
          </cell>
          <cell r="CV879">
            <v>5.1833824628617338</v>
          </cell>
          <cell r="CW879">
            <v>1.2449218222619576</v>
          </cell>
          <cell r="CX879">
            <v>1.2628233737386931</v>
          </cell>
          <cell r="CY879">
            <v>1.2608290051981053</v>
          </cell>
          <cell r="CZ879">
            <v>1.2625907532193952</v>
          </cell>
          <cell r="DA879">
            <v>1.2598612127584721</v>
          </cell>
          <cell r="DB879">
            <v>1.252695896313063</v>
          </cell>
          <cell r="DC879">
            <v>1.2658338181786895</v>
          </cell>
          <cell r="DD879">
            <v>1.2609966576610938</v>
          </cell>
          <cell r="DE879">
            <v>1.2802292881794788</v>
          </cell>
          <cell r="DF879">
            <v>1.259451081718945</v>
          </cell>
        </row>
        <row r="880">
          <cell r="BX880">
            <v>2.6597984062911535</v>
          </cell>
          <cell r="BY880">
            <v>3.2499400109174785</v>
          </cell>
          <cell r="BZ880">
            <v>3.3438233675999167</v>
          </cell>
          <cell r="CA880">
            <v>3.2232999015827759</v>
          </cell>
          <cell r="CB880">
            <v>3.0507961205891458</v>
          </cell>
          <cell r="CC880">
            <v>3.5220172875625675</v>
          </cell>
          <cell r="CD880">
            <v>3.2738033136290627</v>
          </cell>
          <cell r="CE880">
            <v>3.9893486400328406</v>
          </cell>
          <cell r="CF880">
            <v>3.5867746967963225</v>
          </cell>
          <cell r="CG880">
            <v>3.326935553445729</v>
          </cell>
          <cell r="CH880">
            <v>3.8801042848252045</v>
          </cell>
          <cell r="CI880">
            <v>4.062952743372608</v>
          </cell>
          <cell r="CJ880">
            <v>3.6943653256585454</v>
          </cell>
          <cell r="CK880">
            <v>3.769287583339981</v>
          </cell>
          <cell r="CL880">
            <v>4.6769072450804012</v>
          </cell>
          <cell r="CM880">
            <v>4.4277844677696407</v>
          </cell>
          <cell r="CN880">
            <v>4.0743997956580822</v>
          </cell>
          <cell r="CO880">
            <v>4.2827874211257386</v>
          </cell>
          <cell r="CP880">
            <v>5.0219880887147061</v>
          </cell>
          <cell r="CQ880">
            <v>4.9877905200253041</v>
          </cell>
          <cell r="CR880">
            <v>5.2131170066565531</v>
          </cell>
          <cell r="CS880">
            <v>5.7236422383321077</v>
          </cell>
          <cell r="CT880">
            <v>5.2651043132407978</v>
          </cell>
          <cell r="CU880">
            <v>5.2651043132407978</v>
          </cell>
          <cell r="CV880">
            <v>5.2651043132407978</v>
          </cell>
          <cell r="CW880">
            <v>1.2634023725540848</v>
          </cell>
          <cell r="CX880">
            <v>1.264256504437181</v>
          </cell>
          <cell r="CY880">
            <v>1.2644181979312077</v>
          </cell>
          <cell r="CZ880">
            <v>1.2433625466354827</v>
          </cell>
          <cell r="DA880">
            <v>1.2386497287491278</v>
          </cell>
          <cell r="DB880">
            <v>1.2574617070613352</v>
          </cell>
          <cell r="DC880">
            <v>1.2604334009201712</v>
          </cell>
          <cell r="DD880">
            <v>1.2820307947703429</v>
          </cell>
          <cell r="DE880">
            <v>1.2551667736433303</v>
          </cell>
          <cell r="DF880">
            <v>1.2553322207160049</v>
          </cell>
        </row>
        <row r="881">
          <cell r="BX881">
            <v>2.7744547127805359</v>
          </cell>
          <cell r="BY881">
            <v>2.6355453869239089</v>
          </cell>
          <cell r="BZ881">
            <v>2.7422063284157687</v>
          </cell>
          <cell r="CA881">
            <v>3.274387899532428</v>
          </cell>
          <cell r="CB881">
            <v>3.0084097365522866</v>
          </cell>
          <cell r="CC881">
            <v>3.4930561848902921</v>
          </cell>
          <cell r="CD881">
            <v>3.4495933431341239</v>
          </cell>
          <cell r="CE881">
            <v>3.7584134572563723</v>
          </cell>
          <cell r="CF881">
            <v>3.5244251106755269</v>
          </cell>
          <cell r="CG881">
            <v>3.8403218773353047</v>
          </cell>
          <cell r="CH881">
            <v>3.8587472410746742</v>
          </cell>
          <cell r="CI881">
            <v>3.2278732430951447</v>
          </cell>
          <cell r="CJ881">
            <v>4.2309946103280565</v>
          </cell>
          <cell r="CK881">
            <v>4.0121909449346544</v>
          </cell>
          <cell r="CL881">
            <v>4.3985371224216427</v>
          </cell>
          <cell r="CM881">
            <v>4.5471984980147653</v>
          </cell>
          <cell r="CN881">
            <v>4.3177200962514917</v>
          </cell>
          <cell r="CO881">
            <v>4.3118236359664071</v>
          </cell>
          <cell r="CP881">
            <v>5.2851918238524656</v>
          </cell>
          <cell r="CQ881">
            <v>4.7482306057602761</v>
          </cell>
          <cell r="CR881">
            <v>5.4348222411303544</v>
          </cell>
          <cell r="CS881">
            <v>5.4332346272293464</v>
          </cell>
          <cell r="CT881">
            <v>5.3467861287070528</v>
          </cell>
          <cell r="CU881">
            <v>5.3467861287070528</v>
          </cell>
          <cell r="CV881">
            <v>5.3467861287070528</v>
          </cell>
          <cell r="CW881">
            <v>1.2611697753824691</v>
          </cell>
          <cell r="CX881">
            <v>1.2410141336668212</v>
          </cell>
          <cell r="CY881">
            <v>1.249469968253853</v>
          </cell>
          <cell r="CZ881">
            <v>1.2508187571253586</v>
          </cell>
          <cell r="DA881">
            <v>1.2548697615165867</v>
          </cell>
          <cell r="DB881">
            <v>1.2675547571072727</v>
          </cell>
          <cell r="DC881">
            <v>1.2662148100082442</v>
          </cell>
          <cell r="DD881">
            <v>1.2584417525095823</v>
          </cell>
          <cell r="DE881">
            <v>1.2519892408022204</v>
          </cell>
          <cell r="DF881">
            <v>1.264777380389186</v>
          </cell>
        </row>
        <row r="882">
          <cell r="BX882">
            <v>2.3914117011651048</v>
          </cell>
          <cell r="BY882">
            <v>2.9043572554841983</v>
          </cell>
          <cell r="BZ882">
            <v>3.0935233066354506</v>
          </cell>
          <cell r="CA882">
            <v>3.1733678559332925</v>
          </cell>
          <cell r="CB882">
            <v>3.2525311427759784</v>
          </cell>
          <cell r="CC882">
            <v>3.0449156160130122</v>
          </cell>
          <cell r="CD882">
            <v>3.5024642505652128</v>
          </cell>
          <cell r="CE882">
            <v>2.8443602189116155</v>
          </cell>
          <cell r="CF882">
            <v>3.5580523569707831</v>
          </cell>
          <cell r="CG882">
            <v>3.7219481159287011</v>
          </cell>
          <cell r="CH882">
            <v>4.0638179373322041</v>
          </cell>
          <cell r="CI882">
            <v>3.7748414804582073</v>
          </cell>
          <cell r="CJ882">
            <v>3.7097609945086951</v>
          </cell>
          <cell r="CK882">
            <v>4.4113939692368502</v>
          </cell>
          <cell r="CL882">
            <v>4.0176474485826033</v>
          </cell>
          <cell r="CM882">
            <v>4.1236655192010963</v>
          </cell>
          <cell r="CN882">
            <v>5.0578943056596266</v>
          </cell>
          <cell r="CO882">
            <v>4.539256902534202</v>
          </cell>
          <cell r="CP882">
            <v>4.5623570578695061</v>
          </cell>
          <cell r="CQ882">
            <v>4.0882139900749541</v>
          </cell>
          <cell r="CR882">
            <v>4.7727551012061769</v>
          </cell>
          <cell r="CS882">
            <v>4.7697540656915143</v>
          </cell>
          <cell r="CT882">
            <v>5.9976877991364228</v>
          </cell>
          <cell r="CU882">
            <v>5.9976877991364228</v>
          </cell>
          <cell r="CV882">
            <v>5.9976877991364228</v>
          </cell>
          <cell r="CW882">
            <v>1.273724884077182</v>
          </cell>
          <cell r="CX882">
            <v>1.2703766164762118</v>
          </cell>
          <cell r="CY882">
            <v>1.2512414228750968</v>
          </cell>
          <cell r="CZ882">
            <v>1.2510607468482189</v>
          </cell>
          <cell r="DA882">
            <v>1.2678857142735609</v>
          </cell>
          <cell r="DB882">
            <v>1.2535125702128049</v>
          </cell>
          <cell r="DC882">
            <v>1.2340831941747941</v>
          </cell>
          <cell r="DD882">
            <v>1.2242474057512984</v>
          </cell>
          <cell r="DE882">
            <v>1.2384337364111093</v>
          </cell>
          <cell r="DF882">
            <v>1.2602107150432587</v>
          </cell>
        </row>
        <row r="883">
          <cell r="BX883">
            <v>2.211723448713919</v>
          </cell>
          <cell r="BY883">
            <v>2.8913515860109649</v>
          </cell>
          <cell r="BZ883">
            <v>3.0332596676113357</v>
          </cell>
          <cell r="CA883">
            <v>3.5571177062129635</v>
          </cell>
          <cell r="CB883">
            <v>3.3356479726167723</v>
          </cell>
          <cell r="CC883">
            <v>2.8009287565746983</v>
          </cell>
          <cell r="CD883">
            <v>3.2655342003796215</v>
          </cell>
          <cell r="CE883">
            <v>4.2180992738905791</v>
          </cell>
          <cell r="CF883">
            <v>3.3299757730594428</v>
          </cell>
          <cell r="CG883">
            <v>3.5251010735577339</v>
          </cell>
          <cell r="CH883">
            <v>3.61365762588661</v>
          </cell>
          <cell r="CI883">
            <v>4.1935466807823119</v>
          </cell>
          <cell r="CJ883">
            <v>3.9669769320682442</v>
          </cell>
          <cell r="CK883">
            <v>4.6250661184290403</v>
          </cell>
          <cell r="CL883">
            <v>4.6120974642051147</v>
          </cell>
          <cell r="CM883">
            <v>4.4115706794520912</v>
          </cell>
          <cell r="CN883">
            <v>4.5456137404552859</v>
          </cell>
          <cell r="CO883">
            <v>4.5783501019006891</v>
          </cell>
          <cell r="CP883">
            <v>4.8361938474917858</v>
          </cell>
          <cell r="CQ883">
            <v>4.6453008512626415</v>
          </cell>
          <cell r="CR883">
            <v>5.3855360559613068</v>
          </cell>
          <cell r="CS883">
            <v>5.3422302885448927</v>
          </cell>
          <cell r="CT883">
            <v>4.7376851843521415</v>
          </cell>
          <cell r="CU883">
            <v>4.7376851843521415</v>
          </cell>
          <cell r="CV883">
            <v>4.7376851843521415</v>
          </cell>
          <cell r="CW883">
            <v>1.2751174282684608</v>
          </cell>
          <cell r="CX883">
            <v>1.2337112659107212</v>
          </cell>
          <cell r="CY883">
            <v>1.2592530596967326</v>
          </cell>
          <cell r="CZ883">
            <v>1.2699828370440167</v>
          </cell>
          <cell r="DA883">
            <v>1.2469627607273153</v>
          </cell>
          <cell r="DB883">
            <v>1.2745536682016765</v>
          </cell>
          <cell r="DC883">
            <v>1.2731121081012133</v>
          </cell>
          <cell r="DD883">
            <v>1.2670691123423878</v>
          </cell>
          <cell r="DE883">
            <v>1.2353440220448848</v>
          </cell>
          <cell r="DF883">
            <v>1.2529321231235127</v>
          </cell>
        </row>
        <row r="884">
          <cell r="BX884">
            <v>2.333818946807876</v>
          </cell>
          <cell r="BY884">
            <v>3.3634463508245367</v>
          </cell>
          <cell r="BZ884">
            <v>3.3653698801320449</v>
          </cell>
          <cell r="CA884">
            <v>3.4199244645919187</v>
          </cell>
          <cell r="CB884">
            <v>3.7988963223620602</v>
          </cell>
          <cell r="CC884">
            <v>3.0892320697619904</v>
          </cell>
          <cell r="CD884">
            <v>3.2175774891703139</v>
          </cell>
          <cell r="CE884">
            <v>3.8002967180364315</v>
          </cell>
          <cell r="CF884">
            <v>3.7745361474241652</v>
          </cell>
          <cell r="CG884">
            <v>3.4957556838136763</v>
          </cell>
          <cell r="CH884">
            <v>3.3695018306045834</v>
          </cell>
          <cell r="CI884">
            <v>3.8064486961804707</v>
          </cell>
          <cell r="CJ884">
            <v>3.5426367934826537</v>
          </cell>
          <cell r="CK884">
            <v>4.2163570718814922</v>
          </cell>
          <cell r="CL884">
            <v>4.6957803317719344</v>
          </cell>
          <cell r="CM884">
            <v>4.521593575568585</v>
          </cell>
          <cell r="CN884">
            <v>4.2227986078732647</v>
          </cell>
          <cell r="CO884">
            <v>4.4889212449307454</v>
          </cell>
          <cell r="CP884">
            <v>4.0676024701036892</v>
          </cell>
          <cell r="CQ884">
            <v>4.8565291020305441</v>
          </cell>
          <cell r="CR884">
            <v>5.1897799305092223</v>
          </cell>
          <cell r="CS884">
            <v>4.5739889005172989</v>
          </cell>
          <cell r="CT884">
            <v>5.084842953651421</v>
          </cell>
          <cell r="CU884">
            <v>5.084842953651421</v>
          </cell>
          <cell r="CV884">
            <v>5.084842953651421</v>
          </cell>
          <cell r="CW884">
            <v>1.2578650220206227</v>
          </cell>
          <cell r="CX884">
            <v>1.2802504013869496</v>
          </cell>
          <cell r="CY884">
            <v>1.2611028532014217</v>
          </cell>
          <cell r="CZ884">
            <v>1.244516347785064</v>
          </cell>
          <cell r="DA884">
            <v>1.253191421430321</v>
          </cell>
          <cell r="DB884">
            <v>1.25313380318155</v>
          </cell>
          <cell r="DC884">
            <v>1.250120633994682</v>
          </cell>
          <cell r="DD884">
            <v>1.2490530275584502</v>
          </cell>
          <cell r="DE884">
            <v>1.2512758220895477</v>
          </cell>
          <cell r="DF884">
            <v>1.2473881419746276</v>
          </cell>
        </row>
        <row r="885">
          <cell r="BX885">
            <v>2.9081649544383552</v>
          </cell>
          <cell r="BY885">
            <v>3.4602601757528593</v>
          </cell>
          <cell r="BZ885">
            <v>2.9105309092301166</v>
          </cell>
          <cell r="CA885">
            <v>3.1842451232778992</v>
          </cell>
          <cell r="CB885">
            <v>2.9483524877484957</v>
          </cell>
          <cell r="CC885">
            <v>3.4227859922415411</v>
          </cell>
          <cell r="CD885">
            <v>4.1214983432759968</v>
          </cell>
          <cell r="CE885">
            <v>3.7440443672243582</v>
          </cell>
          <cell r="CF885">
            <v>3.6801038143659457</v>
          </cell>
          <cell r="CG885">
            <v>3.7260335919155501</v>
          </cell>
          <cell r="CH885">
            <v>3.7181153411689944</v>
          </cell>
          <cell r="CI885">
            <v>4.0172387977769315</v>
          </cell>
          <cell r="CJ885">
            <v>4.1125641459140327</v>
          </cell>
          <cell r="CK885">
            <v>4.1610810346155169</v>
          </cell>
          <cell r="CL885">
            <v>4.1718860684597621</v>
          </cell>
          <cell r="CM885">
            <v>4.2473006918454024</v>
          </cell>
          <cell r="CN885">
            <v>3.5681951949833408</v>
          </cell>
          <cell r="CO885">
            <v>4.3000057035745227</v>
          </cell>
          <cell r="CP885">
            <v>5.4069042962373324</v>
          </cell>
          <cell r="CQ885">
            <v>4.8016369671034367</v>
          </cell>
          <cell r="CR885">
            <v>4.5641914444682845</v>
          </cell>
          <cell r="CS885">
            <v>5.4296526388010191</v>
          </cell>
          <cell r="CT885">
            <v>5.5362146459481592</v>
          </cell>
          <cell r="CU885">
            <v>5.5362146459481592</v>
          </cell>
          <cell r="CV885">
            <v>5.5362146459481592</v>
          </cell>
          <cell r="CW885">
            <v>1.2784414112368345</v>
          </cell>
          <cell r="CX885">
            <v>1.2518025498928818</v>
          </cell>
          <cell r="CY885">
            <v>1.2590944880050916</v>
          </cell>
          <cell r="CZ885">
            <v>1.2525654353357882</v>
          </cell>
          <cell r="DA885">
            <v>1.2470436879145161</v>
          </cell>
          <cell r="DB885">
            <v>1.2456160100773184</v>
          </cell>
          <cell r="DC885">
            <v>1.2451916157821781</v>
          </cell>
          <cell r="DD885">
            <v>1.2457541318715371</v>
          </cell>
          <cell r="DE885">
            <v>1.2393202957264233</v>
          </cell>
          <cell r="DF885">
            <v>1.2510949201158277</v>
          </cell>
        </row>
        <row r="886">
          <cell r="BX886">
            <v>3.1065521152457758</v>
          </cell>
          <cell r="BY886">
            <v>2.3056829103378154</v>
          </cell>
          <cell r="BZ886">
            <v>3.1135437273795543</v>
          </cell>
          <cell r="CA886">
            <v>2.7620820085329965</v>
          </cell>
          <cell r="CB886">
            <v>3.10846470150967</v>
          </cell>
          <cell r="CC886">
            <v>3.3057369436597992</v>
          </cell>
          <cell r="CD886">
            <v>3.3636222878314395</v>
          </cell>
          <cell r="CE886">
            <v>3.4351117107261793</v>
          </cell>
          <cell r="CF886">
            <v>4.2770842057331757</v>
          </cell>
          <cell r="CG886">
            <v>3.4798527158364139</v>
          </cell>
          <cell r="CH886">
            <v>3.5116015949350419</v>
          </cell>
          <cell r="CI886">
            <v>3.556971148534533</v>
          </cell>
          <cell r="CJ886">
            <v>3.7864820826930612</v>
          </cell>
          <cell r="CK886">
            <v>3.9202759601625363</v>
          </cell>
          <cell r="CL886">
            <v>3.6275653981871163</v>
          </cell>
          <cell r="CM886">
            <v>4.2801210521231399</v>
          </cell>
          <cell r="CN886">
            <v>4.9673902903849116</v>
          </cell>
          <cell r="CO886">
            <v>4.4671917017629106</v>
          </cell>
          <cell r="CP886">
            <v>5.0995521447172907</v>
          </cell>
          <cell r="CQ886">
            <v>5.0786384720884774</v>
          </cell>
          <cell r="CR886">
            <v>4.6991601494267679</v>
          </cell>
          <cell r="CS886">
            <v>4.9397553945648012</v>
          </cell>
          <cell r="CT886">
            <v>5.0354328292768171</v>
          </cell>
          <cell r="CU886">
            <v>5.0354328292768171</v>
          </cell>
          <cell r="CV886">
            <v>5.0354328292768171</v>
          </cell>
          <cell r="CW886">
            <v>1.2499350749153009</v>
          </cell>
          <cell r="CX886">
            <v>1.2467292645174641</v>
          </cell>
          <cell r="CY886">
            <v>1.2647132865150859</v>
          </cell>
          <cell r="CZ886">
            <v>1.2619231701043543</v>
          </cell>
          <cell r="DA886">
            <v>1.2751630766008484</v>
          </cell>
          <cell r="DB886">
            <v>1.2479589967262539</v>
          </cell>
          <cell r="DC886">
            <v>1.2617568965661126</v>
          </cell>
          <cell r="DD886">
            <v>1.2373307833050391</v>
          </cell>
          <cell r="DE886">
            <v>1.2351071808139049</v>
          </cell>
          <cell r="DF886">
            <v>1.2634146656988949</v>
          </cell>
        </row>
        <row r="887">
          <cell r="BX887">
            <v>2.3426703060903722</v>
          </cell>
          <cell r="BY887">
            <v>2.468852507995174</v>
          </cell>
          <cell r="BZ887">
            <v>3.2727052365137923</v>
          </cell>
          <cell r="CA887">
            <v>2.9120383684511153</v>
          </cell>
          <cell r="CB887">
            <v>3.2018960687821933</v>
          </cell>
          <cell r="CC887">
            <v>3.4439415080086793</v>
          </cell>
          <cell r="CD887">
            <v>3.5822239321218405</v>
          </cell>
          <cell r="CE887">
            <v>3.2362942718858676</v>
          </cell>
          <cell r="CF887">
            <v>3.6698439535858731</v>
          </cell>
          <cell r="CG887">
            <v>3.8959843827595968</v>
          </cell>
          <cell r="CH887">
            <v>3.6888541747740753</v>
          </cell>
          <cell r="CI887">
            <v>4.0279468879000948</v>
          </cell>
          <cell r="CJ887">
            <v>3.6574394987632011</v>
          </cell>
          <cell r="CK887">
            <v>3.7003696656968983</v>
          </cell>
          <cell r="CL887">
            <v>4.2274544048447842</v>
          </cell>
          <cell r="CM887">
            <v>4.2917244892616671</v>
          </cell>
          <cell r="CN887">
            <v>4.1923680859233663</v>
          </cell>
          <cell r="CO887">
            <v>4.9168204178321924</v>
          </cell>
          <cell r="CP887">
            <v>4.9747288860365915</v>
          </cell>
          <cell r="CQ887">
            <v>4.6794272032791753</v>
          </cell>
          <cell r="CR887">
            <v>4.6568584477095172</v>
          </cell>
          <cell r="CS887">
            <v>4.6323508217198759</v>
          </cell>
          <cell r="CT887">
            <v>5.484865996591143</v>
          </cell>
          <cell r="CU887">
            <v>5.484865996591143</v>
          </cell>
          <cell r="CV887">
            <v>5.484865996591143</v>
          </cell>
          <cell r="CW887">
            <v>1.2601082635638032</v>
          </cell>
          <cell r="CX887">
            <v>1.2557949901442609</v>
          </cell>
          <cell r="CY887">
            <v>1.279149945783574</v>
          </cell>
          <cell r="CZ887">
            <v>1.2715841054434951</v>
          </cell>
          <cell r="DA887">
            <v>1.2569220665163365</v>
          </cell>
          <cell r="DB887">
            <v>1.2455594224311286</v>
          </cell>
          <cell r="DC887">
            <v>1.2452683542635075</v>
          </cell>
          <cell r="DD887">
            <v>1.2558363232704102</v>
          </cell>
          <cell r="DE887">
            <v>1.2702993195224461</v>
          </cell>
          <cell r="DF887">
            <v>1.2365535397853258</v>
          </cell>
        </row>
        <row r="888">
          <cell r="BX888">
            <v>2.5016287234927139</v>
          </cell>
          <cell r="BY888">
            <v>3.5419253611605739</v>
          </cell>
          <cell r="BZ888">
            <v>3.4744183779645446</v>
          </cell>
          <cell r="CA888">
            <v>3.1471991661734502</v>
          </cell>
          <cell r="CB888">
            <v>3.1554365566261033</v>
          </cell>
          <cell r="CC888">
            <v>3.5096515256942182</v>
          </cell>
          <cell r="CD888">
            <v>3.6316994170867911</v>
          </cell>
          <cell r="CE888">
            <v>3.7420154354440704</v>
          </cell>
          <cell r="CF888">
            <v>4.1183564488816558</v>
          </cell>
          <cell r="CG888">
            <v>3.8074775029797614</v>
          </cell>
          <cell r="CH888">
            <v>4.1145885412136307</v>
          </cell>
          <cell r="CI888">
            <v>3.77578879692294</v>
          </cell>
          <cell r="CJ888">
            <v>4.0407488170135322</v>
          </cell>
          <cell r="CK888">
            <v>4.6838457601039618</v>
          </cell>
          <cell r="CL888">
            <v>3.8237592771446178</v>
          </cell>
          <cell r="CM888">
            <v>3.9016021288981158</v>
          </cell>
          <cell r="CN888">
            <v>4.4533123474822656</v>
          </cell>
          <cell r="CO888">
            <v>4.7035397675553581</v>
          </cell>
          <cell r="CP888">
            <v>4.3798455071320737</v>
          </cell>
          <cell r="CQ888">
            <v>4.6996586728182743</v>
          </cell>
          <cell r="CR888">
            <v>5.5743171580892783</v>
          </cell>
          <cell r="CS888">
            <v>5.3239479273278905</v>
          </cell>
          <cell r="CT888">
            <v>5.1082960079323554</v>
          </cell>
          <cell r="CU888">
            <v>5.1082960079323554</v>
          </cell>
          <cell r="CV888">
            <v>5.1082960079323554</v>
          </cell>
          <cell r="CW888">
            <v>1.2618491519205552</v>
          </cell>
          <cell r="CX888">
            <v>1.2680940412601256</v>
          </cell>
          <cell r="CY888">
            <v>1.2499170767031571</v>
          </cell>
          <cell r="CZ888">
            <v>1.2594425824504232</v>
          </cell>
          <cell r="DA888">
            <v>1.2216835453929138</v>
          </cell>
          <cell r="DB888">
            <v>1.2603099072210275</v>
          </cell>
          <cell r="DC888">
            <v>1.2538289598018704</v>
          </cell>
          <cell r="DD888">
            <v>1.2301084948519718</v>
          </cell>
          <cell r="DE888">
            <v>1.2779207573293321</v>
          </cell>
          <cell r="DF888">
            <v>1.2554409765256294</v>
          </cell>
        </row>
        <row r="889">
          <cell r="BX889">
            <v>2.7324219647148227</v>
          </cell>
          <cell r="BY889">
            <v>2.9878971613185281</v>
          </cell>
          <cell r="BZ889">
            <v>3.4754685200090329</v>
          </cell>
          <cell r="CA889">
            <v>3.2150379197462953</v>
          </cell>
          <cell r="CB889">
            <v>2.9342418445264951</v>
          </cell>
          <cell r="CC889">
            <v>3.3319889787891559</v>
          </cell>
          <cell r="CD889">
            <v>3.0827098324248183</v>
          </cell>
          <cell r="CE889">
            <v>3.6581727175269045</v>
          </cell>
          <cell r="CF889">
            <v>3.6269106269915472</v>
          </cell>
          <cell r="CG889">
            <v>4.2147365978826148</v>
          </cell>
          <cell r="CH889">
            <v>3.5665840151677539</v>
          </cell>
          <cell r="CI889">
            <v>4.0244220748422732</v>
          </cell>
          <cell r="CJ889">
            <v>3.4662064802249186</v>
          </cell>
          <cell r="CK889">
            <v>3.9014095896522711</v>
          </cell>
          <cell r="CL889">
            <v>3.6744452483580052</v>
          </cell>
          <cell r="CM889">
            <v>4.6621516014166486</v>
          </cell>
          <cell r="CN889">
            <v>4.6651513956270279</v>
          </cell>
          <cell r="CO889">
            <v>5.2017341258610559</v>
          </cell>
          <cell r="CP889">
            <v>4.706683120075108</v>
          </cell>
          <cell r="CQ889">
            <v>4.6898751633766986</v>
          </cell>
          <cell r="CR889">
            <v>4.533148125415722</v>
          </cell>
          <cell r="CS889">
            <v>4.6073409424577711</v>
          </cell>
          <cell r="CT889">
            <v>5.6339707905801886</v>
          </cell>
          <cell r="CU889">
            <v>5.6339707905801886</v>
          </cell>
          <cell r="CV889">
            <v>5.6339707905801886</v>
          </cell>
          <cell r="CW889">
            <v>1.2607457426102673</v>
          </cell>
          <cell r="CX889">
            <v>1.239842326116781</v>
          </cell>
          <cell r="CY889">
            <v>1.2431901823477582</v>
          </cell>
          <cell r="CZ889">
            <v>1.263153461298804</v>
          </cell>
          <cell r="DA889">
            <v>1.264127648157058</v>
          </cell>
          <cell r="DB889">
            <v>1.2617160093105593</v>
          </cell>
          <cell r="DC889">
            <v>1.2535035009009321</v>
          </cell>
          <cell r="DD889">
            <v>1.2621416470874327</v>
          </cell>
          <cell r="DE889">
            <v>1.2596576334338139</v>
          </cell>
          <cell r="DF889">
            <v>1.2478943552618849</v>
          </cell>
        </row>
        <row r="890">
          <cell r="BX890">
            <v>2.6167427732231512</v>
          </cell>
          <cell r="BY890">
            <v>3.0027825889108759</v>
          </cell>
          <cell r="BZ890">
            <v>3.1683336231956645</v>
          </cell>
          <cell r="CA890">
            <v>2.7979692529764582</v>
          </cell>
          <cell r="CB890">
            <v>3.4406895763554011</v>
          </cell>
          <cell r="CC890">
            <v>3.7136987346456913</v>
          </cell>
          <cell r="CD890">
            <v>2.9131839431974682</v>
          </cell>
          <cell r="CE890">
            <v>3.3444784683282589</v>
          </cell>
          <cell r="CF890">
            <v>3.2774597307355928</v>
          </cell>
          <cell r="CG890">
            <v>3.3232653404407437</v>
          </cell>
          <cell r="CH890">
            <v>3.4406164384267615</v>
          </cell>
          <cell r="CI890">
            <v>3.9148414766926485</v>
          </cell>
          <cell r="CJ890">
            <v>4.6037889366803153</v>
          </cell>
          <cell r="CK890">
            <v>4.5036992634870856</v>
          </cell>
          <cell r="CL890">
            <v>4.6829648671986268</v>
          </cell>
          <cell r="CM890">
            <v>4.2357475821154358</v>
          </cell>
          <cell r="CN890">
            <v>4.9161823801908957</v>
          </cell>
          <cell r="CO890">
            <v>5.0490263678020986</v>
          </cell>
          <cell r="CP890">
            <v>5.0389431959232809</v>
          </cell>
          <cell r="CQ890">
            <v>4.9148914832474295</v>
          </cell>
          <cell r="CR890">
            <v>5.0482377447324209</v>
          </cell>
          <cell r="CS890">
            <v>4.7961878247218204</v>
          </cell>
          <cell r="CT890">
            <v>5.3330002921386752</v>
          </cell>
          <cell r="CU890">
            <v>5.3330002921386752</v>
          </cell>
          <cell r="CV890">
            <v>5.3330002921386752</v>
          </cell>
          <cell r="CW890">
            <v>1.2566197874639584</v>
          </cell>
          <cell r="CX890">
            <v>1.2675725812768452</v>
          </cell>
          <cell r="CY890">
            <v>1.240328538442989</v>
          </cell>
          <cell r="CZ890">
            <v>1.2415013439304228</v>
          </cell>
          <cell r="DA890">
            <v>1.264840094184527</v>
          </cell>
          <cell r="DB890">
            <v>1.2580620270787666</v>
          </cell>
          <cell r="DC890">
            <v>1.2298829433727527</v>
          </cell>
          <cell r="DD890">
            <v>1.2646548088080825</v>
          </cell>
          <cell r="DE890">
            <v>1.2641791847954382</v>
          </cell>
          <cell r="DF890">
            <v>1.2537165224488536</v>
          </cell>
        </row>
        <row r="891">
          <cell r="BX891">
            <v>2.9815371612585309</v>
          </cell>
          <cell r="BY891">
            <v>3.0426746190662652</v>
          </cell>
          <cell r="BZ891">
            <v>2.9083646773780174</v>
          </cell>
          <cell r="CA891">
            <v>3.7966977179498094</v>
          </cell>
          <cell r="CB891">
            <v>3.1892015715303224</v>
          </cell>
          <cell r="CC891">
            <v>3.3321984045071211</v>
          </cell>
          <cell r="CD891">
            <v>3.4166017032610294</v>
          </cell>
          <cell r="CE891">
            <v>3.7416809588393867</v>
          </cell>
          <cell r="CF891">
            <v>3.1224525817488971</v>
          </cell>
          <cell r="CG891">
            <v>3.9873268053506155</v>
          </cell>
          <cell r="CH891">
            <v>3.7639129574850796</v>
          </cell>
          <cell r="CI891">
            <v>3.7353183648479988</v>
          </cell>
          <cell r="CJ891">
            <v>4.3134297538186352</v>
          </cell>
          <cell r="CK891">
            <v>4.4848955745111532</v>
          </cell>
          <cell r="CL891">
            <v>3.7742105562905013</v>
          </cell>
          <cell r="CM891">
            <v>4.3868067828233341</v>
          </cell>
          <cell r="CN891">
            <v>3.3575806233843117</v>
          </cell>
          <cell r="CO891">
            <v>4.5502484573619872</v>
          </cell>
          <cell r="CP891">
            <v>5.3491520945896482</v>
          </cell>
          <cell r="CQ891">
            <v>4.2772046856999379</v>
          </cell>
          <cell r="CR891">
            <v>4.9962123027278524</v>
          </cell>
          <cell r="CS891">
            <v>4.9509110772532496</v>
          </cell>
          <cell r="CT891">
            <v>5.3136815218526863</v>
          </cell>
          <cell r="CU891">
            <v>5.3136815218526863</v>
          </cell>
          <cell r="CV891">
            <v>5.3136815218526863</v>
          </cell>
          <cell r="CW891">
            <v>1.2417495776861667</v>
          </cell>
          <cell r="CX891">
            <v>1.2544645386477822</v>
          </cell>
          <cell r="CY891">
            <v>1.2730576676068277</v>
          </cell>
          <cell r="CZ891">
            <v>1.2817042659824762</v>
          </cell>
          <cell r="DA891">
            <v>1.2575427948763584</v>
          </cell>
          <cell r="DB891">
            <v>1.2612097139775629</v>
          </cell>
          <cell r="DC891">
            <v>1.2322725106470918</v>
          </cell>
          <cell r="DD891">
            <v>1.2481931500014689</v>
          </cell>
          <cell r="DE891">
            <v>1.2466084772118786</v>
          </cell>
          <cell r="DF891">
            <v>1.2693858781469083</v>
          </cell>
        </row>
        <row r="892">
          <cell r="BX892">
            <v>2.4907874841986266</v>
          </cell>
          <cell r="BY892">
            <v>2.9043990844227063</v>
          </cell>
          <cell r="BZ892">
            <v>3.2358858443369733</v>
          </cell>
          <cell r="CA892">
            <v>3.2016842500417009</v>
          </cell>
          <cell r="CB892">
            <v>2.810087299244993</v>
          </cell>
          <cell r="CC892">
            <v>2.9145853772870312</v>
          </cell>
          <cell r="CD892">
            <v>3.93062765851354</v>
          </cell>
          <cell r="CE892">
            <v>3.6802382933136357</v>
          </cell>
          <cell r="CF892">
            <v>3.4717957786225671</v>
          </cell>
          <cell r="CG892">
            <v>3.4995395663743785</v>
          </cell>
          <cell r="CH892">
            <v>3.8548234002103503</v>
          </cell>
          <cell r="CI892">
            <v>4.2452067557241335</v>
          </cell>
          <cell r="CJ892">
            <v>3.9784566574322149</v>
          </cell>
          <cell r="CK892">
            <v>3.9815117500942159</v>
          </cell>
          <cell r="CL892">
            <v>4.7083447894061266</v>
          </cell>
          <cell r="CM892">
            <v>5.0617014379692398</v>
          </cell>
          <cell r="CN892">
            <v>3.9803047712247159</v>
          </cell>
          <cell r="CO892">
            <v>4.6946278174515728</v>
          </cell>
          <cell r="CP892">
            <v>4.596923812181906</v>
          </cell>
          <cell r="CQ892">
            <v>4.2607114758609024</v>
          </cell>
          <cell r="CR892">
            <v>5.0036694650745828</v>
          </cell>
          <cell r="CS892">
            <v>5.2395623486591454</v>
          </cell>
          <cell r="CT892">
            <v>5.2588913587039832</v>
          </cell>
          <cell r="CU892">
            <v>5.2588913587039832</v>
          </cell>
          <cell r="CV892">
            <v>5.2588913587039832</v>
          </cell>
          <cell r="CW892">
            <v>1.2209064068822322</v>
          </cell>
          <cell r="CX892">
            <v>1.2368907846843811</v>
          </cell>
          <cell r="CY892">
            <v>1.278817223115287</v>
          </cell>
          <cell r="CZ892">
            <v>1.2351028003919287</v>
          </cell>
          <cell r="DA892">
            <v>1.2615660841189151</v>
          </cell>
          <cell r="DB892">
            <v>1.2574201647155954</v>
          </cell>
          <cell r="DC892">
            <v>1.2426887746497268</v>
          </cell>
          <cell r="DD892">
            <v>1.2419928158836868</v>
          </cell>
          <cell r="DE892">
            <v>1.2537024138629249</v>
          </cell>
          <cell r="DF892">
            <v>1.2469942690765172</v>
          </cell>
        </row>
        <row r="893">
          <cell r="BX893">
            <v>2.4874754982668996</v>
          </cell>
          <cell r="BY893">
            <v>2.39268399259283</v>
          </cell>
          <cell r="BZ893">
            <v>2.9037581551996237</v>
          </cell>
          <cell r="CA893">
            <v>3.2400123416587321</v>
          </cell>
          <cell r="CB893">
            <v>3.3136301481411241</v>
          </cell>
          <cell r="CC893">
            <v>3.1028305478606995</v>
          </cell>
          <cell r="CD893">
            <v>3.4824229844196863</v>
          </cell>
          <cell r="CE893">
            <v>3.8182723795984024</v>
          </cell>
          <cell r="CF893">
            <v>3.6244617796115737</v>
          </cell>
          <cell r="CG893">
            <v>3.5088139527358684</v>
          </cell>
          <cell r="CH893">
            <v>3.9989635392091887</v>
          </cell>
          <cell r="CI893">
            <v>3.7092052896356731</v>
          </cell>
          <cell r="CJ893">
            <v>4.060018447189905</v>
          </cell>
          <cell r="CK893">
            <v>4.2013838446882792</v>
          </cell>
          <cell r="CL893">
            <v>4.1245097307554408</v>
          </cell>
          <cell r="CM893">
            <v>4.0114044932317219</v>
          </cell>
          <cell r="CN893">
            <v>3.8954291063823985</v>
          </cell>
          <cell r="CO893">
            <v>4.6989523753815741</v>
          </cell>
          <cell r="CP893">
            <v>4.6419321377565357</v>
          </cell>
          <cell r="CQ893">
            <v>4.6181417107145819</v>
          </cell>
          <cell r="CR893">
            <v>4.9438792781066345</v>
          </cell>
          <cell r="CS893">
            <v>4.8794400861765785</v>
          </cell>
          <cell r="CT893">
            <v>4.9869105739147104</v>
          </cell>
          <cell r="CU893">
            <v>4.9869105739147104</v>
          </cell>
          <cell r="CV893">
            <v>4.9869105739147104</v>
          </cell>
          <cell r="CW893">
            <v>1.2566265119872178</v>
          </cell>
          <cell r="CX893">
            <v>1.244259770586706</v>
          </cell>
          <cell r="CY893">
            <v>1.2695525467883872</v>
          </cell>
          <cell r="CZ893">
            <v>1.2626900212618004</v>
          </cell>
          <cell r="DA893">
            <v>1.2498898595297145</v>
          </cell>
          <cell r="DB893">
            <v>1.2667596655511839</v>
          </cell>
          <cell r="DC893">
            <v>1.2571143362116464</v>
          </cell>
          <cell r="DD893">
            <v>1.2510337010240509</v>
          </cell>
          <cell r="DE893">
            <v>1.223144864338763</v>
          </cell>
          <cell r="DF893">
            <v>1.2637315802143712</v>
          </cell>
        </row>
        <row r="894">
          <cell r="BX894">
            <v>2.2993184494836827</v>
          </cell>
          <cell r="BY894">
            <v>3.1525698659263646</v>
          </cell>
          <cell r="BZ894">
            <v>3.5048410764976445</v>
          </cell>
          <cell r="CA894">
            <v>2.697904368181177</v>
          </cell>
          <cell r="CB894">
            <v>3.1043094274427681</v>
          </cell>
          <cell r="CC894">
            <v>2.8772475337226275</v>
          </cell>
          <cell r="CD894">
            <v>3.3562588236162969</v>
          </cell>
          <cell r="CE894">
            <v>4.2679305737097195</v>
          </cell>
          <cell r="CF894">
            <v>3.5793122950153617</v>
          </cell>
          <cell r="CG894">
            <v>3.8723049257111999</v>
          </cell>
          <cell r="CH894">
            <v>3.9787439675406002</v>
          </cell>
          <cell r="CI894">
            <v>4.24341367897516</v>
          </cell>
          <cell r="CJ894">
            <v>4.0937620408141173</v>
          </cell>
          <cell r="CK894">
            <v>3.6446076211005161</v>
          </cell>
          <cell r="CL894">
            <v>3.9736548948098793</v>
          </cell>
          <cell r="CM894">
            <v>4.4916200750498865</v>
          </cell>
          <cell r="CN894">
            <v>4.2215945621061222</v>
          </cell>
          <cell r="CO894">
            <v>4.4181108534427844</v>
          </cell>
          <cell r="CP894">
            <v>4.5538351070996663</v>
          </cell>
          <cell r="CQ894">
            <v>5.0113597360174076</v>
          </cell>
          <cell r="CR894">
            <v>5.418424577990784</v>
          </cell>
          <cell r="CS894">
            <v>5.1582023318731354</v>
          </cell>
          <cell r="CT894">
            <v>4.985309496008659</v>
          </cell>
          <cell r="CU894">
            <v>4.985309496008659</v>
          </cell>
          <cell r="CV894">
            <v>4.985309496008659</v>
          </cell>
          <cell r="CW894">
            <v>1.2664015277713849</v>
          </cell>
          <cell r="CX894">
            <v>1.2589471067311313</v>
          </cell>
          <cell r="CY894">
            <v>1.2497407103549114</v>
          </cell>
          <cell r="CZ894">
            <v>1.2702048180607943</v>
          </cell>
          <cell r="DA894">
            <v>1.2492597701434418</v>
          </cell>
          <cell r="DB894">
            <v>1.2450356183297853</v>
          </cell>
          <cell r="DC894">
            <v>1.2673067697860902</v>
          </cell>
          <cell r="DD894">
            <v>1.2728041708890028</v>
          </cell>
          <cell r="DE894">
            <v>1.2286502825879431</v>
          </cell>
          <cell r="DF894">
            <v>1.2602963014685484</v>
          </cell>
        </row>
        <row r="895">
          <cell r="BX895">
            <v>2.1149090916810711</v>
          </cell>
          <cell r="BY895">
            <v>2.6832053319383609</v>
          </cell>
          <cell r="BZ895">
            <v>3.1056116667018685</v>
          </cell>
          <cell r="CA895">
            <v>3.2252231636356581</v>
          </cell>
          <cell r="CB895">
            <v>3.2250016348332564</v>
          </cell>
          <cell r="CC895">
            <v>3.15314925156324</v>
          </cell>
          <cell r="CD895">
            <v>3.9375202704582151</v>
          </cell>
          <cell r="CE895">
            <v>3.5570213655783967</v>
          </cell>
          <cell r="CF895">
            <v>4.5681205404129885</v>
          </cell>
          <cell r="CG895">
            <v>3.5474828457578909</v>
          </cell>
          <cell r="CH895">
            <v>3.0366057720879556</v>
          </cell>
          <cell r="CI895">
            <v>3.9236119457173828</v>
          </cell>
          <cell r="CJ895">
            <v>4.2333935022987861</v>
          </cell>
          <cell r="CK895">
            <v>4.0202185997781319</v>
          </cell>
          <cell r="CL895">
            <v>4.6657101849450031</v>
          </cell>
          <cell r="CM895">
            <v>4.4682917929965509</v>
          </cell>
          <cell r="CN895">
            <v>4.4690943308293329</v>
          </cell>
          <cell r="CO895">
            <v>3.9748475675453343</v>
          </cell>
          <cell r="CP895">
            <v>4.7688088910178514</v>
          </cell>
          <cell r="CQ895">
            <v>4.7702895522402571</v>
          </cell>
          <cell r="CR895">
            <v>4.0370877698308361</v>
          </cell>
          <cell r="CS895">
            <v>4.6709511326478266</v>
          </cell>
          <cell r="CT895">
            <v>5.0660326486529055</v>
          </cell>
          <cell r="CU895">
            <v>5.0660326486529055</v>
          </cell>
          <cell r="CV895">
            <v>5.0660326486529055</v>
          </cell>
          <cell r="CW895">
            <v>1.2427251613883976</v>
          </cell>
          <cell r="CX895">
            <v>1.2450015319781398</v>
          </cell>
          <cell r="CY895">
            <v>1.2457552429920109</v>
          </cell>
          <cell r="CZ895">
            <v>1.2571551608013656</v>
          </cell>
          <cell r="DA895">
            <v>1.2571595539502609</v>
          </cell>
          <cell r="DB895">
            <v>1.2577535315820747</v>
          </cell>
          <cell r="DC895">
            <v>1.254196931111254</v>
          </cell>
          <cell r="DD895">
            <v>1.2711658528045018</v>
          </cell>
          <cell r="DE895">
            <v>1.2563634494685187</v>
          </cell>
          <cell r="DF895">
            <v>1.240545878766609</v>
          </cell>
        </row>
        <row r="896">
          <cell r="BX896">
            <v>2.1437532580350456</v>
          </cell>
          <cell r="BY896">
            <v>2.774337229598745</v>
          </cell>
          <cell r="BZ896">
            <v>2.8983152477899004</v>
          </cell>
          <cell r="CA896">
            <v>3.1061451817548513</v>
          </cell>
          <cell r="CB896">
            <v>2.7404310024946104</v>
          </cell>
          <cell r="CC896">
            <v>3.158214638883436</v>
          </cell>
          <cell r="CD896">
            <v>3.4095552302700969</v>
          </cell>
          <cell r="CE896">
            <v>3.3079203132429225</v>
          </cell>
          <cell r="CF896">
            <v>3.3522701090657248</v>
          </cell>
          <cell r="CG896">
            <v>3.5219135478154424</v>
          </cell>
          <cell r="CH896">
            <v>4.0143840887515632</v>
          </cell>
          <cell r="CI896">
            <v>3.6905086410496963</v>
          </cell>
          <cell r="CJ896">
            <v>4.3166279556359441</v>
          </cell>
          <cell r="CK896">
            <v>3.9897048102236439</v>
          </cell>
          <cell r="CL896">
            <v>3.6573658111950227</v>
          </cell>
          <cell r="CM896">
            <v>4.3389049804650899</v>
          </cell>
          <cell r="CN896">
            <v>4.5927881038595828</v>
          </cell>
          <cell r="CO896">
            <v>4.9418090099034986</v>
          </cell>
          <cell r="CP896">
            <v>3.7921306688375185</v>
          </cell>
          <cell r="CQ896">
            <v>4.7325757450475008</v>
          </cell>
          <cell r="CR896">
            <v>4.5914591733513097</v>
          </cell>
          <cell r="CS896">
            <v>5.1420256602292165</v>
          </cell>
          <cell r="CT896">
            <v>4.8896579763376495</v>
          </cell>
          <cell r="CU896">
            <v>4.8896579763376495</v>
          </cell>
          <cell r="CV896">
            <v>4.8896579763376495</v>
          </cell>
          <cell r="CW896">
            <v>1.2545295938115046</v>
          </cell>
          <cell r="CX896">
            <v>1.2396625424315024</v>
          </cell>
          <cell r="CY896">
            <v>1.2571568397186446</v>
          </cell>
          <cell r="CZ896">
            <v>1.2645271989712052</v>
          </cell>
          <cell r="DA896">
            <v>1.2451664404636182</v>
          </cell>
          <cell r="DB896">
            <v>1.2618509988938131</v>
          </cell>
          <cell r="DC896">
            <v>1.2436926205130787</v>
          </cell>
          <cell r="DD896">
            <v>1.2646911486801307</v>
          </cell>
          <cell r="DE896">
            <v>1.2804698839619097</v>
          </cell>
          <cell r="DF896">
            <v>1.2438570426662479</v>
          </cell>
        </row>
        <row r="897">
          <cell r="BX897">
            <v>2.6059791999102058</v>
          </cell>
          <cell r="BY897">
            <v>2.6499624505897112</v>
          </cell>
          <cell r="BZ897">
            <v>2.8054074771240551</v>
          </cell>
          <cell r="CA897">
            <v>3.327885144834037</v>
          </cell>
          <cell r="CB897">
            <v>3.1985612084993416</v>
          </cell>
          <cell r="CC897">
            <v>2.8569308355384742</v>
          </cell>
          <cell r="CD897">
            <v>3.2906693665389048</v>
          </cell>
          <cell r="CE897">
            <v>3.6180603624208025</v>
          </cell>
          <cell r="CF897">
            <v>3.516979386040147</v>
          </cell>
          <cell r="CG897">
            <v>3.3249011615397941</v>
          </cell>
          <cell r="CH897">
            <v>3.5016916280879031</v>
          </cell>
          <cell r="CI897">
            <v>4.0604329050935606</v>
          </cell>
          <cell r="CJ897">
            <v>4.5588284509868737</v>
          </cell>
          <cell r="CK897">
            <v>4.1132182957425742</v>
          </cell>
          <cell r="CL897">
            <v>4.1082235492727515</v>
          </cell>
          <cell r="CM897">
            <v>4.2330777254315475</v>
          </cell>
          <cell r="CN897">
            <v>4.7806843776592016</v>
          </cell>
          <cell r="CO897">
            <v>4.3706655824225216</v>
          </cell>
          <cell r="CP897">
            <v>4.7322452720239854</v>
          </cell>
          <cell r="CQ897">
            <v>4.7235343263956606</v>
          </cell>
          <cell r="CR897">
            <v>4.4442386505843388</v>
          </cell>
          <cell r="CS897">
            <v>4.981724327627469</v>
          </cell>
          <cell r="CT897">
            <v>5.0340024897655589</v>
          </cell>
          <cell r="CU897">
            <v>5.0340024897655589</v>
          </cell>
          <cell r="CV897">
            <v>5.0340024897655589</v>
          </cell>
          <cell r="CW897">
            <v>1.2509892413049792</v>
          </cell>
          <cell r="CX897">
            <v>1.2613054158696082</v>
          </cell>
          <cell r="CY897">
            <v>1.268114773986609</v>
          </cell>
          <cell r="CZ897">
            <v>1.239961363827947</v>
          </cell>
          <cell r="DA897">
            <v>1.2672297142608855</v>
          </cell>
          <cell r="DB897">
            <v>1.2638812396906163</v>
          </cell>
          <cell r="DC897">
            <v>1.2604443597619408</v>
          </cell>
          <cell r="DD897">
            <v>1.2446296787677267</v>
          </cell>
          <cell r="DE897">
            <v>1.2738078042711616</v>
          </cell>
          <cell r="DF897">
            <v>1.2439449381883709</v>
          </cell>
        </row>
        <row r="898">
          <cell r="BX898">
            <v>2.6482305571233637</v>
          </cell>
          <cell r="BY898">
            <v>3.5392011448947933</v>
          </cell>
          <cell r="BZ898">
            <v>3.0287909156039934</v>
          </cell>
          <cell r="CA898">
            <v>2.9149991804552577</v>
          </cell>
          <cell r="CB898">
            <v>3.5265689413453511</v>
          </cell>
          <cell r="CC898">
            <v>3.1947005553306513</v>
          </cell>
          <cell r="CD898">
            <v>3.1290705777716608</v>
          </cell>
          <cell r="CE898">
            <v>3.3997961331422508</v>
          </cell>
          <cell r="CF898">
            <v>3.2149708777434771</v>
          </cell>
          <cell r="CG898">
            <v>3.3744985825571998</v>
          </cell>
          <cell r="CH898">
            <v>3.7935054393168741</v>
          </cell>
          <cell r="CI898">
            <v>4.3838642015054923</v>
          </cell>
          <cell r="CJ898">
            <v>3.9013874713505428</v>
          </cell>
          <cell r="CK898">
            <v>4.1321261964335783</v>
          </cell>
          <cell r="CL898">
            <v>4.6592026421661776</v>
          </cell>
          <cell r="CM898">
            <v>4.7967839137425541</v>
          </cell>
          <cell r="CN898">
            <v>4.2661503726185037</v>
          </cell>
          <cell r="CO898">
            <v>4.5366785287796016</v>
          </cell>
          <cell r="CP898">
            <v>4.1102320497427263</v>
          </cell>
          <cell r="CQ898">
            <v>4.6004486112898499</v>
          </cell>
          <cell r="CR898">
            <v>5.5920498795057085</v>
          </cell>
          <cell r="CS898">
            <v>5.3951129832019342</v>
          </cell>
          <cell r="CT898">
            <v>5.1165855894439076</v>
          </cell>
          <cell r="CU898">
            <v>5.1165855894439076</v>
          </cell>
          <cell r="CV898">
            <v>5.1165855894439076</v>
          </cell>
          <cell r="CW898">
            <v>1.2635719297680261</v>
          </cell>
          <cell r="CX898">
            <v>1.2438284006474514</v>
          </cell>
          <cell r="CY898">
            <v>1.2680088914498813</v>
          </cell>
          <cell r="CZ898">
            <v>1.2610948622775946</v>
          </cell>
          <cell r="DA898">
            <v>1.2725540843351402</v>
          </cell>
          <cell r="DB898">
            <v>1.2571238287238422</v>
          </cell>
          <cell r="DC898">
            <v>1.2366182162478887</v>
          </cell>
          <cell r="DD898">
            <v>1.2574559779164407</v>
          </cell>
          <cell r="DE898">
            <v>1.2387077672052451</v>
          </cell>
          <cell r="DF898">
            <v>1.2545814368435888</v>
          </cell>
        </row>
        <row r="899">
          <cell r="BX899">
            <v>2.5727360078270833</v>
          </cell>
          <cell r="BY899">
            <v>3.0453924865608055</v>
          </cell>
          <cell r="BZ899">
            <v>2.7169491019328835</v>
          </cell>
          <cell r="CA899">
            <v>2.7646287097097546</v>
          </cell>
          <cell r="CB899">
            <v>4.0381279497221669</v>
          </cell>
          <cell r="CC899">
            <v>3.1318251963023918</v>
          </cell>
          <cell r="CD899">
            <v>3.5160451035558431</v>
          </cell>
          <cell r="CE899">
            <v>2.9681758455524672</v>
          </cell>
          <cell r="CF899">
            <v>3.0322210668823306</v>
          </cell>
          <cell r="CG899">
            <v>3.1587231518757828</v>
          </cell>
          <cell r="CH899">
            <v>3.7880830898873215</v>
          </cell>
          <cell r="CI899">
            <v>4.0246169692596307</v>
          </cell>
          <cell r="CJ899">
            <v>3.8688084982560942</v>
          </cell>
          <cell r="CK899">
            <v>3.9243101861835483</v>
          </cell>
          <cell r="CL899">
            <v>4.1196919807927683</v>
          </cell>
          <cell r="CM899">
            <v>5.0210731316146591</v>
          </cell>
          <cell r="CN899">
            <v>4.6866407993555885</v>
          </cell>
          <cell r="CO899">
            <v>4.7739331883874287</v>
          </cell>
          <cell r="CP899">
            <v>4.6081146257853076</v>
          </cell>
          <cell r="CQ899">
            <v>4.6282831900591921</v>
          </cell>
          <cell r="CR899">
            <v>4.8655569693282876</v>
          </cell>
          <cell r="CS899">
            <v>4.848861770064274</v>
          </cell>
          <cell r="CT899">
            <v>5.0177151588201063</v>
          </cell>
          <cell r="CU899">
            <v>5.0177151588201063</v>
          </cell>
          <cell r="CV899">
            <v>5.0177151588201063</v>
          </cell>
          <cell r="CW899">
            <v>1.2677692552925459</v>
          </cell>
          <cell r="CX899">
            <v>1.2597233542118031</v>
          </cell>
          <cell r="CY899">
            <v>1.2480523322537858</v>
          </cell>
          <cell r="CZ899">
            <v>1.2530408804045583</v>
          </cell>
          <cell r="DA899">
            <v>1.2665740532299725</v>
          </cell>
          <cell r="DB899">
            <v>1.2648279712777979</v>
          </cell>
          <cell r="DC899">
            <v>1.2478228566771554</v>
          </cell>
          <cell r="DD899">
            <v>1.2492186701719499</v>
          </cell>
          <cell r="DE899">
            <v>1.2483314494306492</v>
          </cell>
          <cell r="DF899">
            <v>1.2736457785781845</v>
          </cell>
        </row>
        <row r="900">
          <cell r="BX900">
            <v>2.6403456395467564</v>
          </cell>
          <cell r="BY900">
            <v>3.0566754130369076</v>
          </cell>
          <cell r="BZ900">
            <v>2.9442519389224899</v>
          </cell>
          <cell r="CA900">
            <v>3.3276833526237208</v>
          </cell>
          <cell r="CB900">
            <v>2.4971388608463139</v>
          </cell>
          <cell r="CC900">
            <v>3.8329210550464587</v>
          </cell>
          <cell r="CD900">
            <v>3.5298974639239584</v>
          </cell>
          <cell r="CE900">
            <v>3.0090320706478457</v>
          </cell>
          <cell r="CF900">
            <v>3.5629793058630295</v>
          </cell>
          <cell r="CG900">
            <v>3.4543053298575042</v>
          </cell>
          <cell r="CH900">
            <v>3.853813701971895</v>
          </cell>
          <cell r="CI900">
            <v>3.8834307819297251</v>
          </cell>
          <cell r="CJ900">
            <v>3.7305771206894511</v>
          </cell>
          <cell r="CK900">
            <v>4.3276352574829851</v>
          </cell>
          <cell r="CL900">
            <v>3.8659118285191756</v>
          </cell>
          <cell r="CM900">
            <v>4.5690829579777139</v>
          </cell>
          <cell r="CN900">
            <v>3.7127673540231481</v>
          </cell>
          <cell r="CO900">
            <v>4.2529365219461495</v>
          </cell>
          <cell r="CP900">
            <v>4.6523547880374521</v>
          </cell>
          <cell r="CQ900">
            <v>5.4316039306765047</v>
          </cell>
          <cell r="CR900">
            <v>4.9073193022947565</v>
          </cell>
          <cell r="CS900">
            <v>5.0947435914301114</v>
          </cell>
          <cell r="CT900">
            <v>4.779432861127618</v>
          </cell>
          <cell r="CU900">
            <v>4.779432861127618</v>
          </cell>
          <cell r="CV900">
            <v>4.779432861127618</v>
          </cell>
          <cell r="CW900">
            <v>1.2831496895517422</v>
          </cell>
          <cell r="CX900">
            <v>1.2648069304925629</v>
          </cell>
          <cell r="CY900">
            <v>1.2629840350118826</v>
          </cell>
          <cell r="CZ900">
            <v>1.2493736492954561</v>
          </cell>
          <cell r="DA900">
            <v>1.2389224572384259</v>
          </cell>
          <cell r="DB900">
            <v>1.2579796530421992</v>
          </cell>
          <cell r="DC900">
            <v>1.2561106265232711</v>
          </cell>
          <cell r="DD900">
            <v>1.2362539249770599</v>
          </cell>
          <cell r="DE900">
            <v>1.2486627198509499</v>
          </cell>
          <cell r="DF900">
            <v>1.2486908474926648</v>
          </cell>
        </row>
        <row r="901">
          <cell r="BX901">
            <v>2.6657506495847891</v>
          </cell>
          <cell r="BY901">
            <v>2.6884153834993403</v>
          </cell>
          <cell r="BZ901">
            <v>2.8197831354240512</v>
          </cell>
          <cell r="CA901">
            <v>4.1209568556931488</v>
          </cell>
          <cell r="CB901">
            <v>2.9840199169121377</v>
          </cell>
          <cell r="CC901">
            <v>3.9678413457226278</v>
          </cell>
          <cell r="CD901">
            <v>3.0467264629195729</v>
          </cell>
          <cell r="CE901">
            <v>3.1723944862115658</v>
          </cell>
          <cell r="CF901">
            <v>3.7596722710482471</v>
          </cell>
          <cell r="CG901">
            <v>3.3034015079004546</v>
          </cell>
          <cell r="CH901">
            <v>3.4491510007425958</v>
          </cell>
          <cell r="CI901">
            <v>4.4089920512242236</v>
          </cell>
          <cell r="CJ901">
            <v>4.117850404855691</v>
          </cell>
          <cell r="CK901">
            <v>4.5215553670570197</v>
          </cell>
          <cell r="CL901">
            <v>4.724187192262673</v>
          </cell>
          <cell r="CM901">
            <v>4.3851103202209831</v>
          </cell>
          <cell r="CN901">
            <v>4.1492562180931589</v>
          </cell>
          <cell r="CO901">
            <v>4.7174122436091794</v>
          </cell>
          <cell r="CP901">
            <v>4.4463790796763254</v>
          </cell>
          <cell r="CQ901">
            <v>4.9672212987357005</v>
          </cell>
          <cell r="CR901">
            <v>4.6414701016296487</v>
          </cell>
          <cell r="CS901">
            <v>4.571170181970059</v>
          </cell>
          <cell r="CT901">
            <v>4.8086109593859181</v>
          </cell>
          <cell r="CU901">
            <v>4.8086109593859181</v>
          </cell>
          <cell r="CV901">
            <v>4.8086109593859181</v>
          </cell>
          <cell r="CW901">
            <v>1.253041665467479</v>
          </cell>
          <cell r="CX901">
            <v>1.2669027529427126</v>
          </cell>
          <cell r="CY901">
            <v>1.2443701504689335</v>
          </cell>
          <cell r="CZ901">
            <v>1.2522480179316882</v>
          </cell>
          <cell r="DA901">
            <v>1.2415157096763028</v>
          </cell>
          <cell r="DB901">
            <v>1.2620995385423157</v>
          </cell>
          <cell r="DC901">
            <v>1.2584150174513007</v>
          </cell>
          <cell r="DD901">
            <v>1.238929400192073</v>
          </cell>
          <cell r="DE901">
            <v>1.2399672894670928</v>
          </cell>
          <cell r="DF901">
            <v>1.249567113838058</v>
          </cell>
        </row>
        <row r="902">
          <cell r="BX902">
            <v>2.5809188449626128</v>
          </cell>
          <cell r="BY902">
            <v>2.774268699863224</v>
          </cell>
          <cell r="BZ902">
            <v>2.8534259895105776</v>
          </cell>
          <cell r="CA902">
            <v>3.5627510273968537</v>
          </cell>
          <cell r="CB902">
            <v>3.2603816330488766</v>
          </cell>
          <cell r="CC902">
            <v>3.4454879552125699</v>
          </cell>
          <cell r="CD902">
            <v>3.9170740105240127</v>
          </cell>
          <cell r="CE902">
            <v>3.4710539321385312</v>
          </cell>
          <cell r="CF902">
            <v>3.6757607920270829</v>
          </cell>
          <cell r="CG902">
            <v>3.683370187688213</v>
          </cell>
          <cell r="CH902">
            <v>3.2268217432954454</v>
          </cell>
          <cell r="CI902">
            <v>3.5564112489498902</v>
          </cell>
          <cell r="CJ902">
            <v>3.6974642261066144</v>
          </cell>
          <cell r="CK902">
            <v>4.1355908294865191</v>
          </cell>
          <cell r="CL902">
            <v>4.0663178924697414</v>
          </cell>
          <cell r="CM902">
            <v>4.1908105001402705</v>
          </cell>
          <cell r="CN902">
            <v>4.5681646815236112</v>
          </cell>
          <cell r="CO902">
            <v>4.2935779334396562</v>
          </cell>
          <cell r="CP902">
            <v>4.2789458187954414</v>
          </cell>
          <cell r="CQ902">
            <v>4.9844409705026456</v>
          </cell>
          <cell r="CR902">
            <v>4.7078006155759846</v>
          </cell>
          <cell r="CS902">
            <v>4.5478822700168333</v>
          </cell>
          <cell r="CT902">
            <v>4.8992874246323614</v>
          </cell>
          <cell r="CU902">
            <v>4.8992874246323614</v>
          </cell>
          <cell r="CV902">
            <v>4.8992874246323614</v>
          </cell>
          <cell r="CW902">
            <v>1.2484704957409261</v>
          </cell>
          <cell r="CX902">
            <v>1.2482246699724318</v>
          </cell>
          <cell r="CY902">
            <v>1.2541566344336741</v>
          </cell>
          <cell r="CZ902">
            <v>1.240556015584805</v>
          </cell>
          <cell r="DA902">
            <v>1.2614477954957732</v>
          </cell>
          <cell r="DB902">
            <v>1.2623447564136441</v>
          </cell>
          <cell r="DC902">
            <v>1.2622682797207085</v>
          </cell>
          <cell r="DD902">
            <v>1.2624710318511514</v>
          </cell>
          <cell r="DE902">
            <v>1.2170496718185939</v>
          </cell>
          <cell r="DF902">
            <v>1.2791352985152076</v>
          </cell>
        </row>
        <row r="903">
          <cell r="BX903">
            <v>2.5525517018355548</v>
          </cell>
          <cell r="BY903">
            <v>2.7276831346703116</v>
          </cell>
          <cell r="BZ903">
            <v>2.6390772331369812</v>
          </cell>
          <cell r="CA903">
            <v>2.6223750909366528</v>
          </cell>
          <cell r="CB903">
            <v>3.4201968990971747</v>
          </cell>
          <cell r="CC903">
            <v>3.1676447136211663</v>
          </cell>
          <cell r="CD903">
            <v>2.8567360770864538</v>
          </cell>
          <cell r="CE903">
            <v>4.0230698255123469</v>
          </cell>
          <cell r="CF903">
            <v>3.5400222325836039</v>
          </cell>
          <cell r="CG903">
            <v>3.4171930990714503</v>
          </cell>
          <cell r="CH903">
            <v>3.4415677541664143</v>
          </cell>
          <cell r="CI903">
            <v>3.1491376411146574</v>
          </cell>
          <cell r="CJ903">
            <v>3.7811448219974486</v>
          </cell>
          <cell r="CK903">
            <v>4.3827414796166257</v>
          </cell>
          <cell r="CL903">
            <v>4.3258544232183143</v>
          </cell>
          <cell r="CM903">
            <v>4.693322460137181</v>
          </cell>
          <cell r="CN903">
            <v>4.6828103530788647</v>
          </cell>
          <cell r="CO903">
            <v>4.2117113276189562</v>
          </cell>
          <cell r="CP903">
            <v>4.8037279683503042</v>
          </cell>
          <cell r="CQ903">
            <v>4.6814333413058069</v>
          </cell>
          <cell r="CR903">
            <v>5.1323718717916682</v>
          </cell>
          <cell r="CS903">
            <v>5.3903243371408172</v>
          </cell>
          <cell r="CT903">
            <v>5.5803722837373142</v>
          </cell>
          <cell r="CU903">
            <v>5.5803722837373142</v>
          </cell>
          <cell r="CV903">
            <v>5.5803722837373142</v>
          </cell>
          <cell r="CW903">
            <v>1.266563862845711</v>
          </cell>
          <cell r="CX903">
            <v>1.2443640522409731</v>
          </cell>
          <cell r="CY903">
            <v>1.2462591611218012</v>
          </cell>
          <cell r="CZ903">
            <v>1.2749363145229193</v>
          </cell>
          <cell r="DA903">
            <v>1.2416734014255157</v>
          </cell>
          <cell r="DB903">
            <v>1.2531011956595091</v>
          </cell>
          <cell r="DC903">
            <v>1.2586540391761007</v>
          </cell>
          <cell r="DD903">
            <v>1.2578026459005949</v>
          </cell>
          <cell r="DE903">
            <v>1.2646042566871709</v>
          </cell>
          <cell r="DF903">
            <v>1.2560328108663696</v>
          </cell>
        </row>
        <row r="904">
          <cell r="BX904">
            <v>2.6625142835877753</v>
          </cell>
          <cell r="BY904">
            <v>2.8629133623233565</v>
          </cell>
          <cell r="BZ904">
            <v>2.9759419579426072</v>
          </cell>
          <cell r="CA904">
            <v>2.9172886735283061</v>
          </cell>
          <cell r="CB904">
            <v>2.9193911070551999</v>
          </cell>
          <cell r="CC904">
            <v>2.9167592109322893</v>
          </cell>
          <cell r="CD904">
            <v>2.9653876875872101</v>
          </cell>
          <cell r="CE904">
            <v>3.3660418821642484</v>
          </cell>
          <cell r="CF904">
            <v>4.1413885903059464</v>
          </cell>
          <cell r="CG904">
            <v>4.1652173407327755</v>
          </cell>
          <cell r="CH904">
            <v>3.5004346973098528</v>
          </cell>
          <cell r="CI904">
            <v>3.8445398756048195</v>
          </cell>
          <cell r="CJ904">
            <v>4.3481769700460724</v>
          </cell>
          <cell r="CK904">
            <v>3.7007648050284239</v>
          </cell>
          <cell r="CL904">
            <v>3.8730880746247416</v>
          </cell>
          <cell r="CM904">
            <v>4.4856507643443519</v>
          </cell>
          <cell r="CN904">
            <v>4.3127825052844377</v>
          </cell>
          <cell r="CO904">
            <v>4.3149807969065961</v>
          </cell>
          <cell r="CP904">
            <v>5.1913146580303806</v>
          </cell>
          <cell r="CQ904">
            <v>4.3045796199204309</v>
          </cell>
          <cell r="CR904">
            <v>5.7170604143228667</v>
          </cell>
          <cell r="CS904">
            <v>4.5933754083982468</v>
          </cell>
          <cell r="CT904">
            <v>5.3076910945342126</v>
          </cell>
          <cell r="CU904">
            <v>5.3076910945342126</v>
          </cell>
          <cell r="CV904">
            <v>5.3076910945342126</v>
          </cell>
          <cell r="CW904">
            <v>1.2520780369010096</v>
          </cell>
          <cell r="CX904">
            <v>1.2481221713087909</v>
          </cell>
          <cell r="CY904">
            <v>1.2563149622584997</v>
          </cell>
          <cell r="CZ904">
            <v>1.243860201750437</v>
          </cell>
          <cell r="DA904">
            <v>1.2719647292639067</v>
          </cell>
          <cell r="DB904">
            <v>1.2442990953533766</v>
          </cell>
          <cell r="DC904">
            <v>1.2628091428962553</v>
          </cell>
          <cell r="DD904">
            <v>1.2434035097704712</v>
          </cell>
          <cell r="DE904">
            <v>1.2598867898226918</v>
          </cell>
          <cell r="DF904">
            <v>1.2692562972545944</v>
          </cell>
        </row>
        <row r="905">
          <cell r="BX905">
            <v>2.4584769961809916</v>
          </cell>
          <cell r="BY905">
            <v>2.9409024077173416</v>
          </cell>
          <cell r="BZ905">
            <v>2.8719185702456795</v>
          </cell>
          <cell r="CA905">
            <v>3.5145129145662808</v>
          </cell>
          <cell r="CB905">
            <v>3.813137485056119</v>
          </cell>
          <cell r="CC905">
            <v>3.5848765805225411</v>
          </cell>
          <cell r="CD905">
            <v>2.9949660673084444</v>
          </cell>
          <cell r="CE905">
            <v>3.017927233108304</v>
          </cell>
          <cell r="CF905">
            <v>3.5706814188570912</v>
          </cell>
          <cell r="CG905">
            <v>3.4016413933746747</v>
          </cell>
          <cell r="CH905">
            <v>3.6494774874684741</v>
          </cell>
          <cell r="CI905">
            <v>3.459800471087505</v>
          </cell>
          <cell r="CJ905">
            <v>3.4885286891575515</v>
          </cell>
          <cell r="CK905">
            <v>3.9205182425720104</v>
          </cell>
          <cell r="CL905">
            <v>4.3844966683459505</v>
          </cell>
          <cell r="CM905">
            <v>4.2178492305673396</v>
          </cell>
          <cell r="CN905">
            <v>3.961419799732175</v>
          </cell>
          <cell r="CO905">
            <v>5.256221091109321</v>
          </cell>
          <cell r="CP905">
            <v>4.5813146938573857</v>
          </cell>
          <cell r="CQ905">
            <v>4.2142853638529605</v>
          </cell>
          <cell r="CR905">
            <v>5.2182885592914072</v>
          </cell>
          <cell r="CS905">
            <v>4.6114713132722409</v>
          </cell>
          <cell r="CT905">
            <v>5.6978944728645073</v>
          </cell>
          <cell r="CU905">
            <v>5.6978944728645073</v>
          </cell>
          <cell r="CV905">
            <v>5.6978944728645073</v>
          </cell>
          <cell r="CW905">
            <v>1.253679269698291</v>
          </cell>
          <cell r="CX905">
            <v>1.2516067053911704</v>
          </cell>
          <cell r="CY905">
            <v>1.2532912569129613</v>
          </cell>
          <cell r="CZ905">
            <v>1.2451841103214476</v>
          </cell>
          <cell r="DA905">
            <v>1.2868661160194268</v>
          </cell>
          <cell r="DB905">
            <v>1.2698480722006313</v>
          </cell>
          <cell r="DC905">
            <v>1.2475783558903313</v>
          </cell>
          <cell r="DD905">
            <v>1.2590522371408011</v>
          </cell>
          <cell r="DE905">
            <v>1.2597288624577088</v>
          </cell>
          <cell r="DF905">
            <v>1.2459492736060653</v>
          </cell>
        </row>
        <row r="906">
          <cell r="BX906">
            <v>2.4569033827751166</v>
          </cell>
          <cell r="BY906">
            <v>3.234077894621525</v>
          </cell>
          <cell r="BZ906">
            <v>2.8935540813604121</v>
          </cell>
          <cell r="CA906">
            <v>3.0320600024612028</v>
          </cell>
          <cell r="CB906">
            <v>3.2669955729984612</v>
          </cell>
          <cell r="CC906">
            <v>3.5496704268834769</v>
          </cell>
          <cell r="CD906">
            <v>3.5774183024801385</v>
          </cell>
          <cell r="CE906">
            <v>3.2159457267603706</v>
          </cell>
          <cell r="CF906">
            <v>3.1940903310853965</v>
          </cell>
          <cell r="CG906">
            <v>3.4435422412455794</v>
          </cell>
          <cell r="CH906">
            <v>3.9781740118152746</v>
          </cell>
          <cell r="CI906">
            <v>4.1214688506769006</v>
          </cell>
          <cell r="CJ906">
            <v>3.7400509248278699</v>
          </cell>
          <cell r="CK906">
            <v>4.1448950033862628</v>
          </cell>
          <cell r="CL906">
            <v>4.3063550178740897</v>
          </cell>
          <cell r="CM906">
            <v>5.1146794388469639</v>
          </cell>
          <cell r="CN906">
            <v>4.8372980951037574</v>
          </cell>
          <cell r="CO906">
            <v>4.4123133462483359</v>
          </cell>
          <cell r="CP906">
            <v>4.7841417601239415</v>
          </cell>
          <cell r="CQ906">
            <v>4.8407674392883777</v>
          </cell>
          <cell r="CR906">
            <v>5.1053009177595543</v>
          </cell>
          <cell r="CS906">
            <v>4.5117394365354544</v>
          </cell>
          <cell r="CT906">
            <v>4.6253116291271708</v>
          </cell>
          <cell r="CU906">
            <v>4.6253116291271708</v>
          </cell>
          <cell r="CV906">
            <v>4.6253116291271708</v>
          </cell>
          <cell r="CW906">
            <v>1.2638552933604792</v>
          </cell>
          <cell r="CX906">
            <v>1.2740044568454594</v>
          </cell>
          <cell r="CY906">
            <v>1.2486948658948884</v>
          </cell>
          <cell r="CZ906">
            <v>1.2280596097666518</v>
          </cell>
          <cell r="DA906">
            <v>1.2485640258436774</v>
          </cell>
          <cell r="DB906">
            <v>1.2550719239591881</v>
          </cell>
          <cell r="DC906">
            <v>1.2477015939159093</v>
          </cell>
          <cell r="DD906">
            <v>1.2542309222166863</v>
          </cell>
          <cell r="DE906">
            <v>1.2552986576925345</v>
          </cell>
          <cell r="DF906">
            <v>1.2612981709750035</v>
          </cell>
        </row>
        <row r="907">
          <cell r="BX907">
            <v>2.5662817806397524</v>
          </cell>
          <cell r="BY907">
            <v>3.2932952789971939</v>
          </cell>
          <cell r="BZ907">
            <v>3.1006049307807984</v>
          </cell>
          <cell r="CA907">
            <v>3.2166460731430218</v>
          </cell>
          <cell r="CB907">
            <v>3.3726484814350517</v>
          </cell>
          <cell r="CC907">
            <v>3.1270848319093836</v>
          </cell>
          <cell r="CD907">
            <v>3.1101264395496901</v>
          </cell>
          <cell r="CE907">
            <v>3.3717549807067293</v>
          </cell>
          <cell r="CF907">
            <v>3.3571105698229693</v>
          </cell>
          <cell r="CG907">
            <v>4.1799946226674738</v>
          </cell>
          <cell r="CH907">
            <v>3.9937918299345672</v>
          </cell>
          <cell r="CI907">
            <v>4.0764451307852942</v>
          </cell>
          <cell r="CJ907">
            <v>4.0967096981620132</v>
          </cell>
          <cell r="CK907">
            <v>4.3999199992570288</v>
          </cell>
          <cell r="CL907">
            <v>4.0501349443336609</v>
          </cell>
          <cell r="CM907">
            <v>3.291878940896773</v>
          </cell>
          <cell r="CN907">
            <v>4.7185806295406012</v>
          </cell>
          <cell r="CO907">
            <v>4.6718824489116217</v>
          </cell>
          <cell r="CP907">
            <v>4.8598363202436516</v>
          </cell>
          <cell r="CQ907">
            <v>5.2196925831259939</v>
          </cell>
          <cell r="CR907">
            <v>4.3794831898683544</v>
          </cell>
          <cell r="CS907">
            <v>4.7653169756580045</v>
          </cell>
          <cell r="CT907">
            <v>5.1070731003573275</v>
          </cell>
          <cell r="CU907">
            <v>5.1070731003573275</v>
          </cell>
          <cell r="CV907">
            <v>5.1070731003573275</v>
          </cell>
          <cell r="CW907">
            <v>1.245559028081179</v>
          </cell>
          <cell r="CX907">
            <v>1.2497340699300437</v>
          </cell>
          <cell r="CY907">
            <v>1.252215162261836</v>
          </cell>
          <cell r="CZ907">
            <v>1.2451698889440335</v>
          </cell>
          <cell r="DA907">
            <v>1.2556698017275616</v>
          </cell>
          <cell r="DB907">
            <v>1.2613630197218482</v>
          </cell>
          <cell r="DC907">
            <v>1.2555973863027419</v>
          </cell>
          <cell r="DD907">
            <v>1.2629485184259523</v>
          </cell>
          <cell r="DE907">
            <v>1.2502466940509394</v>
          </cell>
          <cell r="DF907">
            <v>1.2567540128613328</v>
          </cell>
        </row>
        <row r="908">
          <cell r="BX908">
            <v>2.5770775322402524</v>
          </cell>
          <cell r="BY908">
            <v>2.8281392543434354</v>
          </cell>
          <cell r="BZ908">
            <v>3.0037470925543808</v>
          </cell>
          <cell r="CA908">
            <v>2.8422673962712772</v>
          </cell>
          <cell r="CB908">
            <v>3.7342214078701761</v>
          </cell>
          <cell r="CC908">
            <v>2.9532214298104598</v>
          </cell>
          <cell r="CD908">
            <v>2.9925180954695225</v>
          </cell>
          <cell r="CE908">
            <v>3.5279397790622498</v>
          </cell>
          <cell r="CF908">
            <v>3.9195204168014683</v>
          </cell>
          <cell r="CG908">
            <v>3.4021144637266416</v>
          </cell>
          <cell r="CH908">
            <v>3.4404062759913354</v>
          </cell>
          <cell r="CI908">
            <v>3.1944333697867631</v>
          </cell>
          <cell r="CJ908">
            <v>3.6272860599489669</v>
          </cell>
          <cell r="CK908">
            <v>3.6139441764642144</v>
          </cell>
          <cell r="CL908">
            <v>3.9431951000258274</v>
          </cell>
          <cell r="CM908">
            <v>4.288360349401775</v>
          </cell>
          <cell r="CN908">
            <v>3.8927819669235286</v>
          </cell>
          <cell r="CO908">
            <v>4.6322004554876388</v>
          </cell>
          <cell r="CP908">
            <v>4.5174284750510489</v>
          </cell>
          <cell r="CQ908">
            <v>4.9039464298487703</v>
          </cell>
          <cell r="CR908">
            <v>4.6476039896148738</v>
          </cell>
          <cell r="CS908">
            <v>4.9054389288677918</v>
          </cell>
          <cell r="CT908">
            <v>5.8593355907955269</v>
          </cell>
          <cell r="CU908">
            <v>5.8593355907955269</v>
          </cell>
          <cell r="CV908">
            <v>5.8593355907955269</v>
          </cell>
          <cell r="CW908">
            <v>1.2563322924810647</v>
          </cell>
          <cell r="CX908">
            <v>1.2585389460916232</v>
          </cell>
          <cell r="CY908">
            <v>1.2602548651357302</v>
          </cell>
          <cell r="CZ908">
            <v>1.258024088314623</v>
          </cell>
          <cell r="DA908">
            <v>1.2543278338051003</v>
          </cell>
          <cell r="DB908">
            <v>1.2640038937334754</v>
          </cell>
          <cell r="DC908">
            <v>1.2385322547023081</v>
          </cell>
          <cell r="DD908">
            <v>1.2462105864838782</v>
          </cell>
          <cell r="DE908">
            <v>1.2452969284907143</v>
          </cell>
          <cell r="DF908">
            <v>1.2518002152602692</v>
          </cell>
        </row>
        <row r="909">
          <cell r="BX909">
            <v>2.575719406565868</v>
          </cell>
          <cell r="BY909">
            <v>2.82645676558796</v>
          </cell>
          <cell r="BZ909">
            <v>3.8249709449672817</v>
          </cell>
          <cell r="CA909">
            <v>2.6967085968389726</v>
          </cell>
          <cell r="CB909">
            <v>3.0797087595050403</v>
          </cell>
          <cell r="CC909">
            <v>3.2934194863074957</v>
          </cell>
          <cell r="CD909">
            <v>3.1692100560590912</v>
          </cell>
          <cell r="CE909">
            <v>3.4598878792878733</v>
          </cell>
          <cell r="CF909">
            <v>4.0128226570988392</v>
          </cell>
          <cell r="CG909">
            <v>3.9314736447864918</v>
          </cell>
          <cell r="CH909">
            <v>3.7628772999504823</v>
          </cell>
          <cell r="CI909">
            <v>4.0023984248502336</v>
          </cell>
          <cell r="CJ909">
            <v>4.4366729932147679</v>
          </cell>
          <cell r="CK909">
            <v>3.9162283487769312</v>
          </cell>
          <cell r="CL909">
            <v>3.8698511487279403</v>
          </cell>
          <cell r="CM909">
            <v>3.7558015425915006</v>
          </cell>
          <cell r="CN909">
            <v>3.9966656115265398</v>
          </cell>
          <cell r="CO909">
            <v>4.7319504577887894</v>
          </cell>
          <cell r="CP909">
            <v>5.1159675780501948</v>
          </cell>
          <cell r="CQ909">
            <v>5.2532624725774122</v>
          </cell>
          <cell r="CR909">
            <v>5.7368666282921632</v>
          </cell>
          <cell r="CS909">
            <v>5.2915290096996817</v>
          </cell>
          <cell r="CT909">
            <v>4.7656589559201405</v>
          </cell>
          <cell r="CU909">
            <v>4.7656589559201405</v>
          </cell>
          <cell r="CV909">
            <v>4.7656589559201405</v>
          </cell>
          <cell r="CW909">
            <v>1.2422175178138555</v>
          </cell>
          <cell r="CX909">
            <v>1.2637768434476664</v>
          </cell>
          <cell r="CY909">
            <v>1.2459179777589349</v>
          </cell>
          <cell r="CZ909">
            <v>1.247090405564286</v>
          </cell>
          <cell r="DA909">
            <v>1.2632495612716599</v>
          </cell>
          <cell r="DB909">
            <v>1.244392038993952</v>
          </cell>
          <cell r="DC909">
            <v>1.2631280286060849</v>
          </cell>
          <cell r="DD909">
            <v>1.2498073879176694</v>
          </cell>
          <cell r="DE909">
            <v>1.2473723964911851</v>
          </cell>
          <cell r="DF909">
            <v>1.2753410112736676</v>
          </cell>
        </row>
        <row r="910">
          <cell r="BX910">
            <v>2.6865197769544786</v>
          </cell>
          <cell r="BY910">
            <v>2.8094313357859231</v>
          </cell>
          <cell r="BZ910">
            <v>3.1243444351962566</v>
          </cell>
          <cell r="CA910">
            <v>2.9884950535623536</v>
          </cell>
          <cell r="CB910">
            <v>2.687972237943995</v>
          </cell>
          <cell r="CC910">
            <v>3.6355265474328102</v>
          </cell>
          <cell r="CD910">
            <v>3.6813044294570951</v>
          </cell>
          <cell r="CE910">
            <v>4.0765759131152057</v>
          </cell>
          <cell r="CF910">
            <v>3.6046982721410656</v>
          </cell>
          <cell r="CG910">
            <v>3.4331631655009534</v>
          </cell>
          <cell r="CH910">
            <v>4.1297298699294895</v>
          </cell>
          <cell r="CI910">
            <v>3.8867646858351308</v>
          </cell>
          <cell r="CJ910">
            <v>3.5138257885422068</v>
          </cell>
          <cell r="CK910">
            <v>4.9984841835011702</v>
          </cell>
          <cell r="CL910">
            <v>4.2606407840564264</v>
          </cell>
          <cell r="CM910">
            <v>4.8617343083162874</v>
          </cell>
          <cell r="CN910">
            <v>4.3973514590642671</v>
          </cell>
          <cell r="CO910">
            <v>4.2334531673740212</v>
          </cell>
          <cell r="CP910">
            <v>4.5036300369521429</v>
          </cell>
          <cell r="CQ910">
            <v>4.7393504979066003</v>
          </cell>
          <cell r="CR910">
            <v>5.522076034649916</v>
          </cell>
          <cell r="CS910">
            <v>5.2551392138280546</v>
          </cell>
          <cell r="CT910">
            <v>5.7575547748798002</v>
          </cell>
          <cell r="CU910">
            <v>5.7575547748798002</v>
          </cell>
          <cell r="CV910">
            <v>5.7575547748798002</v>
          </cell>
          <cell r="CW910">
            <v>1.2558766759853381</v>
          </cell>
          <cell r="CX910">
            <v>1.2517699956907404</v>
          </cell>
          <cell r="CY910">
            <v>1.2676151880258129</v>
          </cell>
          <cell r="CZ910">
            <v>1.2400354883437383</v>
          </cell>
          <cell r="DA910">
            <v>1.2726119963243323</v>
          </cell>
          <cell r="DB910">
            <v>1.2345675816379416</v>
          </cell>
          <cell r="DC910">
            <v>1.2535011660030646</v>
          </cell>
          <cell r="DD910">
            <v>1.2528736308848123</v>
          </cell>
          <cell r="DE910">
            <v>1.2493745553367233</v>
          </cell>
          <cell r="DF910">
            <v>1.2589801318143805</v>
          </cell>
        </row>
        <row r="911">
          <cell r="BX911">
            <v>2.9047438423805327</v>
          </cell>
          <cell r="BY911">
            <v>3.1002989486379549</v>
          </cell>
          <cell r="BZ911">
            <v>3.2397758240548353</v>
          </cell>
          <cell r="CA911">
            <v>3.2032242682480079</v>
          </cell>
          <cell r="CB911">
            <v>3.018609746570974</v>
          </cell>
          <cell r="CC911">
            <v>3.5878927348377752</v>
          </cell>
          <cell r="CD911">
            <v>4.2506729581794458</v>
          </cell>
          <cell r="CE911">
            <v>3.9572636602023081</v>
          </cell>
          <cell r="CF911">
            <v>3.9004329799813142</v>
          </cell>
          <cell r="CG911">
            <v>3.908999769162135</v>
          </cell>
          <cell r="CH911">
            <v>3.8910267758904022</v>
          </cell>
          <cell r="CI911">
            <v>3.7430434113425499</v>
          </cell>
          <cell r="CJ911">
            <v>4.5280788382883221</v>
          </cell>
          <cell r="CK911">
            <v>4.2558468425676592</v>
          </cell>
          <cell r="CL911">
            <v>4.225218167211966</v>
          </cell>
          <cell r="CM911">
            <v>4.0136901186384319</v>
          </cell>
          <cell r="CN911">
            <v>4.7639743364740967</v>
          </cell>
          <cell r="CO911">
            <v>4.3652487492663692</v>
          </cell>
          <cell r="CP911">
            <v>5.344036956408913</v>
          </cell>
          <cell r="CQ911">
            <v>5.0260223040069354</v>
          </cell>
          <cell r="CR911">
            <v>5.5198639722545169</v>
          </cell>
          <cell r="CS911">
            <v>4.9037935893999611</v>
          </cell>
          <cell r="CT911">
            <v>5.4824373705420006</v>
          </cell>
          <cell r="CU911">
            <v>5.4824373705420006</v>
          </cell>
          <cell r="CV911">
            <v>5.4824373705420006</v>
          </cell>
          <cell r="CW911">
            <v>1.2368566980192139</v>
          </cell>
          <cell r="CX911">
            <v>1.2320449718902209</v>
          </cell>
          <cell r="CY911">
            <v>1.2656938797871842</v>
          </cell>
          <cell r="CZ911">
            <v>1.2757518179124312</v>
          </cell>
          <cell r="DA911">
            <v>1.2578745931449689</v>
          </cell>
          <cell r="DB911">
            <v>1.248773525665049</v>
          </cell>
          <cell r="DC911">
            <v>1.2387901032357953</v>
          </cell>
          <cell r="DD911">
            <v>1.2729421513063701</v>
          </cell>
          <cell r="DE911">
            <v>1.2641167966620226</v>
          </cell>
          <cell r="DF911">
            <v>1.245387143894181</v>
          </cell>
        </row>
        <row r="912">
          <cell r="BX912">
            <v>3.1011190700037665</v>
          </cell>
          <cell r="BY912">
            <v>3.4269569212955129</v>
          </cell>
          <cell r="BZ912">
            <v>2.8905512367739852</v>
          </cell>
          <cell r="CA912">
            <v>3.0863568224162719</v>
          </cell>
          <cell r="CB912">
            <v>3.0888448426837694</v>
          </cell>
          <cell r="CC912">
            <v>3.0127925783493263</v>
          </cell>
          <cell r="CD912">
            <v>3.9406107264577845</v>
          </cell>
          <cell r="CE912">
            <v>3.1806160717162251</v>
          </cell>
          <cell r="CF912">
            <v>3.7509871622358735</v>
          </cell>
          <cell r="CG912">
            <v>3.8599139366750452</v>
          </cell>
          <cell r="CH912">
            <v>3.1697392367027883</v>
          </cell>
          <cell r="CI912">
            <v>3.692535836857576</v>
          </cell>
          <cell r="CJ912">
            <v>3.9561704755493388</v>
          </cell>
          <cell r="CK912">
            <v>4.1507179950966924</v>
          </cell>
          <cell r="CL912">
            <v>3.8439484498016689</v>
          </cell>
          <cell r="CM912">
            <v>4.3942730508738483</v>
          </cell>
          <cell r="CN912">
            <v>3.7681479265718902</v>
          </cell>
          <cell r="CO912">
            <v>4.7122984378627617</v>
          </cell>
          <cell r="CP912">
            <v>4.7151676380439271</v>
          </cell>
          <cell r="CQ912">
            <v>4.6727905801205454</v>
          </cell>
          <cell r="CR912">
            <v>5.5148138493364627</v>
          </cell>
          <cell r="CS912">
            <v>5.4091486885027074</v>
          </cell>
          <cell r="CT912">
            <v>4.8840159845923177</v>
          </cell>
          <cell r="CU912">
            <v>4.8840159845923177</v>
          </cell>
          <cell r="CV912">
            <v>4.8840159845923177</v>
          </cell>
          <cell r="CW912">
            <v>1.2605561671725618</v>
          </cell>
          <cell r="CX912">
            <v>1.2629916653586613</v>
          </cell>
          <cell r="CY912">
            <v>1.250485923401943</v>
          </cell>
          <cell r="CZ912">
            <v>1.267679956553637</v>
          </cell>
          <cell r="DA912">
            <v>1.2300796415331285</v>
          </cell>
          <cell r="DB912">
            <v>1.2395464918855625</v>
          </cell>
          <cell r="DC912">
            <v>1.2392652051050628</v>
          </cell>
          <cell r="DD912">
            <v>1.25272532726145</v>
          </cell>
          <cell r="DE912">
            <v>1.2443943501715646</v>
          </cell>
          <cell r="DF912">
            <v>1.2731307186923884</v>
          </cell>
        </row>
        <row r="913">
          <cell r="BX913">
            <v>2.7870871025652408</v>
          </cell>
          <cell r="BY913">
            <v>2.8224837877235527</v>
          </cell>
          <cell r="BZ913">
            <v>2.9511387872558164</v>
          </cell>
          <cell r="CA913">
            <v>3.1586783189585002</v>
          </cell>
          <cell r="CB913">
            <v>2.7656614046617016</v>
          </cell>
          <cell r="CC913">
            <v>2.9496503896084536</v>
          </cell>
          <cell r="CD913">
            <v>2.9256679760820745</v>
          </cell>
          <cell r="CE913">
            <v>2.9874726247395089</v>
          </cell>
          <cell r="CF913">
            <v>3.681164967928348</v>
          </cell>
          <cell r="CG913">
            <v>4.5535648243676237</v>
          </cell>
          <cell r="CH913">
            <v>3.5139995629103851</v>
          </cell>
          <cell r="CI913">
            <v>3.3990991770406631</v>
          </cell>
          <cell r="CJ913">
            <v>4.0727927472335663</v>
          </cell>
          <cell r="CK913">
            <v>4.4439562991611368</v>
          </cell>
          <cell r="CL913">
            <v>4.5474596789789503</v>
          </cell>
          <cell r="CM913">
            <v>4.2271596481351761</v>
          </cell>
          <cell r="CN913">
            <v>4.8146014531812016</v>
          </cell>
          <cell r="CO913">
            <v>4.869598454726435</v>
          </cell>
          <cell r="CP913">
            <v>4.7829364630127715</v>
          </cell>
          <cell r="CQ913">
            <v>4.5318697157424275</v>
          </cell>
          <cell r="CR913">
            <v>5.2059344757848711</v>
          </cell>
          <cell r="CS913">
            <v>5.1797215646467674</v>
          </cell>
          <cell r="CT913">
            <v>5.1423797484648492</v>
          </cell>
          <cell r="CU913">
            <v>5.1423797484648492</v>
          </cell>
          <cell r="CV913">
            <v>5.1423797484648492</v>
          </cell>
          <cell r="CW913">
            <v>1.2557087003353882</v>
          </cell>
          <cell r="CX913">
            <v>1.2403322290009839</v>
          </cell>
          <cell r="CY913">
            <v>1.2420559881558157</v>
          </cell>
          <cell r="CZ913">
            <v>1.2687302549298494</v>
          </cell>
          <cell r="DA913">
            <v>1.2797365718504778</v>
          </cell>
          <cell r="DB913">
            <v>1.2502167148958887</v>
          </cell>
          <cell r="DC913">
            <v>1.2625602010896813</v>
          </cell>
          <cell r="DD913">
            <v>1.2751883303839606</v>
          </cell>
          <cell r="DE913">
            <v>1.2679351191671817</v>
          </cell>
          <cell r="DF913">
            <v>1.2453639554334683</v>
          </cell>
        </row>
        <row r="914">
          <cell r="BX914">
            <v>2.5774203884015967</v>
          </cell>
          <cell r="BY914">
            <v>2.9692740416705878</v>
          </cell>
          <cell r="BZ914">
            <v>2.8341512905137436</v>
          </cell>
          <cell r="CA914">
            <v>2.7717740335640859</v>
          </cell>
          <cell r="CB914">
            <v>3.6248226606517542</v>
          </cell>
          <cell r="CC914">
            <v>3.289968975591659</v>
          </cell>
          <cell r="CD914">
            <v>3.6427869578521865</v>
          </cell>
          <cell r="CE914">
            <v>4.0021302296959993</v>
          </cell>
          <cell r="CF914">
            <v>2.8563524212529505</v>
          </cell>
          <cell r="CG914">
            <v>4.2539782261399361</v>
          </cell>
          <cell r="CH914">
            <v>3.7452013834390354</v>
          </cell>
          <cell r="CI914">
            <v>3.3362422991202085</v>
          </cell>
          <cell r="CJ914">
            <v>3.8078115989874282</v>
          </cell>
          <cell r="CK914">
            <v>4.2267973288527383</v>
          </cell>
          <cell r="CL914">
            <v>4.1416312528366062</v>
          </cell>
          <cell r="CM914">
            <v>4.1075788461199911</v>
          </cell>
          <cell r="CN914">
            <v>4.0184338011392624</v>
          </cell>
          <cell r="CO914">
            <v>5.0218345671579714</v>
          </cell>
          <cell r="CP914">
            <v>4.4219247472359884</v>
          </cell>
          <cell r="CQ914">
            <v>4.9543304921699898</v>
          </cell>
          <cell r="CR914">
            <v>4.7724713495847615</v>
          </cell>
          <cell r="CS914">
            <v>5.0938671560542019</v>
          </cell>
          <cell r="CT914">
            <v>4.7887736904068312</v>
          </cell>
          <cell r="CU914">
            <v>4.7887736904068312</v>
          </cell>
          <cell r="CV914">
            <v>4.7887736904068312</v>
          </cell>
          <cell r="CW914">
            <v>1.2487098068119973</v>
          </cell>
          <cell r="CX914">
            <v>1.2660937885053358</v>
          </cell>
          <cell r="CY914">
            <v>1.2643780351295653</v>
          </cell>
          <cell r="CZ914">
            <v>1.262615795918824</v>
          </cell>
          <cell r="DA914">
            <v>1.2404737681329299</v>
          </cell>
          <cell r="DB914">
            <v>1.2497930871930838</v>
          </cell>
          <cell r="DC914">
            <v>1.2599867823590958</v>
          </cell>
          <cell r="DD914">
            <v>1.2567037943953085</v>
          </cell>
          <cell r="DE914">
            <v>1.2452520218025682</v>
          </cell>
          <cell r="DF914">
            <v>1.2555927438756351</v>
          </cell>
        </row>
        <row r="915">
          <cell r="BX915">
            <v>3.232869615031349</v>
          </cell>
          <cell r="BY915">
            <v>2.4713410822767146</v>
          </cell>
          <cell r="BZ915">
            <v>3.197351062521498</v>
          </cell>
          <cell r="CA915">
            <v>3.2488498054808495</v>
          </cell>
          <cell r="CB915">
            <v>3.2771895646596287</v>
          </cell>
          <cell r="CC915">
            <v>3.5665313859628314</v>
          </cell>
          <cell r="CD915">
            <v>3.9886229646992963</v>
          </cell>
          <cell r="CE915">
            <v>3.5629538370843705</v>
          </cell>
          <cell r="CF915">
            <v>3.284861069384938</v>
          </cell>
          <cell r="CG915">
            <v>3.31036435976843</v>
          </cell>
          <cell r="CH915">
            <v>3.9620492674033652</v>
          </cell>
          <cell r="CI915">
            <v>4.2899443525277912</v>
          </cell>
          <cell r="CJ915">
            <v>4.0052764189792009</v>
          </cell>
          <cell r="CK915">
            <v>4.2332425163652134</v>
          </cell>
          <cell r="CL915">
            <v>4.5925352277910036</v>
          </cell>
          <cell r="CM915">
            <v>4.2453126703839974</v>
          </cell>
          <cell r="CN915">
            <v>4.0436163991380978</v>
          </cell>
          <cell r="CO915">
            <v>3.9747385744036574</v>
          </cell>
          <cell r="CP915">
            <v>4.8627627657870969</v>
          </cell>
          <cell r="CQ915">
            <v>5.2721343753800198</v>
          </cell>
          <cell r="CR915">
            <v>4.8813029097134235</v>
          </cell>
          <cell r="CS915">
            <v>5.2741773616841927</v>
          </cell>
          <cell r="CT915">
            <v>4.9399959536435842</v>
          </cell>
          <cell r="CU915">
            <v>4.9399959536435842</v>
          </cell>
          <cell r="CV915">
            <v>4.9399959536435842</v>
          </cell>
          <cell r="CW915">
            <v>1.2783182825837509</v>
          </cell>
          <cell r="CX915">
            <v>1.2343513165261437</v>
          </cell>
          <cell r="CY915">
            <v>1.2721107543234751</v>
          </cell>
          <cell r="CZ915">
            <v>1.2505934616696499</v>
          </cell>
          <cell r="DA915">
            <v>1.2592147742439472</v>
          </cell>
          <cell r="DB915">
            <v>1.2551405679101426</v>
          </cell>
          <cell r="DC915">
            <v>1.2474776957864204</v>
          </cell>
          <cell r="DD915">
            <v>1.2485665982272716</v>
          </cell>
          <cell r="DE915">
            <v>1.2452687696227207</v>
          </cell>
          <cell r="DF915">
            <v>1.2334743439563902</v>
          </cell>
        </row>
        <row r="916">
          <cell r="BX916">
            <v>2.8364596414710981</v>
          </cell>
          <cell r="BY916">
            <v>2.7623059022675664</v>
          </cell>
          <cell r="BZ916">
            <v>2.5854056997067998</v>
          </cell>
          <cell r="CA916">
            <v>3.2307399580020975</v>
          </cell>
          <cell r="CB916">
            <v>3.3388086731269233</v>
          </cell>
          <cell r="CC916">
            <v>3.5100352309955607</v>
          </cell>
          <cell r="CD916">
            <v>3.075238454586064</v>
          </cell>
          <cell r="CE916">
            <v>3.1204258343445317</v>
          </cell>
          <cell r="CF916">
            <v>3.2667017781088905</v>
          </cell>
          <cell r="CG916">
            <v>2.969172842832386</v>
          </cell>
          <cell r="CH916">
            <v>3.692003162725682</v>
          </cell>
          <cell r="CI916">
            <v>3.5078330216560087</v>
          </cell>
          <cell r="CJ916">
            <v>4.0910171156886692</v>
          </cell>
          <cell r="CK916">
            <v>3.7086371531118139</v>
          </cell>
          <cell r="CL916">
            <v>4.3649448248799052</v>
          </cell>
          <cell r="CM916">
            <v>4.2500543518917011</v>
          </cell>
          <cell r="CN916">
            <v>4.3062650757034602</v>
          </cell>
          <cell r="CO916">
            <v>4.3493611379917043</v>
          </cell>
          <cell r="CP916">
            <v>4.5959560370011063</v>
          </cell>
          <cell r="CQ916">
            <v>4.8170115672937897</v>
          </cell>
          <cell r="CR916">
            <v>5.3187802228522782</v>
          </cell>
          <cell r="CS916">
            <v>5.3385600241319482</v>
          </cell>
          <cell r="CT916">
            <v>5.6205895974797295</v>
          </cell>
          <cell r="CU916">
            <v>5.6205895974797295</v>
          </cell>
          <cell r="CV916">
            <v>5.6205895974797295</v>
          </cell>
          <cell r="CW916">
            <v>1.2590223286857574</v>
          </cell>
          <cell r="CX916">
            <v>1.2609174390859468</v>
          </cell>
          <cell r="CY916">
            <v>1.2642870397548245</v>
          </cell>
          <cell r="CZ916">
            <v>1.2715254152338169</v>
          </cell>
          <cell r="DA916">
            <v>1.2392722878584934</v>
          </cell>
          <cell r="DB916">
            <v>1.2436366036006476</v>
          </cell>
          <cell r="DC916">
            <v>1.2544853304694377</v>
          </cell>
          <cell r="DD916">
            <v>1.2354070987137777</v>
          </cell>
          <cell r="DE916">
            <v>1.2700216129733628</v>
          </cell>
          <cell r="DF916">
            <v>1.2716404679159508</v>
          </cell>
        </row>
        <row r="917">
          <cell r="BX917">
            <v>2.3116340692827184</v>
          </cell>
          <cell r="BY917">
            <v>3.0583592237785129</v>
          </cell>
          <cell r="BZ917">
            <v>3.1611679725952455</v>
          </cell>
          <cell r="CA917">
            <v>3.2565283922402379</v>
          </cell>
          <cell r="CB917">
            <v>3.8628532912139861</v>
          </cell>
          <cell r="CC917">
            <v>3.1705143134365805</v>
          </cell>
          <cell r="CD917">
            <v>3.2548453259221919</v>
          </cell>
          <cell r="CE917">
            <v>3.4954918375414548</v>
          </cell>
          <cell r="CF917">
            <v>2.8281814390043394</v>
          </cell>
          <cell r="CG917">
            <v>3.5909371172264524</v>
          </cell>
          <cell r="CH917">
            <v>3.8094432747622098</v>
          </cell>
          <cell r="CI917">
            <v>3.6143996977579143</v>
          </cell>
          <cell r="CJ917">
            <v>3.9914162500917079</v>
          </cell>
          <cell r="CK917">
            <v>4.1070601690509703</v>
          </cell>
          <cell r="CL917">
            <v>3.9898342348208842</v>
          </cell>
          <cell r="CM917">
            <v>4.1243227058056577</v>
          </cell>
          <cell r="CN917">
            <v>4.8541993976654565</v>
          </cell>
          <cell r="CO917">
            <v>4.6529568991045043</v>
          </cell>
          <cell r="CP917">
            <v>4.6129668405123212</v>
          </cell>
          <cell r="CQ917">
            <v>4.8769494380438072</v>
          </cell>
          <cell r="CR917">
            <v>5.0576626655348971</v>
          </cell>
          <cell r="CS917">
            <v>5.3048741120814507</v>
          </cell>
          <cell r="CT917">
            <v>4.897871668838925</v>
          </cell>
          <cell r="CU917">
            <v>4.897871668838925</v>
          </cell>
          <cell r="CV917">
            <v>4.897871668838925</v>
          </cell>
          <cell r="CW917">
            <v>1.2543079312975203</v>
          </cell>
          <cell r="CX917">
            <v>1.2496593811201158</v>
          </cell>
          <cell r="CY917">
            <v>1.226554640734661</v>
          </cell>
          <cell r="CZ917">
            <v>1.2424345733291775</v>
          </cell>
          <cell r="DA917">
            <v>1.2552385820276362</v>
          </cell>
          <cell r="DB917">
            <v>1.2572098370431295</v>
          </cell>
          <cell r="DC917">
            <v>1.2635750934485146</v>
          </cell>
          <cell r="DD917">
            <v>1.2864852255918533</v>
          </cell>
          <cell r="DE917">
            <v>1.2611739725843674</v>
          </cell>
          <cell r="DF917">
            <v>1.2440141113013512</v>
          </cell>
        </row>
        <row r="918">
          <cell r="BX918">
            <v>2.5757237618693734</v>
          </cell>
          <cell r="BY918">
            <v>2.9354146317997887</v>
          </cell>
          <cell r="BZ918">
            <v>3.1509217935359235</v>
          </cell>
          <cell r="CA918">
            <v>3.1268626596582987</v>
          </cell>
          <cell r="CB918">
            <v>3.298868707847372</v>
          </cell>
          <cell r="CC918">
            <v>3.8738987726396026</v>
          </cell>
          <cell r="CD918">
            <v>3.316348345917</v>
          </cell>
          <cell r="CE918">
            <v>3.4557131717426102</v>
          </cell>
          <cell r="CF918">
            <v>3.5035778729963911</v>
          </cell>
          <cell r="CG918">
            <v>3.0436054238078323</v>
          </cell>
          <cell r="CH918">
            <v>3.2495197454456193</v>
          </cell>
          <cell r="CI918">
            <v>3.7783324414594985</v>
          </cell>
          <cell r="CJ918">
            <v>3.8266496396653529</v>
          </cell>
          <cell r="CK918">
            <v>3.9359437934729731</v>
          </cell>
          <cell r="CL918">
            <v>4.0673373117838905</v>
          </cell>
          <cell r="CM918">
            <v>4.3364220780767031</v>
          </cell>
          <cell r="CN918">
            <v>4.4225072332705988</v>
          </cell>
          <cell r="CO918">
            <v>4.6517764930718135</v>
          </cell>
          <cell r="CP918">
            <v>5.449934189973237</v>
          </cell>
          <cell r="CQ918">
            <v>5.3637322079537482</v>
          </cell>
          <cell r="CR918">
            <v>4.7475093019966721</v>
          </cell>
          <cell r="CS918">
            <v>4.7194177691959451</v>
          </cell>
          <cell r="CT918">
            <v>4.4225675728670977</v>
          </cell>
          <cell r="CU918">
            <v>4.4225675728670977</v>
          </cell>
          <cell r="CV918">
            <v>4.4225675728670977</v>
          </cell>
          <cell r="CW918">
            <v>1.2607242829309222</v>
          </cell>
          <cell r="CX918">
            <v>1.2652236511500301</v>
          </cell>
          <cell r="CY918">
            <v>1.2702088689027033</v>
          </cell>
          <cell r="CZ918">
            <v>1.2392099813793633</v>
          </cell>
          <cell r="DA918">
            <v>1.2484187204698538</v>
          </cell>
          <cell r="DB918">
            <v>1.2847553540107464</v>
          </cell>
          <cell r="DC918">
            <v>1.2565112260352509</v>
          </cell>
          <cell r="DD918">
            <v>1.2497991650942915</v>
          </cell>
          <cell r="DE918">
            <v>1.2349191206579146</v>
          </cell>
          <cell r="DF918">
            <v>1.23801962012327</v>
          </cell>
        </row>
        <row r="919">
          <cell r="BX919">
            <v>2.6299089434087732</v>
          </cell>
          <cell r="BY919">
            <v>2.9153097019075553</v>
          </cell>
          <cell r="BZ919">
            <v>2.4385150435940113</v>
          </cell>
          <cell r="CA919">
            <v>2.9871858432412899</v>
          </cell>
          <cell r="CB919">
            <v>3.6226225561023391</v>
          </cell>
          <cell r="CC919">
            <v>3.1101209353790948</v>
          </cell>
          <cell r="CD919">
            <v>3.5303294251852044</v>
          </cell>
          <cell r="CE919">
            <v>3.5585963769888154</v>
          </cell>
          <cell r="CF919">
            <v>3.3616022459341548</v>
          </cell>
          <cell r="CG919">
            <v>3.6983346387995968</v>
          </cell>
          <cell r="CH919">
            <v>3.9928160024522463</v>
          </cell>
          <cell r="CI919">
            <v>3.560980127945566</v>
          </cell>
          <cell r="CJ919">
            <v>4.9213920253633852</v>
          </cell>
          <cell r="CK919">
            <v>4.2491465602470448</v>
          </cell>
          <cell r="CL919">
            <v>3.8299209025362475</v>
          </cell>
          <cell r="CM919">
            <v>3.9569075676762311</v>
          </cell>
          <cell r="CN919">
            <v>4.5278413100133088</v>
          </cell>
          <cell r="CO919">
            <v>4.1687747673393112</v>
          </cell>
          <cell r="CP919">
            <v>4.3462129747372424</v>
          </cell>
          <cell r="CQ919">
            <v>4.7391205364906801</v>
          </cell>
          <cell r="CR919">
            <v>4.7961238655012695</v>
          </cell>
          <cell r="CS919">
            <v>4.8383241670086106</v>
          </cell>
          <cell r="CT919">
            <v>5.1451978136479184</v>
          </cell>
          <cell r="CU919">
            <v>5.1451978136479184</v>
          </cell>
          <cell r="CV919">
            <v>5.1451978136479184</v>
          </cell>
          <cell r="CW919">
            <v>1.2580683348372919</v>
          </cell>
          <cell r="CX919">
            <v>1.2488589757617514</v>
          </cell>
          <cell r="CY919">
            <v>1.2436625791265243</v>
          </cell>
          <cell r="CZ919">
            <v>1.2723300655574037</v>
          </cell>
          <cell r="DA919">
            <v>1.2801848189672813</v>
          </cell>
          <cell r="DB919">
            <v>1.2504975753469156</v>
          </cell>
          <cell r="DC919">
            <v>1.2760274110282281</v>
          </cell>
          <cell r="DD919">
            <v>1.2393563726829437</v>
          </cell>
          <cell r="DE919">
            <v>1.235573576590479</v>
          </cell>
          <cell r="DF919">
            <v>1.2481861841188047</v>
          </cell>
        </row>
        <row r="920">
          <cell r="BX920">
            <v>2.8006164475479274</v>
          </cell>
          <cell r="BY920">
            <v>2.9099647254105085</v>
          </cell>
          <cell r="BZ920">
            <v>3.0488231392613572</v>
          </cell>
          <cell r="CA920">
            <v>3.3187132433427102</v>
          </cell>
          <cell r="CB920">
            <v>3.1498080885652691</v>
          </cell>
          <cell r="CC920">
            <v>3.7079760201674237</v>
          </cell>
          <cell r="CD920">
            <v>3.7338558044557764</v>
          </cell>
          <cell r="CE920">
            <v>3.4238676490535926</v>
          </cell>
          <cell r="CF920">
            <v>3.5900796022561026</v>
          </cell>
          <cell r="CG920">
            <v>3.5911047024591713</v>
          </cell>
          <cell r="CH920">
            <v>3.4640380733879201</v>
          </cell>
          <cell r="CI920">
            <v>3.7963608108298401</v>
          </cell>
          <cell r="CJ920">
            <v>4.2221347200843198</v>
          </cell>
          <cell r="CK920">
            <v>3.5785391583002437</v>
          </cell>
          <cell r="CL920">
            <v>4.7786033893885032</v>
          </cell>
          <cell r="CM920">
            <v>4.4639458396670326</v>
          </cell>
          <cell r="CN920">
            <v>4.7829620801424859</v>
          </cell>
          <cell r="CO920">
            <v>4.0509523507221088</v>
          </cell>
          <cell r="CP920">
            <v>4.2524978947349759</v>
          </cell>
          <cell r="CQ920">
            <v>4.9705583841167709</v>
          </cell>
          <cell r="CR920">
            <v>4.9447669579184668</v>
          </cell>
          <cell r="CS920">
            <v>5.2087903089725494</v>
          </cell>
          <cell r="CT920">
            <v>5.0059344886422261</v>
          </cell>
          <cell r="CU920">
            <v>5.0059344886422261</v>
          </cell>
          <cell r="CV920">
            <v>5.0059344886422261</v>
          </cell>
          <cell r="CW920">
            <v>1.2473257476512831</v>
          </cell>
          <cell r="CX920">
            <v>1.2693778300086505</v>
          </cell>
          <cell r="CY920">
            <v>1.2627211772011344</v>
          </cell>
          <cell r="CZ920">
            <v>1.2416746122671796</v>
          </cell>
          <cell r="DA920">
            <v>1.2550072633362452</v>
          </cell>
          <cell r="DB920">
            <v>1.2621636524161972</v>
          </cell>
          <cell r="DC920">
            <v>1.2457028750397166</v>
          </cell>
          <cell r="DD920">
            <v>1.2570079424499394</v>
          </cell>
          <cell r="DE920">
            <v>1.2490419811223537</v>
          </cell>
          <cell r="DF920">
            <v>1.2630373835485915</v>
          </cell>
        </row>
        <row r="921">
          <cell r="BX921">
            <v>2.5546494235907495</v>
          </cell>
          <cell r="BY921">
            <v>2.9204536016899123</v>
          </cell>
          <cell r="BZ921">
            <v>3.1684631345613288</v>
          </cell>
          <cell r="CA921">
            <v>3.2615255905754892</v>
          </cell>
          <cell r="CB921">
            <v>3.7290251083764936</v>
          </cell>
          <cell r="CC921">
            <v>4.2191715600661412</v>
          </cell>
          <cell r="CD921">
            <v>3.4210382508165211</v>
          </cell>
          <cell r="CE921">
            <v>3.7280213477450581</v>
          </cell>
          <cell r="CF921">
            <v>3.6292824211843655</v>
          </cell>
          <cell r="CG921">
            <v>3.3792994831259633</v>
          </cell>
          <cell r="CH921">
            <v>3.087210490220063</v>
          </cell>
          <cell r="CI921">
            <v>4.1407068898014217</v>
          </cell>
          <cell r="CJ921">
            <v>3.7110194054796728</v>
          </cell>
          <cell r="CK921">
            <v>3.8747014215344877</v>
          </cell>
          <cell r="CL921">
            <v>3.7150209456934609</v>
          </cell>
          <cell r="CM921">
            <v>4.0238460152696982</v>
          </cell>
          <cell r="CN921">
            <v>3.8769815812392143</v>
          </cell>
          <cell r="CO921">
            <v>4.7075463393848285</v>
          </cell>
          <cell r="CP921">
            <v>5.4222230601241472</v>
          </cell>
          <cell r="CQ921">
            <v>5.3962178745532698</v>
          </cell>
          <cell r="CR921">
            <v>4.457347552264836</v>
          </cell>
          <cell r="CS921">
            <v>5.1206994275426281</v>
          </cell>
          <cell r="CT921">
            <v>5.4632385110095454</v>
          </cell>
          <cell r="CU921">
            <v>5.4632385110095454</v>
          </cell>
          <cell r="CV921">
            <v>5.4632385110095454</v>
          </cell>
          <cell r="CW921">
            <v>1.2436028513496915</v>
          </cell>
          <cell r="CX921">
            <v>1.249915628083224</v>
          </cell>
          <cell r="CY921">
            <v>1.2651527300328671</v>
          </cell>
          <cell r="CZ921">
            <v>1.2483582383798004</v>
          </cell>
          <cell r="DA921">
            <v>1.2271551364025872</v>
          </cell>
          <cell r="DB921">
            <v>1.2592766046671522</v>
          </cell>
          <cell r="DC921">
            <v>1.2467023797376995</v>
          </cell>
          <cell r="DD921">
            <v>1.2673122965858894</v>
          </cell>
          <cell r="DE921">
            <v>1.2584941890773054</v>
          </cell>
          <cell r="DF921">
            <v>1.2578161103331584</v>
          </cell>
        </row>
        <row r="922">
          <cell r="BX922">
            <v>2.3713696167469291</v>
          </cell>
          <cell r="BY922">
            <v>2.6625905760389728</v>
          </cell>
          <cell r="BZ922">
            <v>2.7618944540850112</v>
          </cell>
          <cell r="CA922">
            <v>2.8881527269781935</v>
          </cell>
          <cell r="CB922">
            <v>3.3591743180922156</v>
          </cell>
          <cell r="CC922">
            <v>3.2482092739563773</v>
          </cell>
          <cell r="CD922">
            <v>3.3716739656889216</v>
          </cell>
          <cell r="CE922">
            <v>2.9451824113169902</v>
          </cell>
          <cell r="CF922">
            <v>3.6418678044165858</v>
          </cell>
          <cell r="CG922">
            <v>3.4704145492729181</v>
          </cell>
          <cell r="CH922">
            <v>4.475571846463084</v>
          </cell>
          <cell r="CI922">
            <v>3.8214078541672181</v>
          </cell>
          <cell r="CJ922">
            <v>4.1729644688964873</v>
          </cell>
          <cell r="CK922">
            <v>4.0672132279880486</v>
          </cell>
          <cell r="CL922">
            <v>3.8037262115977146</v>
          </cell>
          <cell r="CM922">
            <v>4.594928893149004</v>
          </cell>
          <cell r="CN922">
            <v>4.2325495860420306</v>
          </cell>
          <cell r="CO922">
            <v>4.0453342739357137</v>
          </cell>
          <cell r="CP922">
            <v>4.6396959266810756</v>
          </cell>
          <cell r="CQ922">
            <v>4.3749837114926402</v>
          </cell>
          <cell r="CR922">
            <v>4.1004938406533062</v>
          </cell>
          <cell r="CS922">
            <v>4.5142332599640929</v>
          </cell>
          <cell r="CT922">
            <v>4.7843820956416279</v>
          </cell>
          <cell r="CU922">
            <v>4.7843820956416279</v>
          </cell>
          <cell r="CV922">
            <v>4.7843820956416279</v>
          </cell>
          <cell r="CW922">
            <v>1.2577998835415363</v>
          </cell>
          <cell r="CX922">
            <v>1.2579652808341071</v>
          </cell>
          <cell r="CY922">
            <v>1.256822810649471</v>
          </cell>
          <cell r="CZ922">
            <v>1.2435089086674045</v>
          </cell>
          <cell r="DA922">
            <v>1.2589520499372744</v>
          </cell>
          <cell r="DB922">
            <v>1.2566641418539473</v>
          </cell>
          <cell r="DC922">
            <v>1.2628003516374156</v>
          </cell>
          <cell r="DD922">
            <v>1.2568986606879731</v>
          </cell>
          <cell r="DE922">
            <v>1.2626540119248553</v>
          </cell>
          <cell r="DF922">
            <v>1.2433878075703952</v>
          </cell>
        </row>
        <row r="923">
          <cell r="BX923">
            <v>2.6312797654650799</v>
          </cell>
          <cell r="BY923">
            <v>2.9489937977761289</v>
          </cell>
          <cell r="BZ923">
            <v>2.4806121888370076</v>
          </cell>
          <cell r="CA923">
            <v>2.8307086860325676</v>
          </cell>
          <cell r="CB923">
            <v>3.4237662467019732</v>
          </cell>
          <cell r="CC923">
            <v>3.4799632903748421</v>
          </cell>
          <cell r="CD923">
            <v>3.1915657950307099</v>
          </cell>
          <cell r="CE923">
            <v>3.5552609897337342</v>
          </cell>
          <cell r="CF923">
            <v>3.2467611852893028</v>
          </cell>
          <cell r="CG923">
            <v>4.0328475221653672</v>
          </cell>
          <cell r="CH923">
            <v>3.8453387948083004</v>
          </cell>
          <cell r="CI923">
            <v>3.971213895190667</v>
          </cell>
          <cell r="CJ923">
            <v>3.6569241492073576</v>
          </cell>
          <cell r="CK923">
            <v>4.1006451660976895</v>
          </cell>
          <cell r="CL923">
            <v>4.1545069572718534</v>
          </cell>
          <cell r="CM923">
            <v>4.0246024384347345</v>
          </cell>
          <cell r="CN923">
            <v>4.086061816763646</v>
          </cell>
          <cell r="CO923">
            <v>4.4453562203202717</v>
          </cell>
          <cell r="CP923">
            <v>4.7243396970826304</v>
          </cell>
          <cell r="CQ923">
            <v>4.5352204084706331</v>
          </cell>
          <cell r="CR923">
            <v>4.8353063182578939</v>
          </cell>
          <cell r="CS923">
            <v>4.584796675655423</v>
          </cell>
          <cell r="CT923">
            <v>5.3030332283426196</v>
          </cell>
          <cell r="CU923">
            <v>5.3030332283426196</v>
          </cell>
          <cell r="CV923">
            <v>5.3030332283426196</v>
          </cell>
          <cell r="CW923">
            <v>1.2552380143400961</v>
          </cell>
          <cell r="CX923">
            <v>1.2590116851407216</v>
          </cell>
          <cell r="CY923">
            <v>1.2709676325436157</v>
          </cell>
          <cell r="CZ923">
            <v>1.2548431405590248</v>
          </cell>
          <cell r="DA923">
            <v>1.2608478880992469</v>
          </cell>
          <cell r="DB923">
            <v>1.2424134516189786</v>
          </cell>
          <cell r="DC923">
            <v>1.2630156024175827</v>
          </cell>
          <cell r="DD923">
            <v>1.2573114118302633</v>
          </cell>
          <cell r="DE923">
            <v>1.2780597009557064</v>
          </cell>
          <cell r="DF923">
            <v>1.2533669654569086</v>
          </cell>
        </row>
        <row r="924">
          <cell r="BX924">
            <v>2.7892536254218432</v>
          </cell>
          <cell r="BY924">
            <v>3.0093333541769005</v>
          </cell>
          <cell r="BZ924">
            <v>2.6817360850685161</v>
          </cell>
          <cell r="CA924">
            <v>2.789535718480264</v>
          </cell>
          <cell r="CB924">
            <v>3.692782656456238</v>
          </cell>
          <cell r="CC924">
            <v>3.0658047228482435</v>
          </cell>
          <cell r="CD924">
            <v>2.8834037195003486</v>
          </cell>
          <cell r="CE924">
            <v>3.7350699821141586</v>
          </cell>
          <cell r="CF924">
            <v>3.1438935512756725</v>
          </cell>
          <cell r="CG924">
            <v>4.2216648323728281</v>
          </cell>
          <cell r="CH924">
            <v>3.9828097002770684</v>
          </cell>
          <cell r="CI924">
            <v>3.9458960043411593</v>
          </cell>
          <cell r="CJ924">
            <v>3.7603479738043464</v>
          </cell>
          <cell r="CK924">
            <v>4.3286138518457689</v>
          </cell>
          <cell r="CL924">
            <v>4.3146085660649121</v>
          </cell>
          <cell r="CM924">
            <v>4.5651895140897745</v>
          </cell>
          <cell r="CN924">
            <v>3.8787291545990654</v>
          </cell>
          <cell r="CO924">
            <v>4.7299458844627171</v>
          </cell>
          <cell r="CP924">
            <v>4.2716960908657651</v>
          </cell>
          <cell r="CQ924">
            <v>4.6651900354056943</v>
          </cell>
          <cell r="CR924">
            <v>4.9923304263137327</v>
          </cell>
          <cell r="CS924">
            <v>5.0174583221788227</v>
          </cell>
          <cell r="CT924">
            <v>5.2046347580586572</v>
          </cell>
          <cell r="CU924">
            <v>5.2046347580586572</v>
          </cell>
          <cell r="CV924">
            <v>5.2046347580586572</v>
          </cell>
          <cell r="CW924">
            <v>1.267304167442113</v>
          </cell>
          <cell r="CX924">
            <v>1.2492729463514087</v>
          </cell>
          <cell r="CY924">
            <v>1.2447992485933272</v>
          </cell>
          <cell r="CZ924">
            <v>1.2435348447445698</v>
          </cell>
          <cell r="DA924">
            <v>1.2501472183956599</v>
          </cell>
          <cell r="DB924">
            <v>1.2513009122897816</v>
          </cell>
          <cell r="DC924">
            <v>1.2728631354235642</v>
          </cell>
          <cell r="DD924">
            <v>1.259722644100286</v>
          </cell>
          <cell r="DE924">
            <v>1.2349872958377992</v>
          </cell>
          <cell r="DF924">
            <v>1.272286275808197</v>
          </cell>
        </row>
        <row r="925">
          <cell r="BX925">
            <v>2.8069404642010709</v>
          </cell>
          <cell r="BY925">
            <v>3.1028515698901189</v>
          </cell>
          <cell r="BZ925">
            <v>3.1010088587306517</v>
          </cell>
          <cell r="CA925">
            <v>3.016174494301886</v>
          </cell>
          <cell r="CB925">
            <v>3.4312594541054207</v>
          </cell>
          <cell r="CC925">
            <v>2.7309831771385191</v>
          </cell>
          <cell r="CD925">
            <v>3.3759630215523848</v>
          </cell>
          <cell r="CE925">
            <v>3.2262050718985598</v>
          </cell>
          <cell r="CF925">
            <v>3.968732817173326</v>
          </cell>
          <cell r="CG925">
            <v>4.044356345965558</v>
          </cell>
          <cell r="CH925">
            <v>3.1923636585917037</v>
          </cell>
          <cell r="CI925">
            <v>3.8743556512230248</v>
          </cell>
          <cell r="CJ925">
            <v>3.7666284339341551</v>
          </cell>
          <cell r="CK925">
            <v>3.8817074914946015</v>
          </cell>
          <cell r="CL925">
            <v>3.9751638738079258</v>
          </cell>
          <cell r="CM925">
            <v>3.8778904993616607</v>
          </cell>
          <cell r="CN925">
            <v>5.0150478516589283</v>
          </cell>
          <cell r="CO925">
            <v>4.9079111531646511</v>
          </cell>
          <cell r="CP925">
            <v>4.0743587647753392</v>
          </cell>
          <cell r="CQ925">
            <v>4.428831909297033</v>
          </cell>
          <cell r="CR925">
            <v>5.0172678868831833</v>
          </cell>
          <cell r="CS925">
            <v>4.8313975923334551</v>
          </cell>
          <cell r="CT925">
            <v>5.0706768722122035</v>
          </cell>
          <cell r="CU925">
            <v>5.0706768722122035</v>
          </cell>
          <cell r="CV925">
            <v>5.0706768722122035</v>
          </cell>
          <cell r="CW925">
            <v>1.2731887076777022</v>
          </cell>
          <cell r="CX925">
            <v>1.256696211992435</v>
          </cell>
          <cell r="CY925">
            <v>1.2492187767074818</v>
          </cell>
          <cell r="CZ925">
            <v>1.2282461654788575</v>
          </cell>
          <cell r="DA925">
            <v>1.2355959753907648</v>
          </cell>
          <cell r="DB925">
            <v>1.2507766688905724</v>
          </cell>
          <cell r="DC925">
            <v>1.2597977792327011</v>
          </cell>
          <cell r="DD925">
            <v>1.2576977955272144</v>
          </cell>
          <cell r="DE925">
            <v>1.2750400631746766</v>
          </cell>
          <cell r="DF925">
            <v>1.24577338570129</v>
          </cell>
        </row>
        <row r="926">
          <cell r="BX926">
            <v>2.5178895771087171</v>
          </cell>
          <cell r="BY926">
            <v>3.0032607326168748</v>
          </cell>
          <cell r="BZ926">
            <v>2.9667491660915757</v>
          </cell>
          <cell r="CA926">
            <v>2.5411474512607857</v>
          </cell>
          <cell r="CB926">
            <v>2.9788813085525856</v>
          </cell>
          <cell r="CC926">
            <v>3.351255016693516</v>
          </cell>
          <cell r="CD926">
            <v>2.9651996302952077</v>
          </cell>
          <cell r="CE926">
            <v>3.0232114215987012</v>
          </cell>
          <cell r="CF926">
            <v>3.6320844805485724</v>
          </cell>
          <cell r="CG926">
            <v>4.0821142370699919</v>
          </cell>
          <cell r="CH926">
            <v>3.6459482924721613</v>
          </cell>
          <cell r="CI926">
            <v>3.3682664001864175</v>
          </cell>
          <cell r="CJ926">
            <v>4.256172376234173</v>
          </cell>
          <cell r="CK926">
            <v>4.7188982870302407</v>
          </cell>
          <cell r="CL926">
            <v>4.0884402386607119</v>
          </cell>
          <cell r="CM926">
            <v>4.5014203197976661</v>
          </cell>
          <cell r="CN926">
            <v>4.6839240656055745</v>
          </cell>
          <cell r="CO926">
            <v>4.90285872762965</v>
          </cell>
          <cell r="CP926">
            <v>4.231474235619376</v>
          </cell>
          <cell r="CQ926">
            <v>5.0705624233981563</v>
          </cell>
          <cell r="CR926">
            <v>4.9604216801285475</v>
          </cell>
          <cell r="CS926">
            <v>5.2270336668890467</v>
          </cell>
          <cell r="CT926">
            <v>4.782573574991269</v>
          </cell>
          <cell r="CU926">
            <v>4.782573574991269</v>
          </cell>
          <cell r="CV926">
            <v>4.782573574991269</v>
          </cell>
          <cell r="CW926">
            <v>1.2635560559461656</v>
          </cell>
          <cell r="CX926">
            <v>1.2453022163779321</v>
          </cell>
          <cell r="CY926">
            <v>1.2423020885606988</v>
          </cell>
          <cell r="CZ926">
            <v>1.2562642357011233</v>
          </cell>
          <cell r="DA926">
            <v>1.2570715218637938</v>
          </cell>
          <cell r="DB926">
            <v>1.266727749110967</v>
          </cell>
          <cell r="DC926">
            <v>1.2655964616741191</v>
          </cell>
          <cell r="DD926">
            <v>1.2716904231615849</v>
          </cell>
          <cell r="DE926">
            <v>1.2629913082583453</v>
          </cell>
          <cell r="DF926">
            <v>1.2494567927190063</v>
          </cell>
        </row>
        <row r="927">
          <cell r="BX927">
            <v>2.3443034127972049</v>
          </cell>
          <cell r="BY927">
            <v>2.945676984852367</v>
          </cell>
          <cell r="BZ927">
            <v>3.17696541270977</v>
          </cell>
          <cell r="CA927">
            <v>2.6086552618326144</v>
          </cell>
          <cell r="CB927">
            <v>2.835456178267584</v>
          </cell>
          <cell r="CC927">
            <v>2.8437585531477119</v>
          </cell>
          <cell r="CD927">
            <v>3.1739251093539047</v>
          </cell>
          <cell r="CE927">
            <v>2.7241730870314531</v>
          </cell>
          <cell r="CF927">
            <v>3.1492436599896863</v>
          </cell>
          <cell r="CG927">
            <v>3.8253672509264276</v>
          </cell>
          <cell r="CH927">
            <v>3.3139951959095648</v>
          </cell>
          <cell r="CI927">
            <v>3.4987691940088843</v>
          </cell>
          <cell r="CJ927">
            <v>3.6841655526287904</v>
          </cell>
          <cell r="CK927">
            <v>4.0695082627046286</v>
          </cell>
          <cell r="CL927">
            <v>3.5987833103318185</v>
          </cell>
          <cell r="CM927">
            <v>4.2198493749552313</v>
          </cell>
          <cell r="CN927">
            <v>3.734759883897155</v>
          </cell>
          <cell r="CO927">
            <v>4.4488970267439933</v>
          </cell>
          <cell r="CP927">
            <v>4.0983455287899631</v>
          </cell>
          <cell r="CQ927">
            <v>5.0588453104965856</v>
          </cell>
          <cell r="CR927">
            <v>5.1752384510809266</v>
          </cell>
          <cell r="CS927">
            <v>5.0865639788243344</v>
          </cell>
          <cell r="CT927">
            <v>5.3049359076101155</v>
          </cell>
          <cell r="CU927">
            <v>5.3049359076101155</v>
          </cell>
          <cell r="CV927">
            <v>5.3049359076101155</v>
          </cell>
          <cell r="CW927">
            <v>1.2617660038365888</v>
          </cell>
          <cell r="CX927">
            <v>1.2842865707074909</v>
          </cell>
          <cell r="CY927">
            <v>1.2491105333666292</v>
          </cell>
          <cell r="CZ927">
            <v>1.2381707793175099</v>
          </cell>
          <cell r="DA927">
            <v>1.2775169204585048</v>
          </cell>
          <cell r="DB927">
            <v>1.2739133565620622</v>
          </cell>
          <cell r="DC927">
            <v>1.2568997878185051</v>
          </cell>
          <cell r="DD927">
            <v>1.2465862883930241</v>
          </cell>
          <cell r="DE927">
            <v>1.2529641719664615</v>
          </cell>
          <cell r="DF927">
            <v>1.2512817216332999</v>
          </cell>
        </row>
        <row r="928">
          <cell r="BX928">
            <v>3.0818005056208175</v>
          </cell>
          <cell r="BY928">
            <v>2.5139964659711267</v>
          </cell>
          <cell r="BZ928">
            <v>3.0195498596087038</v>
          </cell>
          <cell r="CA928">
            <v>2.9550332418655034</v>
          </cell>
          <cell r="CB928">
            <v>2.7457559021954889</v>
          </cell>
          <cell r="CC928">
            <v>2.6522616355851714</v>
          </cell>
          <cell r="CD928">
            <v>3.560794774078357</v>
          </cell>
          <cell r="CE928">
            <v>3.2357577214539694</v>
          </cell>
          <cell r="CF928">
            <v>3.6776291518658275</v>
          </cell>
          <cell r="CG928">
            <v>3.7414651812340658</v>
          </cell>
          <cell r="CH928">
            <v>4.507557233044432</v>
          </cell>
          <cell r="CI928">
            <v>4.0157714883890696</v>
          </cell>
          <cell r="CJ928">
            <v>3.762994685144204</v>
          </cell>
          <cell r="CK928">
            <v>4.3798982498274617</v>
          </cell>
          <cell r="CL928">
            <v>4.202184603164139</v>
          </cell>
          <cell r="CM928">
            <v>3.9419114914269939</v>
          </cell>
          <cell r="CN928">
            <v>4.3283937795706988</v>
          </cell>
          <cell r="CO928">
            <v>4.1043079160434637</v>
          </cell>
          <cell r="CP928">
            <v>4.4708056560683973</v>
          </cell>
          <cell r="CQ928">
            <v>4.6694636381926511</v>
          </cell>
          <cell r="CR928">
            <v>5.0698462074263313</v>
          </cell>
          <cell r="CS928">
            <v>5.5276029988626618</v>
          </cell>
          <cell r="CT928">
            <v>5.3727128717175274</v>
          </cell>
          <cell r="CU928">
            <v>5.3727128717175274</v>
          </cell>
          <cell r="CV928">
            <v>5.3727128717175274</v>
          </cell>
          <cell r="CW928">
            <v>1.2500580055616772</v>
          </cell>
          <cell r="CX928">
            <v>1.2573733301359007</v>
          </cell>
          <cell r="CY928">
            <v>1.2598222772060157</v>
          </cell>
          <cell r="CZ928">
            <v>1.2625046916320737</v>
          </cell>
          <cell r="DA928">
            <v>1.2580414963576079</v>
          </cell>
          <cell r="DB928">
            <v>1.2394837011244544</v>
          </cell>
          <cell r="DC928">
            <v>1.25267560129783</v>
          </cell>
          <cell r="DD928">
            <v>1.2537009659523823</v>
          </cell>
          <cell r="DE928">
            <v>1.2485301690553563</v>
          </cell>
          <cell r="DF928">
            <v>1.2667725264913892</v>
          </cell>
        </row>
        <row r="929">
          <cell r="BX929">
            <v>2.9740189733323681</v>
          </cell>
          <cell r="BY929">
            <v>2.5613019268130235</v>
          </cell>
          <cell r="BZ929">
            <v>3.1316219829771104</v>
          </cell>
          <cell r="CA929">
            <v>3.3051456119591349</v>
          </cell>
          <cell r="CB929">
            <v>3.5646933298336609</v>
          </cell>
          <cell r="CC929">
            <v>3.4391854995233051</v>
          </cell>
          <cell r="CD929">
            <v>3.3304622451713946</v>
          </cell>
          <cell r="CE929">
            <v>3.713487321714199</v>
          </cell>
          <cell r="CF929">
            <v>3.7009369511167378</v>
          </cell>
          <cell r="CG929">
            <v>3.1246278205072038</v>
          </cell>
          <cell r="CH929">
            <v>4.0013698728167943</v>
          </cell>
          <cell r="CI929">
            <v>3.7170467220001533</v>
          </cell>
          <cell r="CJ929">
            <v>3.3850825892304264</v>
          </cell>
          <cell r="CK929">
            <v>3.7186760701656723</v>
          </cell>
          <cell r="CL929">
            <v>3.7771539088107002</v>
          </cell>
          <cell r="CM929">
            <v>3.9630733997661665</v>
          </cell>
          <cell r="CN929">
            <v>4.179045266101844</v>
          </cell>
          <cell r="CO929">
            <v>5.2079200500027127</v>
          </cell>
          <cell r="CP929">
            <v>5.2339834702575994</v>
          </cell>
          <cell r="CQ929">
            <v>5.2596708039712752</v>
          </cell>
          <cell r="CR929">
            <v>5.3137668617772933</v>
          </cell>
          <cell r="CS929">
            <v>5.106318650579027</v>
          </cell>
          <cell r="CT929">
            <v>5.3044634573772225</v>
          </cell>
          <cell r="CU929">
            <v>5.3044634573772225</v>
          </cell>
          <cell r="CV929">
            <v>5.3044634573772225</v>
          </cell>
          <cell r="CW929">
            <v>1.2499663861400121</v>
          </cell>
          <cell r="CX929">
            <v>1.2468850232691875</v>
          </cell>
          <cell r="CY929">
            <v>1.2558448503100501</v>
          </cell>
          <cell r="CZ929">
            <v>1.2336783765069981</v>
          </cell>
          <cell r="DA929">
            <v>1.2456899497978799</v>
          </cell>
          <cell r="DB929">
            <v>1.2725337018587632</v>
          </cell>
          <cell r="DC929">
            <v>1.256181692296447</v>
          </cell>
          <cell r="DD929">
            <v>1.2486196001852472</v>
          </cell>
          <cell r="DE929">
            <v>1.2520640172391608</v>
          </cell>
          <cell r="DF929">
            <v>1.2446575037938103</v>
          </cell>
        </row>
        <row r="930">
          <cell r="BX930">
            <v>2.5458094031498963</v>
          </cell>
          <cell r="BY930">
            <v>3.1217092858261934</v>
          </cell>
          <cell r="BZ930">
            <v>3.3082026453878233</v>
          </cell>
          <cell r="CA930">
            <v>3.2109123492443672</v>
          </cell>
          <cell r="CB930">
            <v>2.9954834194437558</v>
          </cell>
          <cell r="CC930">
            <v>3.0107652125213344</v>
          </cell>
          <cell r="CD930">
            <v>2.9143999965728926</v>
          </cell>
          <cell r="CE930">
            <v>3.1897235631640704</v>
          </cell>
          <cell r="CF930">
            <v>3.3135426458006858</v>
          </cell>
          <cell r="CG930">
            <v>4.1689684744633215</v>
          </cell>
          <cell r="CH930">
            <v>4.1246308419611735</v>
          </cell>
          <cell r="CI930">
            <v>3.6813476003326979</v>
          </cell>
          <cell r="CJ930">
            <v>4.114791403612533</v>
          </cell>
          <cell r="CK930">
            <v>4.2433922041560717</v>
          </cell>
          <cell r="CL930">
            <v>3.9958342541877188</v>
          </cell>
          <cell r="CM930">
            <v>4.1780485796079123</v>
          </cell>
          <cell r="CN930">
            <v>4.3868992972323788</v>
          </cell>
          <cell r="CO930">
            <v>5.1100293623070048</v>
          </cell>
          <cell r="CP930">
            <v>5.0620073062493853</v>
          </cell>
          <cell r="CQ930">
            <v>4.9136075584209804</v>
          </cell>
          <cell r="CR930">
            <v>4.9092788915403176</v>
          </cell>
          <cell r="CS930">
            <v>4.9431586329053596</v>
          </cell>
          <cell r="CT930">
            <v>5.56702369213387</v>
          </cell>
          <cell r="CU930">
            <v>5.56702369213387</v>
          </cell>
          <cell r="CV930">
            <v>5.56702369213387</v>
          </cell>
          <cell r="CW930">
            <v>1.2458800914045804</v>
          </cell>
          <cell r="CX930">
            <v>1.2591228308922728</v>
          </cell>
          <cell r="CY930">
            <v>1.2422397720433094</v>
          </cell>
          <cell r="CZ930">
            <v>1.2506925538237641</v>
          </cell>
          <cell r="DA930">
            <v>1.2495258295549918</v>
          </cell>
          <cell r="DB930">
            <v>1.2486478396126353</v>
          </cell>
          <cell r="DC930">
            <v>1.2690721794366322</v>
          </cell>
          <cell r="DD930">
            <v>1.2363937394182924</v>
          </cell>
          <cell r="DE930">
            <v>1.2559925480981107</v>
          </cell>
          <cell r="DF930">
            <v>1.2601540997174385</v>
          </cell>
        </row>
        <row r="931">
          <cell r="BX931">
            <v>2.5477517390452591</v>
          </cell>
          <cell r="BY931">
            <v>2.8635204076788887</v>
          </cell>
          <cell r="BZ931">
            <v>3.4589988493772559</v>
          </cell>
          <cell r="CA931">
            <v>3.9401024730465832</v>
          </cell>
          <cell r="CB931">
            <v>2.8581466281789631</v>
          </cell>
          <cell r="CC931">
            <v>3.4072846431480723</v>
          </cell>
          <cell r="CD931">
            <v>3.5090261079161542</v>
          </cell>
          <cell r="CE931">
            <v>3.012950057822287</v>
          </cell>
          <cell r="CF931">
            <v>3.3824349325569929</v>
          </cell>
          <cell r="CG931">
            <v>3.406872313951034</v>
          </cell>
          <cell r="CH931">
            <v>4.2126161898563241</v>
          </cell>
          <cell r="CI931">
            <v>4.4618861115357298</v>
          </cell>
          <cell r="CJ931">
            <v>4.2364385319166136</v>
          </cell>
          <cell r="CK931">
            <v>3.9185720705507556</v>
          </cell>
          <cell r="CL931">
            <v>4.1628031329772321</v>
          </cell>
          <cell r="CM931">
            <v>4.017965444746463</v>
          </cell>
          <cell r="CN931">
            <v>4.2175718377484817</v>
          </cell>
          <cell r="CO931">
            <v>5.1713124686828111</v>
          </cell>
          <cell r="CP931">
            <v>4.5106122304133782</v>
          </cell>
          <cell r="CQ931">
            <v>4.8110538098488478</v>
          </cell>
          <cell r="CR931">
            <v>5.1251263808634997</v>
          </cell>
          <cell r="CS931">
            <v>5.2087987570165444</v>
          </cell>
          <cell r="CT931">
            <v>4.8994937134736851</v>
          </cell>
          <cell r="CU931">
            <v>4.8994937134736851</v>
          </cell>
          <cell r="CV931">
            <v>4.8994937134736851</v>
          </cell>
          <cell r="CW931">
            <v>1.2581929814165675</v>
          </cell>
          <cell r="CX931">
            <v>1.2458501800494695</v>
          </cell>
          <cell r="CY931">
            <v>1.240133178984677</v>
          </cell>
          <cell r="CZ931">
            <v>1.2428679755351497</v>
          </cell>
          <cell r="DA931">
            <v>1.2487252219454499</v>
          </cell>
          <cell r="DB931">
            <v>1.2382696791621741</v>
          </cell>
          <cell r="DC931">
            <v>1.257121116964262</v>
          </cell>
          <cell r="DD931">
            <v>1.2630791105968171</v>
          </cell>
          <cell r="DE931">
            <v>1.2641144918024336</v>
          </cell>
          <cell r="DF931">
            <v>1.2529871284181493</v>
          </cell>
        </row>
        <row r="932">
          <cell r="BX932">
            <v>2.4832452082164687</v>
          </cell>
          <cell r="BY932">
            <v>2.5399493678597511</v>
          </cell>
          <cell r="BZ932">
            <v>2.7472441253027355</v>
          </cell>
          <cell r="CA932">
            <v>3.0268790695938725</v>
          </cell>
          <cell r="CB932">
            <v>3.2616149316963283</v>
          </cell>
          <cell r="CC932">
            <v>3.668895256105861</v>
          </cell>
          <cell r="CD932">
            <v>4.1965441946041029</v>
          </cell>
          <cell r="CE932">
            <v>3.4671701083523714</v>
          </cell>
          <cell r="CF932">
            <v>3.3501245537204745</v>
          </cell>
          <cell r="CG932">
            <v>3.8642731499341862</v>
          </cell>
          <cell r="CH932">
            <v>4.1057730462074433</v>
          </cell>
          <cell r="CI932">
            <v>3.5028448535905401</v>
          </cell>
          <cell r="CJ932">
            <v>3.8341594739495117</v>
          </cell>
          <cell r="CK932">
            <v>4.1159141954816585</v>
          </cell>
          <cell r="CL932">
            <v>4.2217041096834214</v>
          </cell>
          <cell r="CM932">
            <v>3.9936158445625836</v>
          </cell>
          <cell r="CN932">
            <v>4.312945918989354</v>
          </cell>
          <cell r="CO932">
            <v>4.2470552381685449</v>
          </cell>
          <cell r="CP932">
            <v>4.9400766415688375</v>
          </cell>
          <cell r="CQ932">
            <v>5.261578051468371</v>
          </cell>
          <cell r="CR932">
            <v>4.953785773523868</v>
          </cell>
          <cell r="CS932">
            <v>5.258029610749773</v>
          </cell>
          <cell r="CT932">
            <v>4.2830313113481822</v>
          </cell>
          <cell r="CU932">
            <v>4.2830313113481822</v>
          </cell>
          <cell r="CV932">
            <v>4.2830313113481822</v>
          </cell>
          <cell r="CW932">
            <v>1.2604220067823584</v>
          </cell>
          <cell r="CX932">
            <v>1.2511233290249102</v>
          </cell>
          <cell r="CY932">
            <v>1.2576874061411738</v>
          </cell>
          <cell r="CZ932">
            <v>1.2317420468287976</v>
          </cell>
          <cell r="DA932">
            <v>1.240708087096589</v>
          </cell>
          <cell r="DB932">
            <v>1.2633659703580606</v>
          </cell>
          <cell r="DC932">
            <v>1.2537868217435022</v>
          </cell>
          <cell r="DD932">
            <v>1.2717589454025839</v>
          </cell>
          <cell r="DE932">
            <v>1.255288839088851</v>
          </cell>
          <cell r="DF932">
            <v>1.2533266444549029</v>
          </cell>
        </row>
        <row r="933">
          <cell r="BX933">
            <v>2.6963519658766821</v>
          </cell>
          <cell r="BY933">
            <v>2.8791094281845986</v>
          </cell>
          <cell r="BZ933">
            <v>2.6862133699671831</v>
          </cell>
          <cell r="CA933">
            <v>3.1246535988786981</v>
          </cell>
          <cell r="CB933">
            <v>2.8837322734837278</v>
          </cell>
          <cell r="CC933">
            <v>3.3044257297021513</v>
          </cell>
          <cell r="CD933">
            <v>2.6196186892971616</v>
          </cell>
          <cell r="CE933">
            <v>3.5007574470920435</v>
          </cell>
          <cell r="CF933">
            <v>3.7532705729009481</v>
          </cell>
          <cell r="CG933">
            <v>3.5616679238445386</v>
          </cell>
          <cell r="CH933">
            <v>3.6373582748647775</v>
          </cell>
          <cell r="CI933">
            <v>4.0641951450490152</v>
          </cell>
          <cell r="CJ933">
            <v>3.8306308140818586</v>
          </cell>
          <cell r="CK933">
            <v>4.1137379821450262</v>
          </cell>
          <cell r="CL933">
            <v>3.9422838489194274</v>
          </cell>
          <cell r="CM933">
            <v>4.3827339417425586</v>
          </cell>
          <cell r="CN933">
            <v>4.3495024105895848</v>
          </cell>
          <cell r="CO933">
            <v>4.2705289119310228</v>
          </cell>
          <cell r="CP933">
            <v>4.1946862863957959</v>
          </cell>
          <cell r="CQ933">
            <v>4.6368768444653723</v>
          </cell>
          <cell r="CR933">
            <v>5.2760816926217586</v>
          </cell>
          <cell r="CS933">
            <v>5.0257266323152603</v>
          </cell>
          <cell r="CT933">
            <v>5.4148613839556754</v>
          </cell>
          <cell r="CU933">
            <v>5.4148613839556754</v>
          </cell>
          <cell r="CV933">
            <v>5.4148613839556754</v>
          </cell>
          <cell r="CW933">
            <v>1.2647691483898793</v>
          </cell>
          <cell r="CX933">
            <v>1.249288818188427</v>
          </cell>
          <cell r="CY933">
            <v>1.2634647453992354</v>
          </cell>
          <cell r="CZ933">
            <v>1.2330486008646704</v>
          </cell>
          <cell r="DA933">
            <v>1.2434377194083028</v>
          </cell>
          <cell r="DB933">
            <v>1.2671925926668399</v>
          </cell>
          <cell r="DC933">
            <v>1.2580678983530686</v>
          </cell>
          <cell r="DD933">
            <v>1.2273419488783339</v>
          </cell>
          <cell r="DE933">
            <v>1.2454065610201699</v>
          </cell>
          <cell r="DF933">
            <v>1.2584754398007287</v>
          </cell>
        </row>
        <row r="934">
          <cell r="BX934">
            <v>2.3776764009921663</v>
          </cell>
          <cell r="BY934">
            <v>2.4622650550789396</v>
          </cell>
          <cell r="BZ934">
            <v>2.593752172720424</v>
          </cell>
          <cell r="CA934">
            <v>2.785948680084116</v>
          </cell>
          <cell r="CB934">
            <v>2.8821952827499469</v>
          </cell>
          <cell r="CC934">
            <v>3.2207499327501954</v>
          </cell>
          <cell r="CD934">
            <v>3.48544596115355</v>
          </cell>
          <cell r="CE934">
            <v>3.135540344268152</v>
          </cell>
          <cell r="CF934">
            <v>3.505389955407487</v>
          </cell>
          <cell r="CG934">
            <v>4.4653022754166329</v>
          </cell>
          <cell r="CH934">
            <v>3.5618538927359182</v>
          </cell>
          <cell r="CI934">
            <v>3.8654141714482138</v>
          </cell>
          <cell r="CJ934">
            <v>4.4631582878669276</v>
          </cell>
          <cell r="CK934">
            <v>3.8741795650738307</v>
          </cell>
          <cell r="CL934">
            <v>4.643927939752861</v>
          </cell>
          <cell r="CM934">
            <v>4.2218992180868957</v>
          </cell>
          <cell r="CN934">
            <v>4.4639486532817108</v>
          </cell>
          <cell r="CO934">
            <v>4.7156509428886428</v>
          </cell>
          <cell r="CP934">
            <v>5.416512706701309</v>
          </cell>
          <cell r="CQ934">
            <v>4.1757421572928166</v>
          </cell>
          <cell r="CR934">
            <v>4.7226915452709113</v>
          </cell>
          <cell r="CS934">
            <v>5.1730231745392494</v>
          </cell>
          <cell r="CT934">
            <v>5.9187194588325731</v>
          </cell>
          <cell r="CU934">
            <v>5.9187194588325731</v>
          </cell>
          <cell r="CV934">
            <v>5.9187194588325731</v>
          </cell>
          <cell r="CW934">
            <v>1.2557410176333983</v>
          </cell>
          <cell r="CX934">
            <v>1.2308385948979639</v>
          </cell>
          <cell r="CY934">
            <v>1.2561678463276573</v>
          </cell>
          <cell r="CZ934">
            <v>1.2758201647947292</v>
          </cell>
          <cell r="DA934">
            <v>1.2638682089469004</v>
          </cell>
          <cell r="DB934">
            <v>1.2593526723576653</v>
          </cell>
          <cell r="DC934">
            <v>1.2446461210369315</v>
          </cell>
          <cell r="DD934">
            <v>1.2525290879868658</v>
          </cell>
          <cell r="DE934">
            <v>1.2716792715856589</v>
          </cell>
          <cell r="DF934">
            <v>1.2525843993457721</v>
          </cell>
        </row>
        <row r="935">
          <cell r="BX935">
            <v>2.4555335024408511</v>
          </cell>
          <cell r="BY935">
            <v>2.8251101745469409</v>
          </cell>
          <cell r="BZ935">
            <v>2.8031050006461786</v>
          </cell>
          <cell r="CA935">
            <v>3.0314488045808869</v>
          </cell>
          <cell r="CB935">
            <v>3.1103752423218984</v>
          </cell>
          <cell r="CC935">
            <v>3.5890917966227764</v>
          </cell>
          <cell r="CD935">
            <v>3.4704863897354516</v>
          </cell>
          <cell r="CE935">
            <v>2.7744912751178403</v>
          </cell>
          <cell r="CF935">
            <v>2.8163263087282489</v>
          </cell>
          <cell r="CG935">
            <v>3.802245246685326</v>
          </cell>
          <cell r="CH935">
            <v>3.6699369814197778</v>
          </cell>
          <cell r="CI935">
            <v>4.3459908935131688</v>
          </cell>
          <cell r="CJ935">
            <v>4.4432677880891092</v>
          </cell>
          <cell r="CK935">
            <v>4.5321597746955913</v>
          </cell>
          <cell r="CL935">
            <v>4.245576053549736</v>
          </cell>
          <cell r="CM935">
            <v>4.7851466295333687</v>
          </cell>
          <cell r="CN935">
            <v>4.5986110254214339</v>
          </cell>
          <cell r="CO935">
            <v>4.0188360560497571</v>
          </cell>
          <cell r="CP935">
            <v>4.7147442222381306</v>
          </cell>
          <cell r="CQ935">
            <v>4.5449190785092375</v>
          </cell>
          <cell r="CR935">
            <v>4.8352650872217113</v>
          </cell>
          <cell r="CS935">
            <v>4.9939569268875248</v>
          </cell>
          <cell r="CT935">
            <v>4.9595697417314923</v>
          </cell>
          <cell r="CU935">
            <v>4.9595697417314923</v>
          </cell>
          <cell r="CV935">
            <v>4.9595697417314923</v>
          </cell>
          <cell r="CW935">
            <v>1.2647308072869841</v>
          </cell>
          <cell r="CX935">
            <v>1.2449741833905466</v>
          </cell>
          <cell r="CY935">
            <v>1.2557642023642916</v>
          </cell>
          <cell r="CZ935">
            <v>1.2501714958591306</v>
          </cell>
          <cell r="DA935">
            <v>1.2608102959688905</v>
          </cell>
          <cell r="DB935">
            <v>1.273313198493796</v>
          </cell>
          <cell r="DC935">
            <v>1.2662972776931549</v>
          </cell>
          <cell r="DD935">
            <v>1.2581074242035639</v>
          </cell>
          <cell r="DE935">
            <v>1.2541209289093869</v>
          </cell>
          <cell r="DF935">
            <v>1.2817865964415547</v>
          </cell>
        </row>
        <row r="936">
          <cell r="BX936">
            <v>2.3575285869759068</v>
          </cell>
          <cell r="BY936">
            <v>3.666935156687368</v>
          </cell>
          <cell r="BZ936">
            <v>3.1567812214396871</v>
          </cell>
          <cell r="CA936">
            <v>3.665902662648385</v>
          </cell>
          <cell r="CB936">
            <v>3.7081323896559635</v>
          </cell>
          <cell r="CC936">
            <v>3.1151237242966872</v>
          </cell>
          <cell r="CD936">
            <v>3.6665792515535531</v>
          </cell>
          <cell r="CE936">
            <v>3.2645224929028145</v>
          </cell>
          <cell r="CF936">
            <v>3.5334855935969585</v>
          </cell>
          <cell r="CG936">
            <v>3.8862995627964678</v>
          </cell>
          <cell r="CH936">
            <v>3.2908243646603275</v>
          </cell>
          <cell r="CI936">
            <v>3.6092728686698017</v>
          </cell>
          <cell r="CJ936">
            <v>3.8266212188842736</v>
          </cell>
          <cell r="CK936">
            <v>4.0563323482047426</v>
          </cell>
          <cell r="CL936">
            <v>3.9572862797741641</v>
          </cell>
          <cell r="CM936">
            <v>4.2358033029385931</v>
          </cell>
          <cell r="CN936">
            <v>4.5530193993510615</v>
          </cell>
          <cell r="CO936">
            <v>4.9323203582305686</v>
          </cell>
          <cell r="CP936">
            <v>4.8803549393352919</v>
          </cell>
          <cell r="CQ936">
            <v>4.5202801077526429</v>
          </cell>
          <cell r="CR936">
            <v>4.454523318650371</v>
          </cell>
          <cell r="CS936">
            <v>4.7258238933431143</v>
          </cell>
          <cell r="CT936">
            <v>4.7110315992348255</v>
          </cell>
          <cell r="CU936">
            <v>4.7110315992348255</v>
          </cell>
          <cell r="CV936">
            <v>4.7110315992348255</v>
          </cell>
          <cell r="CW936">
            <v>1.2569382605009818</v>
          </cell>
          <cell r="CX936">
            <v>1.2590442387424259</v>
          </cell>
          <cell r="CY936">
            <v>1.2581406875369956</v>
          </cell>
          <cell r="CZ936">
            <v>1.2279873290174383</v>
          </cell>
          <cell r="DA936">
            <v>1.2609855942106691</v>
          </cell>
          <cell r="DB936">
            <v>1.262871983656235</v>
          </cell>
          <cell r="DC936">
            <v>1.2425217039986176</v>
          </cell>
          <cell r="DD936">
            <v>1.2430382183986171</v>
          </cell>
          <cell r="DE936">
            <v>1.2783163282820305</v>
          </cell>
          <cell r="DF936">
            <v>1.2538311852292954</v>
          </cell>
        </row>
        <row r="937">
          <cell r="BX937">
            <v>3.1527354210356737</v>
          </cell>
          <cell r="BY937">
            <v>2.7156917020584728</v>
          </cell>
          <cell r="BZ937">
            <v>3.1610130442613555</v>
          </cell>
          <cell r="CA937">
            <v>3.0532033162648493</v>
          </cell>
          <cell r="CB937">
            <v>2.8351609875998398</v>
          </cell>
          <cell r="CC937">
            <v>3.5807743963976297</v>
          </cell>
          <cell r="CD937">
            <v>3.0098732022250085</v>
          </cell>
          <cell r="CE937">
            <v>3.7401160955458237</v>
          </cell>
          <cell r="CF937">
            <v>3.5579204693618167</v>
          </cell>
          <cell r="CG937">
            <v>3.7407084692566177</v>
          </cell>
          <cell r="CH937">
            <v>3.7766873040453817</v>
          </cell>
          <cell r="CI937">
            <v>4.0262511288616789</v>
          </cell>
          <cell r="CJ937">
            <v>4.2230761929446397</v>
          </cell>
          <cell r="CK937">
            <v>4.7929074328306349</v>
          </cell>
          <cell r="CL937">
            <v>4.1230252979735189</v>
          </cell>
          <cell r="CM937">
            <v>4.1219908951458466</v>
          </cell>
          <cell r="CN937">
            <v>4.2318060542651024</v>
          </cell>
          <cell r="CO937">
            <v>5.1902383199407867</v>
          </cell>
          <cell r="CP937">
            <v>4.5405125126380641</v>
          </cell>
          <cell r="CQ937">
            <v>5.0116645255783254</v>
          </cell>
          <cell r="CR937">
            <v>4.7259531650635642</v>
          </cell>
          <cell r="CS937">
            <v>4.9224339952083076</v>
          </cell>
          <cell r="CT937">
            <v>5.0791431413034678</v>
          </cell>
          <cell r="CU937">
            <v>5.0791431413034678</v>
          </cell>
          <cell r="CV937">
            <v>5.0791431413034678</v>
          </cell>
          <cell r="CW937">
            <v>1.270252638029709</v>
          </cell>
          <cell r="CX937">
            <v>1.2613605930118799</v>
          </cell>
          <cell r="CY937">
            <v>1.2378627318026822</v>
          </cell>
          <cell r="CZ937">
            <v>1.2624990802447229</v>
          </cell>
          <cell r="DA937">
            <v>1.2603090440217004</v>
          </cell>
          <cell r="DB937">
            <v>1.2379803220012844</v>
          </cell>
          <cell r="DC937">
            <v>1.2594765750260764</v>
          </cell>
          <cell r="DD937">
            <v>1.2633640940272659</v>
          </cell>
          <cell r="DE937">
            <v>1.2269904902380431</v>
          </cell>
          <cell r="DF937">
            <v>1.2612466144720844</v>
          </cell>
        </row>
        <row r="938">
          <cell r="BX938">
            <v>2.9474875189346896</v>
          </cell>
          <cell r="BY938">
            <v>3.0734588707660735</v>
          </cell>
          <cell r="BZ938">
            <v>3.1284985054934693</v>
          </cell>
          <cell r="CA938">
            <v>3.0451307416137214</v>
          </cell>
          <cell r="CB938">
            <v>3.1166701765717395</v>
          </cell>
          <cell r="CC938">
            <v>3.4103593157176064</v>
          </cell>
          <cell r="CD938">
            <v>3.4287093319672501</v>
          </cell>
          <cell r="CE938">
            <v>3.4199594777998512</v>
          </cell>
          <cell r="CF938">
            <v>3.3181878890152965</v>
          </cell>
          <cell r="CG938">
            <v>3.7573494604442637</v>
          </cell>
          <cell r="CH938">
            <v>3.9350096406740391</v>
          </cell>
          <cell r="CI938">
            <v>4.2666429482233088</v>
          </cell>
          <cell r="CJ938">
            <v>4.3714457883259605</v>
          </cell>
          <cell r="CK938">
            <v>3.60173712622252</v>
          </cell>
          <cell r="CL938">
            <v>3.5382101101912311</v>
          </cell>
          <cell r="CM938">
            <v>4.2624449430462432</v>
          </cell>
          <cell r="CN938">
            <v>5.0582685049486207</v>
          </cell>
          <cell r="CO938">
            <v>4.632286369574933</v>
          </cell>
          <cell r="CP938">
            <v>4.5901201512762499</v>
          </cell>
          <cell r="CQ938">
            <v>5.1019017813740053</v>
          </cell>
          <cell r="CR938">
            <v>4.9762277971787352</v>
          </cell>
          <cell r="CS938">
            <v>4.6139635930244118</v>
          </cell>
          <cell r="CT938">
            <v>5.5715703580377189</v>
          </cell>
          <cell r="CU938">
            <v>5.5715703580377189</v>
          </cell>
          <cell r="CV938">
            <v>5.5715703580377189</v>
          </cell>
          <cell r="CW938">
            <v>1.2519392154562015</v>
          </cell>
          <cell r="CX938">
            <v>1.264727882084653</v>
          </cell>
          <cell r="CY938">
            <v>1.2497209919230228</v>
          </cell>
          <cell r="CZ938">
            <v>1.2372373187170387</v>
          </cell>
          <cell r="DA938">
            <v>1.2589496603175905</v>
          </cell>
          <cell r="DB938">
            <v>1.244609280795024</v>
          </cell>
          <cell r="DC938">
            <v>1.2468889089454289</v>
          </cell>
          <cell r="DD938">
            <v>1.2587984988931085</v>
          </cell>
          <cell r="DE938">
            <v>1.2594567105704111</v>
          </cell>
          <cell r="DF938">
            <v>1.2623090224356341</v>
          </cell>
        </row>
        <row r="939">
          <cell r="BX939">
            <v>2.7068280349099028</v>
          </cell>
          <cell r="BY939">
            <v>3.2696399209341536</v>
          </cell>
          <cell r="BZ939">
            <v>3.1889722086604828</v>
          </cell>
          <cell r="CA939">
            <v>2.7688930275055914</v>
          </cell>
          <cell r="CB939">
            <v>2.8678001388652845</v>
          </cell>
          <cell r="CC939">
            <v>3.1380343686014851</v>
          </cell>
          <cell r="CD939">
            <v>3.510026791083249</v>
          </cell>
          <cell r="CE939">
            <v>3.4258742683842294</v>
          </cell>
          <cell r="CF939">
            <v>3.529495405371526</v>
          </cell>
          <cell r="CG939">
            <v>4.3789376439444299</v>
          </cell>
          <cell r="CH939">
            <v>3.5926751687900946</v>
          </cell>
          <cell r="CI939">
            <v>3.8682302002563902</v>
          </cell>
          <cell r="CJ939">
            <v>3.7595809368293502</v>
          </cell>
          <cell r="CK939">
            <v>4.3641330195969603</v>
          </cell>
          <cell r="CL939">
            <v>3.9673065847976665</v>
          </cell>
          <cell r="CM939">
            <v>4.5413350083633981</v>
          </cell>
          <cell r="CN939">
            <v>4.7661835379117221</v>
          </cell>
          <cell r="CO939">
            <v>4.6436592150042424</v>
          </cell>
          <cell r="CP939">
            <v>4.73318327393683</v>
          </cell>
          <cell r="CQ939">
            <v>4.6587246939685647</v>
          </cell>
          <cell r="CR939">
            <v>4.774696617642852</v>
          </cell>
          <cell r="CS939">
            <v>5.5037189172276415</v>
          </cell>
          <cell r="CT939">
            <v>5.8733319746249864</v>
          </cell>
          <cell r="CU939">
            <v>5.8733319746249864</v>
          </cell>
          <cell r="CV939">
            <v>5.8733319746249864</v>
          </cell>
          <cell r="CW939">
            <v>1.257857329588375</v>
          </cell>
          <cell r="CX939">
            <v>1.2483205476378634</v>
          </cell>
          <cell r="CY939">
            <v>1.2623567592646181</v>
          </cell>
          <cell r="CZ939">
            <v>1.2410258359018482</v>
          </cell>
          <cell r="DA939">
            <v>1.2484632929506669</v>
          </cell>
          <cell r="DB939">
            <v>1.2656821163775438</v>
          </cell>
          <cell r="DC939">
            <v>1.2435246336154362</v>
          </cell>
          <cell r="DD939">
            <v>1.246555751773349</v>
          </cell>
          <cell r="DE939">
            <v>1.2700419681891637</v>
          </cell>
          <cell r="DF939">
            <v>1.257811497082622</v>
          </cell>
        </row>
        <row r="940">
          <cell r="BX940">
            <v>2.9022601294197639</v>
          </cell>
          <cell r="BY940">
            <v>3.1271209393928427</v>
          </cell>
          <cell r="BZ940">
            <v>2.8055784119382334</v>
          </cell>
          <cell r="CA940">
            <v>2.8744267170611515</v>
          </cell>
          <cell r="CB940">
            <v>2.8871706702516544</v>
          </cell>
          <cell r="CC940">
            <v>3.2870072736735509</v>
          </cell>
          <cell r="CD940">
            <v>3.4332276135547097</v>
          </cell>
          <cell r="CE940">
            <v>3.1563222556811126</v>
          </cell>
          <cell r="CF940">
            <v>2.933815258287531</v>
          </cell>
          <cell r="CG940">
            <v>3.6188629538370987</v>
          </cell>
          <cell r="CH940">
            <v>3.818145800809694</v>
          </cell>
          <cell r="CI940">
            <v>3.7158809293667789</v>
          </cell>
          <cell r="CJ940">
            <v>3.4369607992866835</v>
          </cell>
          <cell r="CK940">
            <v>3.6808796496922245</v>
          </cell>
          <cell r="CL940">
            <v>3.7439294255415625</v>
          </cell>
          <cell r="CM940">
            <v>4.4482742766766963</v>
          </cell>
          <cell r="CN940">
            <v>4.473041873191419</v>
          </cell>
          <cell r="CO940">
            <v>5.549361254814996</v>
          </cell>
          <cell r="CP940">
            <v>4.4735788651534021</v>
          </cell>
          <cell r="CQ940">
            <v>4.7292971759116131</v>
          </cell>
          <cell r="CR940">
            <v>4.7161521627267602</v>
          </cell>
          <cell r="CS940">
            <v>4.8617536243286272</v>
          </cell>
          <cell r="CT940">
            <v>5.1468387572186201</v>
          </cell>
          <cell r="CU940">
            <v>5.1468387572186201</v>
          </cell>
          <cell r="CV940">
            <v>5.1468387572186201</v>
          </cell>
          <cell r="CW940">
            <v>1.2599042500143731</v>
          </cell>
          <cell r="CX940">
            <v>1.2510655915945585</v>
          </cell>
          <cell r="CY940">
            <v>1.2760159619462865</v>
          </cell>
          <cell r="CZ940">
            <v>1.2513195146097176</v>
          </cell>
          <cell r="DA940">
            <v>1.2582031726050948</v>
          </cell>
          <cell r="DB940">
            <v>1.2453027182279168</v>
          </cell>
          <cell r="DC940">
            <v>1.248736457686235</v>
          </cell>
          <cell r="DD940">
            <v>1.2592911084482357</v>
          </cell>
          <cell r="DE940">
            <v>1.2504336636615498</v>
          </cell>
          <cell r="DF940">
            <v>1.2625154121043245</v>
          </cell>
        </row>
        <row r="941">
          <cell r="BX941">
            <v>2.6871236403616661</v>
          </cell>
          <cell r="BY941">
            <v>2.8831804378368102</v>
          </cell>
          <cell r="BZ941">
            <v>3.0366334372903165</v>
          </cell>
          <cell r="CA941">
            <v>2.7828632768896377</v>
          </cell>
          <cell r="CB941">
            <v>3.2941692502581486</v>
          </cell>
          <cell r="CC941">
            <v>3.7288324528415422</v>
          </cell>
          <cell r="CD941">
            <v>3.6658078889932173</v>
          </cell>
          <cell r="CE941">
            <v>3.6189468315814732</v>
          </cell>
          <cell r="CF941">
            <v>3.7315340456118515</v>
          </cell>
          <cell r="CG941">
            <v>3.8947021593683258</v>
          </cell>
          <cell r="CH941">
            <v>4.1327787410944525</v>
          </cell>
          <cell r="CI941">
            <v>3.9040560677887766</v>
          </cell>
          <cell r="CJ941">
            <v>3.7872190361056508</v>
          </cell>
          <cell r="CK941">
            <v>4.2501247393667878</v>
          </cell>
          <cell r="CL941">
            <v>3.9241275680841041</v>
          </cell>
          <cell r="CM941">
            <v>4.5268212710577478</v>
          </cell>
          <cell r="CN941">
            <v>4.807958891254219</v>
          </cell>
          <cell r="CO941">
            <v>4.7360983550001521</v>
          </cell>
          <cell r="CP941">
            <v>5.0336189347704119</v>
          </cell>
          <cell r="CQ941">
            <v>5.0146446196120209</v>
          </cell>
          <cell r="CR941">
            <v>4.8477364635466786</v>
          </cell>
          <cell r="CS941">
            <v>4.4442887794883488</v>
          </cell>
          <cell r="CT941">
            <v>5.1086187325299965</v>
          </cell>
          <cell r="CU941">
            <v>5.1086187325299965</v>
          </cell>
          <cell r="CV941">
            <v>5.1086187325299965</v>
          </cell>
          <cell r="CW941">
            <v>1.256438789486763</v>
          </cell>
          <cell r="CX941">
            <v>1.2440216839005862</v>
          </cell>
          <cell r="CY941">
            <v>1.2359425369269434</v>
          </cell>
          <cell r="CZ941">
            <v>1.2542526956235582</v>
          </cell>
          <cell r="DA941">
            <v>1.2377172160533543</v>
          </cell>
          <cell r="DB941">
            <v>1.2573845183838512</v>
          </cell>
          <cell r="DC941">
            <v>1.2419548786349677</v>
          </cell>
          <cell r="DD941">
            <v>1.2455740462610114</v>
          </cell>
          <cell r="DE941">
            <v>1.2573894008685453</v>
          </cell>
          <cell r="DF941">
            <v>1.2361300896907184</v>
          </cell>
        </row>
        <row r="942">
          <cell r="BX942">
            <v>2.259646323760967</v>
          </cell>
          <cell r="BY942">
            <v>3.1455250575201794</v>
          </cell>
          <cell r="BZ942">
            <v>3.4865540372205959</v>
          </cell>
          <cell r="CA942">
            <v>2.4958095596884422</v>
          </cell>
          <cell r="CB942">
            <v>3.390995692949486</v>
          </cell>
          <cell r="CC942">
            <v>3.4095507983470448</v>
          </cell>
          <cell r="CD942">
            <v>3.1912897248023135</v>
          </cell>
          <cell r="CE942">
            <v>3.8426021428347821</v>
          </cell>
          <cell r="CF942">
            <v>3.3588271585554441</v>
          </cell>
          <cell r="CG942">
            <v>3.8572016539557539</v>
          </cell>
          <cell r="CH942">
            <v>3.7670778056509389</v>
          </cell>
          <cell r="CI942">
            <v>3.3193100277857113</v>
          </cell>
          <cell r="CJ942">
            <v>3.7307422720981962</v>
          </cell>
          <cell r="CK942">
            <v>4.1443637389746124</v>
          </cell>
          <cell r="CL942">
            <v>4.1893552308833151</v>
          </cell>
          <cell r="CM942">
            <v>4.4302462987367921</v>
          </cell>
          <cell r="CN942">
            <v>4.6776373043827615</v>
          </cell>
          <cell r="CO942">
            <v>3.9510238197888299</v>
          </cell>
          <cell r="CP942">
            <v>4.9316037850533077</v>
          </cell>
          <cell r="CQ942">
            <v>4.7850428296267733</v>
          </cell>
          <cell r="CR942">
            <v>4.8252346197020772</v>
          </cell>
          <cell r="CS942">
            <v>5.2348639396992471</v>
          </cell>
          <cell r="CT942">
            <v>5.2742837205646032</v>
          </cell>
          <cell r="CU942">
            <v>5.2742837205646032</v>
          </cell>
          <cell r="CV942">
            <v>5.2742837205646032</v>
          </cell>
          <cell r="CW942">
            <v>1.2428663287093844</v>
          </cell>
          <cell r="CX942">
            <v>1.2531151038990298</v>
          </cell>
          <cell r="CY942">
            <v>1.2437798862714704</v>
          </cell>
          <cell r="CZ942">
            <v>1.2427657129901173</v>
          </cell>
          <cell r="DA942">
            <v>1.2622483504547237</v>
          </cell>
          <cell r="DB942">
            <v>1.2487352981847379</v>
          </cell>
          <cell r="DC942">
            <v>1.2484574397667547</v>
          </cell>
          <cell r="DD942">
            <v>1.2546530686608905</v>
          </cell>
          <cell r="DE942">
            <v>1.2386852470261092</v>
          </cell>
          <cell r="DF942">
            <v>1.2666045253485507</v>
          </cell>
        </row>
        <row r="943">
          <cell r="BX943">
            <v>3.003906729270847</v>
          </cell>
          <cell r="BY943">
            <v>3.1759218569254219</v>
          </cell>
          <cell r="BZ943">
            <v>2.9878788523116406</v>
          </cell>
          <cell r="CA943">
            <v>3.0581804645664374</v>
          </cell>
          <cell r="CB943">
            <v>3.1672570409700196</v>
          </cell>
          <cell r="CC943">
            <v>3.607362215005514</v>
          </cell>
          <cell r="CD943">
            <v>3.2118650939162845</v>
          </cell>
          <cell r="CE943">
            <v>3.4456881684006109</v>
          </cell>
          <cell r="CF943">
            <v>3.7976777999663951</v>
          </cell>
          <cell r="CG943">
            <v>4.0666094333802034</v>
          </cell>
          <cell r="CH943">
            <v>3.8037217660097014</v>
          </cell>
          <cell r="CI943">
            <v>4.40369036297274</v>
          </cell>
          <cell r="CJ943">
            <v>4.4426994550241954</v>
          </cell>
          <cell r="CK943">
            <v>4.1511120232332415</v>
          </cell>
          <cell r="CL943">
            <v>4.3451657439597433</v>
          </cell>
          <cell r="CM943">
            <v>5.1055440742319869</v>
          </cell>
          <cell r="CN943">
            <v>4.4127665027888545</v>
          </cell>
          <cell r="CO943">
            <v>4.7079229016619299</v>
          </cell>
          <cell r="CP943">
            <v>4.6404146938745203</v>
          </cell>
          <cell r="CQ943">
            <v>4.6919564219320904</v>
          </cell>
          <cell r="CR943">
            <v>4.4324339211012882</v>
          </cell>
          <cell r="CS943">
            <v>4.6150838984745501</v>
          </cell>
          <cell r="CT943">
            <v>5.4171411025982641</v>
          </cell>
          <cell r="CU943">
            <v>5.4171411025982641</v>
          </cell>
          <cell r="CV943">
            <v>5.4171411025982641</v>
          </cell>
          <cell r="CW943">
            <v>1.2559724156721774</v>
          </cell>
          <cell r="CX943">
            <v>1.2516077398909948</v>
          </cell>
          <cell r="CY943">
            <v>1.2677450949024716</v>
          </cell>
          <cell r="CZ943">
            <v>1.2595983691407404</v>
          </cell>
          <cell r="DA943">
            <v>1.2459037098661876</v>
          </cell>
          <cell r="DB943">
            <v>1.2431852573343476</v>
          </cell>
          <cell r="DC943">
            <v>1.2750787958943455</v>
          </cell>
          <cell r="DD943">
            <v>1.2611410125141158</v>
          </cell>
          <cell r="DE943">
            <v>1.254370769227799</v>
          </cell>
          <cell r="DF943">
            <v>1.2492746849929119</v>
          </cell>
        </row>
        <row r="944">
          <cell r="BX944">
            <v>2.7322338328617009</v>
          </cell>
          <cell r="BY944">
            <v>2.624160064985491</v>
          </cell>
          <cell r="BZ944">
            <v>3.3913081005236969</v>
          </cell>
          <cell r="CA944">
            <v>2.9931709643079611</v>
          </cell>
          <cell r="CB944">
            <v>3.1771707247538625</v>
          </cell>
          <cell r="CC944">
            <v>3.3370737911477124</v>
          </cell>
          <cell r="CD944">
            <v>3.4962060294968413</v>
          </cell>
          <cell r="CE944">
            <v>3.8405777808363042</v>
          </cell>
          <cell r="CF944">
            <v>3.4917660433094522</v>
          </cell>
          <cell r="CG944">
            <v>3.5803161391914862</v>
          </cell>
          <cell r="CH944">
            <v>3.9444855962655203</v>
          </cell>
          <cell r="CI944">
            <v>4.2895960050998516</v>
          </cell>
          <cell r="CJ944">
            <v>4.3500430540256163</v>
          </cell>
          <cell r="CK944">
            <v>4.3584878683817889</v>
          </cell>
          <cell r="CL944">
            <v>4.4306193357097481</v>
          </cell>
          <cell r="CM944">
            <v>4.280942781738637</v>
          </cell>
          <cell r="CN944">
            <v>4.7778003982964252</v>
          </cell>
          <cell r="CO944">
            <v>4.7244392378330078</v>
          </cell>
          <cell r="CP944">
            <v>4.8495435105623033</v>
          </cell>
          <cell r="CQ944">
            <v>5.1609735479714987</v>
          </cell>
          <cell r="CR944">
            <v>4.576466634164297</v>
          </cell>
          <cell r="CS944">
            <v>4.4546958050020731</v>
          </cell>
          <cell r="CT944">
            <v>5.2417824193996525</v>
          </cell>
          <cell r="CU944">
            <v>5.2417824193996525</v>
          </cell>
          <cell r="CV944">
            <v>5.2417824193996525</v>
          </cell>
          <cell r="CW944">
            <v>1.2320811416040267</v>
          </cell>
          <cell r="CX944">
            <v>1.2521147983682224</v>
          </cell>
          <cell r="CY944">
            <v>1.2870438076449409</v>
          </cell>
          <cell r="CZ944">
            <v>1.2485363262865889</v>
          </cell>
          <cell r="DA944">
            <v>1.2393185779970068</v>
          </cell>
          <cell r="DB944">
            <v>1.2358593008039604</v>
          </cell>
          <cell r="DC944">
            <v>1.2608828703282056</v>
          </cell>
          <cell r="DD944">
            <v>1.2441150687723757</v>
          </cell>
          <cell r="DE944">
            <v>1.2546251491354821</v>
          </cell>
          <cell r="DF944">
            <v>1.2718560105481351</v>
          </cell>
        </row>
        <row r="945">
          <cell r="BX945">
            <v>2.1648968494399266</v>
          </cell>
          <cell r="BY945">
            <v>2.6332320914056488</v>
          </cell>
          <cell r="BZ945">
            <v>3.1138444145169202</v>
          </cell>
          <cell r="CA945">
            <v>2.9722897289977506</v>
          </cell>
          <cell r="CB945">
            <v>3.1944728878896087</v>
          </cell>
          <cell r="CC945">
            <v>3.5061719923771975</v>
          </cell>
          <cell r="CD945">
            <v>3.3637884830364162</v>
          </cell>
          <cell r="CE945">
            <v>3.6474584054647501</v>
          </cell>
          <cell r="CF945">
            <v>3.4485656582069666</v>
          </cell>
          <cell r="CG945">
            <v>4.3392008927365859</v>
          </cell>
          <cell r="CH945">
            <v>3.5314291072292399</v>
          </cell>
          <cell r="CI945">
            <v>4.1241207944272809</v>
          </cell>
          <cell r="CJ945">
            <v>4.6203953101685977</v>
          </cell>
          <cell r="CK945">
            <v>4.2727475106208068</v>
          </cell>
          <cell r="CL945">
            <v>4.3887568934129959</v>
          </cell>
          <cell r="CM945">
            <v>4.631577102333619</v>
          </cell>
          <cell r="CN945">
            <v>4.7257117691437545</v>
          </cell>
          <cell r="CO945">
            <v>4.1132755329714277</v>
          </cell>
          <cell r="CP945">
            <v>5.1872409774020625</v>
          </cell>
          <cell r="CQ945">
            <v>4.6407219052265338</v>
          </cell>
          <cell r="CR945">
            <v>5.1246687441888179</v>
          </cell>
          <cell r="CS945">
            <v>4.7384123629744588</v>
          </cell>
          <cell r="CT945">
            <v>5.615198837487978</v>
          </cell>
          <cell r="CU945">
            <v>5.615198837487978</v>
          </cell>
          <cell r="CV945">
            <v>5.615198837487978</v>
          </cell>
          <cell r="CW945">
            <v>1.2500317447065841</v>
          </cell>
          <cell r="CX945">
            <v>1.241867991391864</v>
          </cell>
          <cell r="CY945">
            <v>1.2561195915616385</v>
          </cell>
          <cell r="CZ945">
            <v>1.2581348070130673</v>
          </cell>
          <cell r="DA945">
            <v>1.2523373690179593</v>
          </cell>
          <cell r="DB945">
            <v>1.2553678358193814</v>
          </cell>
          <cell r="DC945">
            <v>1.2497598896587039</v>
          </cell>
          <cell r="DD945">
            <v>1.2673013290105055</v>
          </cell>
          <cell r="DE945">
            <v>1.2215683220740188</v>
          </cell>
          <cell r="DF945">
            <v>1.2425918911387808</v>
          </cell>
        </row>
        <row r="946">
          <cell r="BX946">
            <v>2.3588091463209859</v>
          </cell>
          <cell r="BY946">
            <v>3.2212264841676439</v>
          </cell>
          <cell r="BZ946">
            <v>2.9391662672171708</v>
          </cell>
          <cell r="CA946">
            <v>3.5134703231369016</v>
          </cell>
          <cell r="CB946">
            <v>3.0365269614396397</v>
          </cell>
          <cell r="CC946">
            <v>3.3485095968634151</v>
          </cell>
          <cell r="CD946">
            <v>3.6454575687636108</v>
          </cell>
          <cell r="CE946">
            <v>3.3691754048239466</v>
          </cell>
          <cell r="CF946">
            <v>3.6195158329281476</v>
          </cell>
          <cell r="CG946">
            <v>3.7955636618181692</v>
          </cell>
          <cell r="CH946">
            <v>3.8157966943227062</v>
          </cell>
          <cell r="CI946">
            <v>3.5342701504424974</v>
          </cell>
          <cell r="CJ946">
            <v>4.330022107522546</v>
          </cell>
          <cell r="CK946">
            <v>4.3654985430119817</v>
          </cell>
          <cell r="CL946">
            <v>4.1764048205308315</v>
          </cell>
          <cell r="CM946">
            <v>4.8194727460895415</v>
          </cell>
          <cell r="CN946">
            <v>4.25786134927906</v>
          </cell>
          <cell r="CO946">
            <v>4.1573164960800657</v>
          </cell>
          <cell r="CP946">
            <v>4.516112145712456</v>
          </cell>
          <cell r="CQ946">
            <v>5.0733977710006375</v>
          </cell>
          <cell r="CR946">
            <v>4.2081358017553336</v>
          </cell>
          <cell r="CS946">
            <v>5.0604417310119585</v>
          </cell>
          <cell r="CT946">
            <v>4.8772636120537554</v>
          </cell>
          <cell r="CU946">
            <v>4.8772636120537554</v>
          </cell>
          <cell r="CV946">
            <v>4.8772636120537554</v>
          </cell>
          <cell r="CW946">
            <v>1.263248274527387</v>
          </cell>
          <cell r="CX946">
            <v>1.2705404780123506</v>
          </cell>
          <cell r="CY946">
            <v>1.261062843560562</v>
          </cell>
          <cell r="CZ946">
            <v>1.26251836411416</v>
          </cell>
          <cell r="DA946">
            <v>1.24437700422327</v>
          </cell>
          <cell r="DB946">
            <v>1.2447830349983129</v>
          </cell>
          <cell r="DC946">
            <v>1.2639492990983785</v>
          </cell>
          <cell r="DD946">
            <v>1.2608442213150113</v>
          </cell>
          <cell r="DE946">
            <v>1.2494795622722497</v>
          </cell>
          <cell r="DF946">
            <v>1.2711830675033353</v>
          </cell>
        </row>
        <row r="947">
          <cell r="BX947">
            <v>2.4490392614750047</v>
          </cell>
          <cell r="BY947">
            <v>2.6497722574445945</v>
          </cell>
          <cell r="BZ947">
            <v>3.0732898150254986</v>
          </cell>
          <cell r="CA947">
            <v>3.8482503702567121</v>
          </cell>
          <cell r="CB947">
            <v>3.4127001554288934</v>
          </cell>
          <cell r="CC947">
            <v>3.459601262259755</v>
          </cell>
          <cell r="CD947">
            <v>3.5040637466413895</v>
          </cell>
          <cell r="CE947">
            <v>3.4290854082262068</v>
          </cell>
          <cell r="CF947">
            <v>3.3429511714468561</v>
          </cell>
          <cell r="CG947">
            <v>2.9455505966333</v>
          </cell>
          <cell r="CH947">
            <v>3.8017932476726721</v>
          </cell>
          <cell r="CI947">
            <v>3.5976093636600939</v>
          </cell>
          <cell r="CJ947">
            <v>3.9049063460850864</v>
          </cell>
          <cell r="CK947">
            <v>4.0558143293217537</v>
          </cell>
          <cell r="CL947">
            <v>3.8595547681492923</v>
          </cell>
          <cell r="CM947">
            <v>4.2414486052093219</v>
          </cell>
          <cell r="CN947">
            <v>4.8502979608817336</v>
          </cell>
          <cell r="CO947">
            <v>4.3730824842836657</v>
          </cell>
          <cell r="CP947">
            <v>4.7216703904818456</v>
          </cell>
          <cell r="CQ947">
            <v>4.9894499720601422</v>
          </cell>
          <cell r="CR947">
            <v>4.7857243954061373</v>
          </cell>
          <cell r="CS947">
            <v>5.0638511400772206</v>
          </cell>
          <cell r="CT947">
            <v>5.2041248103516953</v>
          </cell>
          <cell r="CU947">
            <v>5.2041248103516953</v>
          </cell>
          <cell r="CV947">
            <v>5.2041248103516953</v>
          </cell>
          <cell r="CW947">
            <v>1.2490580268906986</v>
          </cell>
          <cell r="CX947">
            <v>1.2404279806663647</v>
          </cell>
          <cell r="CY947">
            <v>1.2574719819020985</v>
          </cell>
          <cell r="CZ947">
            <v>1.2660625777779111</v>
          </cell>
          <cell r="DA947">
            <v>1.2403425196872702</v>
          </cell>
          <cell r="DB947">
            <v>1.2482460629006471</v>
          </cell>
          <cell r="DC947">
            <v>1.2367958855906178</v>
          </cell>
          <cell r="DD947">
            <v>1.2413990106584198</v>
          </cell>
          <cell r="DE947">
            <v>1.2596391416149542</v>
          </cell>
          <cell r="DF947">
            <v>1.2584074069324123</v>
          </cell>
        </row>
        <row r="948">
          <cell r="BX948">
            <v>2.9256630872726901</v>
          </cell>
          <cell r="BY948">
            <v>3.135097817909426</v>
          </cell>
          <cell r="BZ948">
            <v>2.8467074531566166</v>
          </cell>
          <cell r="CA948">
            <v>3.214943156916187</v>
          </cell>
          <cell r="CB948">
            <v>2.9050426757337529</v>
          </cell>
          <cell r="CC948">
            <v>3.0055375761330301</v>
          </cell>
          <cell r="CD948">
            <v>3.4613746719509675</v>
          </cell>
          <cell r="CE948">
            <v>2.9663139725605796</v>
          </cell>
          <cell r="CF948">
            <v>3.7529288041019684</v>
          </cell>
          <cell r="CG948">
            <v>3.3775709433392334</v>
          </cell>
          <cell r="CH948">
            <v>3.5272089196935714</v>
          </cell>
          <cell r="CI948">
            <v>3.7403588854262249</v>
          </cell>
          <cell r="CJ948">
            <v>3.9400575800703685</v>
          </cell>
          <cell r="CK948">
            <v>3.9750627317637348</v>
          </cell>
          <cell r="CL948">
            <v>4.8048873766529994</v>
          </cell>
          <cell r="CM948">
            <v>4.4807278576542231</v>
          </cell>
          <cell r="CN948">
            <v>5.2028624095408924</v>
          </cell>
          <cell r="CO948">
            <v>4.482319320723275</v>
          </cell>
          <cell r="CP948">
            <v>4.8988241008571594</v>
          </cell>
          <cell r="CQ948">
            <v>4.69647412172844</v>
          </cell>
          <cell r="CR948">
            <v>4.9395357664054016</v>
          </cell>
          <cell r="CS948">
            <v>5.477380127128562</v>
          </cell>
          <cell r="CT948">
            <v>4.9760286133963145</v>
          </cell>
          <cell r="CU948">
            <v>4.9760286133963145</v>
          </cell>
          <cell r="CV948">
            <v>4.9760286133963145</v>
          </cell>
          <cell r="CW948">
            <v>1.2601368824834971</v>
          </cell>
          <cell r="CX948">
            <v>1.2598238449042416</v>
          </cell>
          <cell r="CY948">
            <v>1.2520706326950459</v>
          </cell>
          <cell r="CZ948">
            <v>1.2334924276948922</v>
          </cell>
          <cell r="DA948">
            <v>1.2663963059007397</v>
          </cell>
          <cell r="DB948">
            <v>1.2482739909841571</v>
          </cell>
          <cell r="DC948">
            <v>1.2710076447155148</v>
          </cell>
          <cell r="DD948">
            <v>1.2418975500581311</v>
          </cell>
          <cell r="DE948">
            <v>1.2476444453907649</v>
          </cell>
          <cell r="DF948">
            <v>1.2553983763350087</v>
          </cell>
        </row>
        <row r="949">
          <cell r="BX949">
            <v>2.6266936611991869</v>
          </cell>
          <cell r="BY949">
            <v>2.8553517790797756</v>
          </cell>
          <cell r="BZ949">
            <v>3.0312100736589489</v>
          </cell>
          <cell r="CA949">
            <v>3.2935197552262157</v>
          </cell>
          <cell r="CB949">
            <v>3.1665723703579691</v>
          </cell>
          <cell r="CC949">
            <v>3.7730872831991475</v>
          </cell>
          <cell r="CD949">
            <v>4.0504333833711561</v>
          </cell>
          <cell r="CE949">
            <v>3.2669397449779982</v>
          </cell>
          <cell r="CF949">
            <v>3.9057433617214152</v>
          </cell>
          <cell r="CG949">
            <v>3.790375523079931</v>
          </cell>
          <cell r="CH949">
            <v>3.9997791095271835</v>
          </cell>
          <cell r="CI949">
            <v>4.0612420952096251</v>
          </cell>
          <cell r="CJ949">
            <v>4.362959515924528</v>
          </cell>
          <cell r="CK949">
            <v>3.772422714183671</v>
          </cell>
          <cell r="CL949">
            <v>4.2796175381478934</v>
          </cell>
          <cell r="CM949">
            <v>4.6730699195370651</v>
          </cell>
          <cell r="CN949">
            <v>4.2501591051700691</v>
          </cell>
          <cell r="CO949">
            <v>4.3226886704615151</v>
          </cell>
          <cell r="CP949">
            <v>4.8786340835506641</v>
          </cell>
          <cell r="CQ949">
            <v>5.0463784912927352</v>
          </cell>
          <cell r="CR949">
            <v>4.5912095159467059</v>
          </cell>
          <cell r="CS949">
            <v>5.3583117354052989</v>
          </cell>
          <cell r="CT949">
            <v>5.2791749456483421</v>
          </cell>
          <cell r="CU949">
            <v>5.2791749456483421</v>
          </cell>
          <cell r="CV949">
            <v>5.2791749456483421</v>
          </cell>
          <cell r="CW949">
            <v>1.2581760750511763</v>
          </cell>
          <cell r="CX949">
            <v>1.266817518459892</v>
          </cell>
          <cell r="CY949">
            <v>1.2740104782409656</v>
          </cell>
          <cell r="CZ949">
            <v>1.2603525757820249</v>
          </cell>
          <cell r="DA949">
            <v>1.2577060634428225</v>
          </cell>
          <cell r="DB949">
            <v>1.2529321071523531</v>
          </cell>
          <cell r="DC949">
            <v>1.2690469431799929</v>
          </cell>
          <cell r="DD949">
            <v>1.2721781586806742</v>
          </cell>
          <cell r="DE949">
            <v>1.2712430746238663</v>
          </cell>
          <cell r="DF949">
            <v>1.2753898078888586</v>
          </cell>
        </row>
        <row r="950">
          <cell r="BX950">
            <v>2.7007024468011855</v>
          </cell>
          <cell r="BY950">
            <v>3.3555399589995329</v>
          </cell>
          <cell r="BZ950">
            <v>2.8959375534518799</v>
          </cell>
          <cell r="CA950">
            <v>3.0220651216605035</v>
          </cell>
          <cell r="CB950">
            <v>3.0336126280299909</v>
          </cell>
          <cell r="CC950">
            <v>3.420361962662454</v>
          </cell>
          <cell r="CD950">
            <v>3.6120721892168586</v>
          </cell>
          <cell r="CE950">
            <v>3.4319914500821973</v>
          </cell>
          <cell r="CF950">
            <v>3.7109507335567375</v>
          </cell>
          <cell r="CG950">
            <v>3.751465044483544</v>
          </cell>
          <cell r="CH950">
            <v>3.9100904589577348</v>
          </cell>
          <cell r="CI950">
            <v>4.0656079346844445</v>
          </cell>
          <cell r="CJ950">
            <v>3.9237791480120787</v>
          </cell>
          <cell r="CK950">
            <v>4.2571245064548187</v>
          </cell>
          <cell r="CL950">
            <v>4.594774067877756</v>
          </cell>
          <cell r="CM950">
            <v>4.2082889978770028</v>
          </cell>
          <cell r="CN950">
            <v>3.8638370281670347</v>
          </cell>
          <cell r="CO950">
            <v>4.1555763000393053</v>
          </cell>
          <cell r="CP950">
            <v>4.9670023833514287</v>
          </cell>
          <cell r="CQ950">
            <v>4.9805084469958452</v>
          </cell>
          <cell r="CR950">
            <v>5.0711944495485657</v>
          </cell>
          <cell r="CS950">
            <v>5.3175838075361934</v>
          </cell>
          <cell r="CT950">
            <v>4.9308705092768044</v>
          </cell>
          <cell r="CU950">
            <v>4.9308705092768044</v>
          </cell>
          <cell r="CV950">
            <v>4.9308705092768044</v>
          </cell>
          <cell r="CW950">
            <v>1.2765521571887688</v>
          </cell>
          <cell r="CX950">
            <v>1.2669602926222732</v>
          </cell>
          <cell r="CY950">
            <v>1.2616363732058467</v>
          </cell>
          <cell r="CZ950">
            <v>1.265004291493192</v>
          </cell>
          <cell r="DA950">
            <v>1.2450836181126113</v>
          </cell>
          <cell r="DB950">
            <v>1.2462838815657251</v>
          </cell>
          <cell r="DC950">
            <v>1.2648046623468359</v>
          </cell>
          <cell r="DD950">
            <v>1.2544483604977212</v>
          </cell>
          <cell r="DE950">
            <v>1.254046901545451</v>
          </cell>
          <cell r="DF950">
            <v>1.2500916000595947</v>
          </cell>
        </row>
        <row r="951">
          <cell r="BX951">
            <v>2.1599145122681453</v>
          </cell>
          <cell r="BY951">
            <v>2.2975102453788332</v>
          </cell>
          <cell r="BZ951">
            <v>2.8366211498268368</v>
          </cell>
          <cell r="CA951">
            <v>2.9899208717060453</v>
          </cell>
          <cell r="CB951">
            <v>3.3504993811612422</v>
          </cell>
          <cell r="CC951">
            <v>3.3696892868021742</v>
          </cell>
          <cell r="CD951">
            <v>3.7923781467087139</v>
          </cell>
          <cell r="CE951">
            <v>3.9338414326942921</v>
          </cell>
          <cell r="CF951">
            <v>3.6726765610067686</v>
          </cell>
          <cell r="CG951">
            <v>3.7060602893058916</v>
          </cell>
          <cell r="CH951">
            <v>3.9499725798558276</v>
          </cell>
          <cell r="CI951">
            <v>4.0194069120063753</v>
          </cell>
          <cell r="CJ951">
            <v>4.327861504954603</v>
          </cell>
          <cell r="CK951">
            <v>4.0782611616735229</v>
          </cell>
          <cell r="CL951">
            <v>4.3177045433006063</v>
          </cell>
          <cell r="CM951">
            <v>4.2856983234586075</v>
          </cell>
          <cell r="CN951">
            <v>5.2177762160421874</v>
          </cell>
          <cell r="CO951">
            <v>5.1098507407831057</v>
          </cell>
          <cell r="CP951">
            <v>4.2490211091952297</v>
          </cell>
          <cell r="CQ951">
            <v>4.3587927849279255</v>
          </cell>
          <cell r="CR951">
            <v>4.830212739861631</v>
          </cell>
          <cell r="CS951">
            <v>5.3578782438748869</v>
          </cell>
          <cell r="CT951">
            <v>5.3214650758559561</v>
          </cell>
          <cell r="CU951">
            <v>5.3214650758559561</v>
          </cell>
          <cell r="CV951">
            <v>5.3214650758559561</v>
          </cell>
          <cell r="CW951">
            <v>1.2423697562938945</v>
          </cell>
          <cell r="CX951">
            <v>1.259798902818831</v>
          </cell>
          <cell r="CY951">
            <v>1.262209071416176</v>
          </cell>
          <cell r="CZ951">
            <v>1.2617751873137359</v>
          </cell>
          <cell r="DA951">
            <v>1.2520829664369104</v>
          </cell>
          <cell r="DB951">
            <v>1.2376017325369988</v>
          </cell>
          <cell r="DC951">
            <v>1.2555243172447468</v>
          </cell>
          <cell r="DD951">
            <v>1.2747574646052724</v>
          </cell>
          <cell r="DE951">
            <v>1.2427639750415469</v>
          </cell>
          <cell r="DF951">
            <v>1.2460317700783354</v>
          </cell>
        </row>
        <row r="952">
          <cell r="BX952">
            <v>3.1773060816883967</v>
          </cell>
          <cell r="BY952">
            <v>2.7359789865278414</v>
          </cell>
          <cell r="BZ952">
            <v>2.8262348460799003</v>
          </cell>
          <cell r="CA952">
            <v>3.1412036731511659</v>
          </cell>
          <cell r="CB952">
            <v>2.6004389754778581</v>
          </cell>
          <cell r="CC952">
            <v>2.8190398748130558</v>
          </cell>
          <cell r="CD952">
            <v>3.5693129942833992</v>
          </cell>
          <cell r="CE952">
            <v>3.378617250493305</v>
          </cell>
          <cell r="CF952">
            <v>3.8194454831178883</v>
          </cell>
          <cell r="CG952">
            <v>3.3168611748075478</v>
          </cell>
          <cell r="CH952">
            <v>3.9514918316709582</v>
          </cell>
          <cell r="CI952">
            <v>3.8475362925176531</v>
          </cell>
          <cell r="CJ952">
            <v>4.4911308384594513</v>
          </cell>
          <cell r="CK952">
            <v>3.4324995872848589</v>
          </cell>
          <cell r="CL952">
            <v>4.8897246251193165</v>
          </cell>
          <cell r="CM952">
            <v>4.3754122321585251</v>
          </cell>
          <cell r="CN952">
            <v>4.7902715675928276</v>
          </cell>
          <cell r="CO952">
            <v>4.5998440985990117</v>
          </cell>
          <cell r="CP952">
            <v>4.7530418573129394</v>
          </cell>
          <cell r="CQ952">
            <v>5.2849599727341667</v>
          </cell>
          <cell r="CR952">
            <v>4.7007669046231859</v>
          </cell>
          <cell r="CS952">
            <v>5.1809888714664414</v>
          </cell>
          <cell r="CT952">
            <v>5.273015807117047</v>
          </cell>
          <cell r="CU952">
            <v>5.273015807117047</v>
          </cell>
          <cell r="CV952">
            <v>5.273015807117047</v>
          </cell>
          <cell r="CW952">
            <v>1.2377480726609564</v>
          </cell>
          <cell r="CX952">
            <v>1.2643934488404254</v>
          </cell>
          <cell r="CY952">
            <v>1.2353406933672377</v>
          </cell>
          <cell r="CZ952">
            <v>1.246466215970127</v>
          </cell>
          <cell r="DA952">
            <v>1.2297542967067514</v>
          </cell>
          <cell r="DB952">
            <v>1.2666971119245123</v>
          </cell>
          <cell r="DC952">
            <v>1.2567091004092685</v>
          </cell>
          <cell r="DD952">
            <v>1.2464805110138375</v>
          </cell>
          <cell r="DE952">
            <v>1.284233160920532</v>
          </cell>
          <cell r="DF952">
            <v>1.2556671617524164</v>
          </cell>
        </row>
        <row r="953">
          <cell r="BX953">
            <v>2.2923048279343887</v>
          </cell>
          <cell r="BY953">
            <v>2.9764960754853464</v>
          </cell>
          <cell r="BZ953">
            <v>3.1727801986281539</v>
          </cell>
          <cell r="CA953">
            <v>3.204126600939238</v>
          </cell>
          <cell r="CB953">
            <v>3.4326934525894246</v>
          </cell>
          <cell r="CC953">
            <v>2.5010170644602492</v>
          </cell>
          <cell r="CD953">
            <v>3.2556889661106374</v>
          </cell>
          <cell r="CE953">
            <v>3.4538437034403802</v>
          </cell>
          <cell r="CF953">
            <v>3.4976221906038236</v>
          </cell>
          <cell r="CG953">
            <v>3.2865499650789243</v>
          </cell>
          <cell r="CH953">
            <v>4.617981545583814</v>
          </cell>
          <cell r="CI953">
            <v>3.4078656959194293</v>
          </cell>
          <cell r="CJ953">
            <v>4.3482122385807651</v>
          </cell>
          <cell r="CK953">
            <v>4.1312435577235211</v>
          </cell>
          <cell r="CL953">
            <v>3.9356352963054104</v>
          </cell>
          <cell r="CM953">
            <v>4.6109579427110505</v>
          </cell>
          <cell r="CN953">
            <v>4.70347190573536</v>
          </cell>
          <cell r="CO953">
            <v>4.2495554495174899</v>
          </cell>
          <cell r="CP953">
            <v>4.1728215951960363</v>
          </cell>
          <cell r="CQ953">
            <v>4.4902215989491934</v>
          </cell>
          <cell r="CR953">
            <v>4.5660891561973997</v>
          </cell>
          <cell r="CS953">
            <v>4.1913463299811502</v>
          </cell>
          <cell r="CT953">
            <v>4.7066049931921503</v>
          </cell>
          <cell r="CU953">
            <v>4.7066049931921503</v>
          </cell>
          <cell r="CV953">
            <v>4.7066049931921503</v>
          </cell>
          <cell r="CW953">
            <v>1.2494572921603193</v>
          </cell>
          <cell r="CX953">
            <v>1.2457834322065438</v>
          </cell>
          <cell r="CY953">
            <v>1.2707552099996491</v>
          </cell>
          <cell r="CZ953">
            <v>1.2532997200829019</v>
          </cell>
          <cell r="DA953">
            <v>1.255555921273702</v>
          </cell>
          <cell r="DB953">
            <v>1.2673067137704082</v>
          </cell>
          <cell r="DC953">
            <v>1.242195023425561</v>
          </cell>
          <cell r="DD953">
            <v>1.2553071379476521</v>
          </cell>
          <cell r="DE953">
            <v>1.2753242356096874</v>
          </cell>
          <cell r="DF953">
            <v>1.2640107695133354</v>
          </cell>
        </row>
        <row r="954">
          <cell r="BX954">
            <v>2.7875997267940331</v>
          </cell>
          <cell r="BY954">
            <v>2.9679596076696382</v>
          </cell>
          <cell r="BZ954">
            <v>3.0703486466664365</v>
          </cell>
          <cell r="CA954">
            <v>3.3446113912629087</v>
          </cell>
          <cell r="CB954">
            <v>3.2273578270756538</v>
          </cell>
          <cell r="CC954">
            <v>3.443289745040778</v>
          </cell>
          <cell r="CD954">
            <v>3.0391525817118885</v>
          </cell>
          <cell r="CE954">
            <v>3.9949252407135334</v>
          </cell>
          <cell r="CF954">
            <v>4.3274447870638006</v>
          </cell>
          <cell r="CG954">
            <v>4.0298592343781312</v>
          </cell>
          <cell r="CH954">
            <v>3.9903573881052057</v>
          </cell>
          <cell r="CI954">
            <v>3.7427852186789603</v>
          </cell>
          <cell r="CJ954">
            <v>4.1007583056063508</v>
          </cell>
          <cell r="CK954">
            <v>5.2238177650869391</v>
          </cell>
          <cell r="CL954">
            <v>4.0057166510545477</v>
          </cell>
          <cell r="CM954">
            <v>4.3696031385097864</v>
          </cell>
          <cell r="CN954">
            <v>4.8087356715763585</v>
          </cell>
          <cell r="CO954">
            <v>3.9747931174396274</v>
          </cell>
          <cell r="CP954">
            <v>4.3677933564613642</v>
          </cell>
          <cell r="CQ954">
            <v>4.9161922640089681</v>
          </cell>
          <cell r="CR954">
            <v>5.3763154550033425</v>
          </cell>
          <cell r="CS954">
            <v>5.257994890532756</v>
          </cell>
          <cell r="CT954">
            <v>5.4444031831295971</v>
          </cell>
          <cell r="CU954">
            <v>5.4444031831295971</v>
          </cell>
          <cell r="CV954">
            <v>5.4444031831295971</v>
          </cell>
          <cell r="CW954">
            <v>1.2605806152109336</v>
          </cell>
          <cell r="CX954">
            <v>1.2596482684861114</v>
          </cell>
          <cell r="CY954">
            <v>1.238418125179694</v>
          </cell>
          <cell r="CZ954">
            <v>1.2497239226393757</v>
          </cell>
          <cell r="DA954">
            <v>1.2495794966621141</v>
          </cell>
          <cell r="DB954">
            <v>1.2264690886781713</v>
          </cell>
          <cell r="DC954">
            <v>1.2458336015614566</v>
          </cell>
          <cell r="DD954">
            <v>1.2833866395225602</v>
          </cell>
          <cell r="DE954">
            <v>1.2551610930950534</v>
          </cell>
          <cell r="DF954">
            <v>1.2646995887333583</v>
          </cell>
        </row>
        <row r="955">
          <cell r="BX955">
            <v>2.4517989951328949</v>
          </cell>
          <cell r="BY955">
            <v>2.7667574754444524</v>
          </cell>
          <cell r="BZ955">
            <v>3.3992596439151459</v>
          </cell>
          <cell r="CA955">
            <v>3.2761370377095815</v>
          </cell>
          <cell r="CB955">
            <v>3.3394529059150275</v>
          </cell>
          <cell r="CC955">
            <v>3.5299926667683241</v>
          </cell>
          <cell r="CD955">
            <v>3.6354569580940805</v>
          </cell>
          <cell r="CE955">
            <v>2.9733228871443678</v>
          </cell>
          <cell r="CF955">
            <v>3.5718540625551412</v>
          </cell>
          <cell r="CG955">
            <v>3.3333197748572467</v>
          </cell>
          <cell r="CH955">
            <v>3.4926360411408814</v>
          </cell>
          <cell r="CI955">
            <v>3.7066608813296447</v>
          </cell>
          <cell r="CJ955">
            <v>3.2812641184865519</v>
          </cell>
          <cell r="CK955">
            <v>3.6384780582167822</v>
          </cell>
          <cell r="CL955">
            <v>4.3356515903047326</v>
          </cell>
          <cell r="CM955">
            <v>4.4509559727725136</v>
          </cell>
          <cell r="CN955">
            <v>4.794106968263443</v>
          </cell>
          <cell r="CO955">
            <v>4.0515781966167248</v>
          </cell>
          <cell r="CP955">
            <v>4.7733682313833965</v>
          </cell>
          <cell r="CQ955">
            <v>4.92855861551923</v>
          </cell>
          <cell r="CR955">
            <v>4.7908344758166335</v>
          </cell>
          <cell r="CS955">
            <v>5.6368587514000081</v>
          </cell>
          <cell r="CT955">
            <v>5.5514542763134722</v>
          </cell>
          <cell r="CU955">
            <v>5.5514542763134722</v>
          </cell>
          <cell r="CV955">
            <v>5.5514542763134722</v>
          </cell>
          <cell r="CW955">
            <v>1.2188298921543603</v>
          </cell>
          <cell r="CX955">
            <v>1.2691609616963941</v>
          </cell>
          <cell r="CY955">
            <v>1.270970832590409</v>
          </cell>
          <cell r="CZ955">
            <v>1.2426845350536537</v>
          </cell>
          <cell r="DA955">
            <v>1.2414866723355582</v>
          </cell>
          <cell r="DB955">
            <v>1.2524692955751084</v>
          </cell>
          <cell r="DC955">
            <v>1.2277692639859972</v>
          </cell>
          <cell r="DD955">
            <v>1.2582025728883999</v>
          </cell>
          <cell r="DE955">
            <v>1.268661232034493</v>
          </cell>
          <cell r="DF955">
            <v>1.2603908027814095</v>
          </cell>
        </row>
        <row r="956">
          <cell r="BX956">
            <v>2.5024805198602587</v>
          </cell>
          <cell r="BY956">
            <v>3.7032468698795551</v>
          </cell>
          <cell r="BZ956">
            <v>2.8939167857096151</v>
          </cell>
          <cell r="CA956">
            <v>3.314561145512394</v>
          </cell>
          <cell r="CB956">
            <v>2.836734912339153</v>
          </cell>
          <cell r="CC956">
            <v>2.9543127883742319</v>
          </cell>
          <cell r="CD956">
            <v>3.1861894443448944</v>
          </cell>
          <cell r="CE956">
            <v>3.6656777782472276</v>
          </cell>
          <cell r="CF956">
            <v>3.5716880206363597</v>
          </cell>
          <cell r="CG956">
            <v>3.9262611146474722</v>
          </cell>
          <cell r="CH956">
            <v>4.1052748261257532</v>
          </cell>
          <cell r="CI956">
            <v>3.4577117045976196</v>
          </cell>
          <cell r="CJ956">
            <v>4.192219913494629</v>
          </cell>
          <cell r="CK956">
            <v>4.0344458207126577</v>
          </cell>
          <cell r="CL956">
            <v>4.5443970365967088</v>
          </cell>
          <cell r="CM956">
            <v>3.8817960042449129</v>
          </cell>
          <cell r="CN956">
            <v>4.3256627849694</v>
          </cell>
          <cell r="CO956">
            <v>4.352858782348453</v>
          </cell>
          <cell r="CP956">
            <v>4.4235482096696295</v>
          </cell>
          <cell r="CQ956">
            <v>4.6837803175997417</v>
          </cell>
          <cell r="CR956">
            <v>4.8462380429616365</v>
          </cell>
          <cell r="CS956">
            <v>4.7416237541354738</v>
          </cell>
          <cell r="CT956">
            <v>4.6439045221340631</v>
          </cell>
          <cell r="CU956">
            <v>4.6439045221340631</v>
          </cell>
          <cell r="CV956">
            <v>4.6439045221340631</v>
          </cell>
          <cell r="CW956">
            <v>1.2502027974749537</v>
          </cell>
          <cell r="CX956">
            <v>1.2540622949534168</v>
          </cell>
          <cell r="CY956">
            <v>1.2501977872371581</v>
          </cell>
          <cell r="CZ956">
            <v>1.26011379154531</v>
          </cell>
          <cell r="DA956">
            <v>1.2478033918974718</v>
          </cell>
          <cell r="DB956">
            <v>1.2377929214519832</v>
          </cell>
          <cell r="DC956">
            <v>1.2450537634100522</v>
          </cell>
          <cell r="DD956">
            <v>1.2436883934649301</v>
          </cell>
          <cell r="DE956">
            <v>1.2520393906276888</v>
          </cell>
          <cell r="DF956">
            <v>1.25604209427879</v>
          </cell>
        </row>
        <row r="957">
          <cell r="BX957">
            <v>2.2572211224585383</v>
          </cell>
          <cell r="BY957">
            <v>3.023922877721938</v>
          </cell>
          <cell r="BZ957">
            <v>2.3383084405683969</v>
          </cell>
          <cell r="CA957">
            <v>2.871803432399004</v>
          </cell>
          <cell r="CB957">
            <v>3.4757178355709528</v>
          </cell>
          <cell r="CC957">
            <v>3.4222507830785918</v>
          </cell>
          <cell r="CD957">
            <v>3.4437030113941245</v>
          </cell>
          <cell r="CE957">
            <v>3.7645280390686664</v>
          </cell>
          <cell r="CF957">
            <v>4.1901380405565556</v>
          </cell>
          <cell r="CG957">
            <v>3.9372515389009775</v>
          </cell>
          <cell r="CH957">
            <v>3.5640686066506788</v>
          </cell>
          <cell r="CI957">
            <v>3.5439111389816524</v>
          </cell>
          <cell r="CJ957">
            <v>4.0645683336316969</v>
          </cell>
          <cell r="CK957">
            <v>4.2788952794729278</v>
          </cell>
          <cell r="CL957">
            <v>4.2130579360647538</v>
          </cell>
          <cell r="CM957">
            <v>3.7286882020033594</v>
          </cell>
          <cell r="CN957">
            <v>4.7871673705196125</v>
          </cell>
          <cell r="CO957">
            <v>4.5737834827852453</v>
          </cell>
          <cell r="CP957">
            <v>5.1966402499434912</v>
          </cell>
          <cell r="CQ957">
            <v>4.8636342312053396</v>
          </cell>
          <cell r="CR957">
            <v>5.0223367179471241</v>
          </cell>
          <cell r="CS957">
            <v>4.622415400853872</v>
          </cell>
          <cell r="CT957">
            <v>4.4117082446519591</v>
          </cell>
          <cell r="CU957">
            <v>4.4117082446519591</v>
          </cell>
          <cell r="CV957">
            <v>4.4117082446519591</v>
          </cell>
          <cell r="CW957">
            <v>1.2454539940629565</v>
          </cell>
          <cell r="CX957">
            <v>1.264671102492652</v>
          </cell>
          <cell r="CY957">
            <v>1.2677398324023683</v>
          </cell>
          <cell r="CZ957">
            <v>1.2820058172085815</v>
          </cell>
          <cell r="DA957">
            <v>1.2574599190976954</v>
          </cell>
          <cell r="DB957">
            <v>1.252873647743135</v>
          </cell>
          <cell r="DC957">
            <v>1.2687565818547741</v>
          </cell>
          <cell r="DD957">
            <v>1.2529379626274628</v>
          </cell>
          <cell r="DE957">
            <v>1.2564109650289979</v>
          </cell>
          <cell r="DF957">
            <v>1.2445902667797351</v>
          </cell>
        </row>
        <row r="958">
          <cell r="BX958">
            <v>2.7228769398410209</v>
          </cell>
          <cell r="BY958">
            <v>2.9953830303495992</v>
          </cell>
          <cell r="BZ958">
            <v>3.2834149698366946</v>
          </cell>
          <cell r="CA958">
            <v>2.8497293196462046</v>
          </cell>
          <cell r="CB958">
            <v>3.1295061260065418</v>
          </cell>
          <cell r="CC958">
            <v>2.7989794361714826</v>
          </cell>
          <cell r="CD958">
            <v>3.1690513596670269</v>
          </cell>
          <cell r="CE958">
            <v>3.2402507643971052</v>
          </cell>
          <cell r="CF958">
            <v>3.4719390706883071</v>
          </cell>
          <cell r="CG958">
            <v>3.1167763106481039</v>
          </cell>
          <cell r="CH958">
            <v>4.2275462587412909</v>
          </cell>
          <cell r="CI958">
            <v>4.2046651460263131</v>
          </cell>
          <cell r="CJ958">
            <v>3.8616519080065537</v>
          </cell>
          <cell r="CK958">
            <v>3.8343711352140204</v>
          </cell>
          <cell r="CL958">
            <v>4.7473557536766684</v>
          </cell>
          <cell r="CM958">
            <v>4.1820263656830985</v>
          </cell>
          <cell r="CN958">
            <v>3.7634232783326271</v>
          </cell>
          <cell r="CO958">
            <v>5.4480585437025972</v>
          </cell>
          <cell r="CP958">
            <v>4.8772040304329787</v>
          </cell>
          <cell r="CQ958">
            <v>4.5131248605247372</v>
          </cell>
          <cell r="CR958">
            <v>4.86638619767339</v>
          </cell>
          <cell r="CS958">
            <v>4.4151359090265485</v>
          </cell>
          <cell r="CT958">
            <v>4.8703868502638175</v>
          </cell>
          <cell r="CU958">
            <v>4.8703868502638175</v>
          </cell>
          <cell r="CV958">
            <v>4.8703868502638175</v>
          </cell>
          <cell r="CW958">
            <v>1.274374455015199</v>
          </cell>
          <cell r="CX958">
            <v>1.2452657795980799</v>
          </cell>
          <cell r="CY958">
            <v>1.2339341025485364</v>
          </cell>
          <cell r="CZ958">
            <v>1.2359253382781188</v>
          </cell>
          <cell r="DA958">
            <v>1.2417298548491198</v>
          </cell>
          <cell r="DB958">
            <v>1.2617519868152001</v>
          </cell>
          <cell r="DC958">
            <v>1.26727940467361</v>
          </cell>
          <cell r="DD958">
            <v>1.2796577969274612</v>
          </cell>
          <cell r="DE958">
            <v>1.258078593172562</v>
          </cell>
          <cell r="DF958">
            <v>1.253133024160898</v>
          </cell>
        </row>
        <row r="959">
          <cell r="BX959">
            <v>2.7144264924303574</v>
          </cell>
          <cell r="BY959">
            <v>3.4280144448414096</v>
          </cell>
          <cell r="BZ959">
            <v>3.2724015340181283</v>
          </cell>
          <cell r="CA959">
            <v>2.9737404271019288</v>
          </cell>
          <cell r="CB959">
            <v>2.8781967781026156</v>
          </cell>
          <cell r="CC959">
            <v>3.1205933809540718</v>
          </cell>
          <cell r="CD959">
            <v>3.3049815265276963</v>
          </cell>
          <cell r="CE959">
            <v>3.0579514196342843</v>
          </cell>
          <cell r="CF959">
            <v>3.9576677082458871</v>
          </cell>
          <cell r="CG959">
            <v>3.98833462977383</v>
          </cell>
          <cell r="CH959">
            <v>4.5806559829761566</v>
          </cell>
          <cell r="CI959">
            <v>4.1173020406704657</v>
          </cell>
          <cell r="CJ959">
            <v>3.7489420085784815</v>
          </cell>
          <cell r="CK959">
            <v>4.3306402248354994</v>
          </cell>
          <cell r="CL959">
            <v>4.3499922557072592</v>
          </cell>
          <cell r="CM959">
            <v>4.3237995479949349</v>
          </cell>
          <cell r="CN959">
            <v>5.0304941290789342</v>
          </cell>
          <cell r="CO959">
            <v>4.2573353709448414</v>
          </cell>
          <cell r="CP959">
            <v>4.4386955728915414</v>
          </cell>
          <cell r="CQ959">
            <v>4.3753819386455861</v>
          </cell>
          <cell r="CR959">
            <v>4.3449648699654206</v>
          </cell>
          <cell r="CS959">
            <v>4.9768175821487572</v>
          </cell>
          <cell r="CT959">
            <v>5.2846721297874337</v>
          </cell>
          <cell r="CU959">
            <v>5.2846721297874337</v>
          </cell>
          <cell r="CV959">
            <v>5.2846721297874337</v>
          </cell>
          <cell r="CW959">
            <v>1.2667049484226751</v>
          </cell>
          <cell r="CX959">
            <v>1.2606529608474077</v>
          </cell>
          <cell r="CY959">
            <v>1.2814803827679928</v>
          </cell>
          <cell r="CZ959">
            <v>1.2779543004321676</v>
          </cell>
          <cell r="DA959">
            <v>1.2691293996177375</v>
          </cell>
          <cell r="DB959">
            <v>1.2482067240211703</v>
          </cell>
          <cell r="DC959">
            <v>1.2639547402644822</v>
          </cell>
          <cell r="DD959">
            <v>1.2808453511033551</v>
          </cell>
          <cell r="DE959">
            <v>1.2557477005303646</v>
          </cell>
          <cell r="DF959">
            <v>1.2726767300754576</v>
          </cell>
        </row>
        <row r="960">
          <cell r="BX960">
            <v>2.8339923144012267</v>
          </cell>
          <cell r="BY960">
            <v>3.03345281756302</v>
          </cell>
          <cell r="BZ960">
            <v>3.2272947483064165</v>
          </cell>
          <cell r="CA960">
            <v>3.6568801535384927</v>
          </cell>
          <cell r="CB960">
            <v>3.4855419200239108</v>
          </cell>
          <cell r="CC960">
            <v>3.2061533867983392</v>
          </cell>
          <cell r="CD960">
            <v>3.5332780989293564</v>
          </cell>
          <cell r="CE960">
            <v>3.4803226087689665</v>
          </cell>
          <cell r="CF960">
            <v>3.9851192162546791</v>
          </cell>
          <cell r="CG960">
            <v>3.6683802228371629</v>
          </cell>
          <cell r="CH960">
            <v>3.8501332435743425</v>
          </cell>
          <cell r="CI960">
            <v>4.1099485966902236</v>
          </cell>
          <cell r="CJ960">
            <v>3.5111820295082308</v>
          </cell>
          <cell r="CK960">
            <v>4.1325796263595427</v>
          </cell>
          <cell r="CL960">
            <v>4.084429519645334</v>
          </cell>
          <cell r="CM960">
            <v>4.2094961707636172</v>
          </cell>
          <cell r="CN960">
            <v>3.9756378984495639</v>
          </cell>
          <cell r="CO960">
            <v>4.7123352844870139</v>
          </cell>
          <cell r="CP960">
            <v>4.448276732260612</v>
          </cell>
          <cell r="CQ960">
            <v>4.9194372149651331</v>
          </cell>
          <cell r="CR960">
            <v>5.4493529905778031</v>
          </cell>
          <cell r="CS960">
            <v>5.5051982652816962</v>
          </cell>
          <cell r="CT960">
            <v>4.8556437925616338</v>
          </cell>
          <cell r="CU960">
            <v>4.8556437925616338</v>
          </cell>
          <cell r="CV960">
            <v>4.8556437925616338</v>
          </cell>
          <cell r="CW960">
            <v>1.2678134613934284</v>
          </cell>
          <cell r="CX960">
            <v>1.2331806894758244</v>
          </cell>
          <cell r="CY960">
            <v>1.2730388701864532</v>
          </cell>
          <cell r="CZ960">
            <v>1.2439477518588307</v>
          </cell>
          <cell r="DA960">
            <v>1.2540634648505118</v>
          </cell>
          <cell r="DB960">
            <v>1.2492380214168943</v>
          </cell>
          <cell r="DC960">
            <v>1.2566583549137658</v>
          </cell>
          <cell r="DD960">
            <v>1.2422358370774049</v>
          </cell>
          <cell r="DE960">
            <v>1.2561739066701643</v>
          </cell>
          <cell r="DF960">
            <v>1.2670018606278268</v>
          </cell>
        </row>
        <row r="961">
          <cell r="BX961">
            <v>2.9884844085991706</v>
          </cell>
          <cell r="BY961">
            <v>2.8383084927992024</v>
          </cell>
          <cell r="BZ961">
            <v>3.2131001994604147</v>
          </cell>
          <cell r="CA961">
            <v>3.1633356085563329</v>
          </cell>
          <cell r="CB961">
            <v>3.540621250116494</v>
          </cell>
          <cell r="CC961">
            <v>3.6421804309905075</v>
          </cell>
          <cell r="CD961">
            <v>3.044248647487553</v>
          </cell>
          <cell r="CE961">
            <v>3.5889395927691226</v>
          </cell>
          <cell r="CF961">
            <v>3.026565787734373</v>
          </cell>
          <cell r="CG961">
            <v>3.415283419696689</v>
          </cell>
          <cell r="CH961">
            <v>3.9419306036635913</v>
          </cell>
          <cell r="CI961">
            <v>3.4790763232115953</v>
          </cell>
          <cell r="CJ961">
            <v>3.8279002460606137</v>
          </cell>
          <cell r="CK961">
            <v>4.1925660678284276</v>
          </cell>
          <cell r="CL961">
            <v>3.7783026067343202</v>
          </cell>
          <cell r="CM961">
            <v>4.2580770096560459</v>
          </cell>
          <cell r="CN961">
            <v>3.8100693793106473</v>
          </cell>
          <cell r="CO961">
            <v>4.182927134237679</v>
          </cell>
          <cell r="CP961">
            <v>4.5778662389613025</v>
          </cell>
          <cell r="CQ961">
            <v>4.2880664174178706</v>
          </cell>
          <cell r="CR961">
            <v>5.1067435152268894</v>
          </cell>
          <cell r="CS961">
            <v>5.4573000402345118</v>
          </cell>
          <cell r="CT961">
            <v>5.3364915084070352</v>
          </cell>
          <cell r="CU961">
            <v>5.3364915084070352</v>
          </cell>
          <cell r="CV961">
            <v>5.3364915084070352</v>
          </cell>
          <cell r="CW961">
            <v>1.2612969402724588</v>
          </cell>
          <cell r="CX961">
            <v>1.2359367337233436</v>
          </cell>
          <cell r="CY961">
            <v>1.2695319745180671</v>
          </cell>
          <cell r="CZ961">
            <v>1.2658355027001802</v>
          </cell>
          <cell r="DA961">
            <v>1.2565130644709221</v>
          </cell>
          <cell r="DB961">
            <v>1.2536801892899017</v>
          </cell>
          <cell r="DC961">
            <v>1.2515639137155203</v>
          </cell>
          <cell r="DD961">
            <v>1.257804478218796</v>
          </cell>
          <cell r="DE961">
            <v>1.2618151107473408</v>
          </cell>
          <cell r="DF961">
            <v>1.2580635246543215</v>
          </cell>
        </row>
        <row r="962">
          <cell r="BX962">
            <v>2.4435536948828527</v>
          </cell>
          <cell r="BY962">
            <v>3.3061488491556603</v>
          </cell>
          <cell r="BZ962">
            <v>2.9291627693393543</v>
          </cell>
          <cell r="CA962">
            <v>3.0110714291894465</v>
          </cell>
          <cell r="CB962">
            <v>3.5206785592588226</v>
          </cell>
          <cell r="CC962">
            <v>2.681532385648925</v>
          </cell>
          <cell r="CD962">
            <v>3.561857764135453</v>
          </cell>
          <cell r="CE962">
            <v>3.1237898325550471</v>
          </cell>
          <cell r="CF962">
            <v>3.1981221070359545</v>
          </cell>
          <cell r="CG962">
            <v>4.0374217071759722</v>
          </cell>
          <cell r="CH962">
            <v>3.9111631057878182</v>
          </cell>
          <cell r="CI962">
            <v>3.8597698519285841</v>
          </cell>
          <cell r="CJ962">
            <v>4.1115595347447265</v>
          </cell>
          <cell r="CK962">
            <v>3.9146906225542799</v>
          </cell>
          <cell r="CL962">
            <v>4.3964332490491254</v>
          </cell>
          <cell r="CM962">
            <v>4.3412561179759308</v>
          </cell>
          <cell r="CN962">
            <v>4.6351689042990865</v>
          </cell>
          <cell r="CO962">
            <v>4.9793784579546916</v>
          </cell>
          <cell r="CP962">
            <v>4.4898450264578509</v>
          </cell>
          <cell r="CQ962">
            <v>4.8193550525041005</v>
          </cell>
          <cell r="CR962">
            <v>4.6868704235948515</v>
          </cell>
          <cell r="CS962">
            <v>5.0692973390507374</v>
          </cell>
          <cell r="CT962">
            <v>5.012749870927931</v>
          </cell>
          <cell r="CU962">
            <v>5.012749870927931</v>
          </cell>
          <cell r="CV962">
            <v>5.012749870927931</v>
          </cell>
          <cell r="CW962">
            <v>1.253601425886729</v>
          </cell>
          <cell r="CX962">
            <v>1.2600268362772555</v>
          </cell>
          <cell r="CY962">
            <v>1.2623269735810563</v>
          </cell>
          <cell r="CZ962">
            <v>1.2581080764902888</v>
          </cell>
          <cell r="DA962">
            <v>1.2569487876858505</v>
          </cell>
          <cell r="DB962">
            <v>1.2396054698020484</v>
          </cell>
          <cell r="DC962">
            <v>1.248499315712827</v>
          </cell>
          <cell r="DD962">
            <v>1.2527957432559047</v>
          </cell>
          <cell r="DE962">
            <v>1.2446327846917291</v>
          </cell>
          <cell r="DF962">
            <v>1.2642482180937076</v>
          </cell>
        </row>
        <row r="963">
          <cell r="BX963">
            <v>2.7726557550604398</v>
          </cell>
          <cell r="BY963">
            <v>3.0312046497153857</v>
          </cell>
          <cell r="BZ963">
            <v>2.6392066871603106</v>
          </cell>
          <cell r="CA963">
            <v>3.3692758651476797</v>
          </cell>
          <cell r="CB963">
            <v>2.9100451299673469</v>
          </cell>
          <cell r="CC963">
            <v>3.1820826711213503</v>
          </cell>
          <cell r="CD963">
            <v>3.3345678522935347</v>
          </cell>
          <cell r="CE963">
            <v>3.2591567183201131</v>
          </cell>
          <cell r="CF963">
            <v>3.4657513576882208</v>
          </cell>
          <cell r="CG963">
            <v>3.8172546550790809</v>
          </cell>
          <cell r="CH963">
            <v>3.9451598943427642</v>
          </cell>
          <cell r="CI963">
            <v>3.8674029430840497</v>
          </cell>
          <cell r="CJ963">
            <v>4.4094161297485455</v>
          </cell>
          <cell r="CK963">
            <v>3.9151189479516124</v>
          </cell>
          <cell r="CL963">
            <v>4.1730583334882612</v>
          </cell>
          <cell r="CM963">
            <v>4.05514561533428</v>
          </cell>
          <cell r="CN963">
            <v>4.7918531130932154</v>
          </cell>
          <cell r="CO963">
            <v>4.3957127179625113</v>
          </cell>
          <cell r="CP963">
            <v>3.9335326807481237</v>
          </cell>
          <cell r="CQ963">
            <v>4.725634158819858</v>
          </cell>
          <cell r="CR963">
            <v>5.4425489539141454</v>
          </cell>
          <cell r="CS963">
            <v>5.8119441076813052</v>
          </cell>
          <cell r="CT963">
            <v>5.2000798994962016</v>
          </cell>
          <cell r="CU963">
            <v>5.2000798994962016</v>
          </cell>
          <cell r="CV963">
            <v>5.2000798994962016</v>
          </cell>
          <cell r="CW963">
            <v>1.2525436585687955</v>
          </cell>
          <cell r="CX963">
            <v>1.2673929376772541</v>
          </cell>
          <cell r="CY963">
            <v>1.2436378938779697</v>
          </cell>
          <cell r="CZ963">
            <v>1.2487291406452836</v>
          </cell>
          <cell r="DA963">
            <v>1.2486016123135391</v>
          </cell>
          <cell r="DB963">
            <v>1.2386294057291398</v>
          </cell>
          <cell r="DC963">
            <v>1.2669839178798432</v>
          </cell>
          <cell r="DD963">
            <v>1.2781142739753091</v>
          </cell>
          <cell r="DE963">
            <v>1.253967475255416</v>
          </cell>
          <cell r="DF963">
            <v>1.2537367022202026</v>
          </cell>
        </row>
        <row r="964">
          <cell r="BX964">
            <v>2.6458734876129677</v>
          </cell>
          <cell r="BY964">
            <v>2.5101058615423364</v>
          </cell>
          <cell r="BZ964">
            <v>3.5024319539924158</v>
          </cell>
          <cell r="CA964">
            <v>3.1002756765033581</v>
          </cell>
          <cell r="CB964">
            <v>3.3248980865138429</v>
          </cell>
          <cell r="CC964">
            <v>3.3905238095251309</v>
          </cell>
          <cell r="CD964">
            <v>3.6114912990873207</v>
          </cell>
          <cell r="CE964">
            <v>3.2577234132500905</v>
          </cell>
          <cell r="CF964">
            <v>3.406244916444876</v>
          </cell>
          <cell r="CG964">
            <v>3.4134988952790022</v>
          </cell>
          <cell r="CH964">
            <v>3.6244061200290485</v>
          </cell>
          <cell r="CI964">
            <v>3.840424869565835</v>
          </cell>
          <cell r="CJ964">
            <v>4.2178446202958098</v>
          </cell>
          <cell r="CK964">
            <v>4.5426166790358771</v>
          </cell>
          <cell r="CL964">
            <v>4.3988691482095108</v>
          </cell>
          <cell r="CM964">
            <v>3.7980569248495475</v>
          </cell>
          <cell r="CN964">
            <v>4.4442981918209421</v>
          </cell>
          <cell r="CO964">
            <v>4.6704924696211867</v>
          </cell>
          <cell r="CP964">
            <v>4.3958706692757987</v>
          </cell>
          <cell r="CQ964">
            <v>4.0508393331011945</v>
          </cell>
          <cell r="CR964">
            <v>4.8159635573921378</v>
          </cell>
          <cell r="CS964">
            <v>5.1364291073849744</v>
          </cell>
          <cell r="CT964">
            <v>4.9799237280274404</v>
          </cell>
          <cell r="CU964">
            <v>4.9799237280274404</v>
          </cell>
          <cell r="CV964">
            <v>4.9799237280274404</v>
          </cell>
          <cell r="CW964">
            <v>1.2533101392952704</v>
          </cell>
          <cell r="CX964">
            <v>1.2602723955205022</v>
          </cell>
          <cell r="CY964">
            <v>1.2284993154317532</v>
          </cell>
          <cell r="CZ964">
            <v>1.2371247735472559</v>
          </cell>
          <cell r="DA964">
            <v>1.2750949825393738</v>
          </cell>
          <cell r="DB964">
            <v>1.2741870472526826</v>
          </cell>
          <cell r="DC964">
            <v>1.2506830382726339</v>
          </cell>
          <cell r="DD964">
            <v>1.2681145042407338</v>
          </cell>
          <cell r="DE964">
            <v>1.2682978992168092</v>
          </cell>
          <cell r="DF964">
            <v>1.2629476682307756</v>
          </cell>
        </row>
        <row r="965">
          <cell r="BX965">
            <v>2.7307869251663135</v>
          </cell>
          <cell r="BY965">
            <v>2.9782933104716638</v>
          </cell>
          <cell r="BZ965">
            <v>2.4417875566864438</v>
          </cell>
          <cell r="CA965">
            <v>3.1308724234008007</v>
          </cell>
          <cell r="CB965">
            <v>3.2136641277627684</v>
          </cell>
          <cell r="CC965">
            <v>3.1837412750961103</v>
          </cell>
          <cell r="CD965">
            <v>3.223485847961745</v>
          </cell>
          <cell r="CE965">
            <v>3.8313436213672478</v>
          </cell>
          <cell r="CF965">
            <v>3.5064806271926816</v>
          </cell>
          <cell r="CG965">
            <v>3.9287428151161863</v>
          </cell>
          <cell r="CH965">
            <v>3.963862291869495</v>
          </cell>
          <cell r="CI965">
            <v>4.0331349562868528</v>
          </cell>
          <cell r="CJ965">
            <v>3.9650207895599934</v>
          </cell>
          <cell r="CK965">
            <v>4.9731365771299201</v>
          </cell>
          <cell r="CL965">
            <v>4.4831794916385581</v>
          </cell>
          <cell r="CM965">
            <v>4.2770138218518037</v>
          </cell>
          <cell r="CN965">
            <v>3.5368731997774656</v>
          </cell>
          <cell r="CO965">
            <v>4.7503828279603519</v>
          </cell>
          <cell r="CP965">
            <v>5.0765610809892552</v>
          </cell>
          <cell r="CQ965">
            <v>4.58903220919838</v>
          </cell>
          <cell r="CR965">
            <v>5.0477960399951618</v>
          </cell>
          <cell r="CS965">
            <v>4.8610999729293045</v>
          </cell>
          <cell r="CT965">
            <v>5.2897762584786738</v>
          </cell>
          <cell r="CU965">
            <v>5.2897762584786738</v>
          </cell>
          <cell r="CV965">
            <v>5.2897762584786738</v>
          </cell>
          <cell r="CW965">
            <v>1.2611206878847911</v>
          </cell>
          <cell r="CX965">
            <v>1.2528236865121225</v>
          </cell>
          <cell r="CY965">
            <v>1.2517056812888447</v>
          </cell>
          <cell r="CZ965">
            <v>1.2573329621288429</v>
          </cell>
          <cell r="DA965">
            <v>1.2451821485306251</v>
          </cell>
          <cell r="DB965">
            <v>1.2545416599890369</v>
          </cell>
          <cell r="DC965">
            <v>1.2700402372865531</v>
          </cell>
          <cell r="DD965">
            <v>1.2584134175097241</v>
          </cell>
          <cell r="DE965">
            <v>1.233869413092799</v>
          </cell>
          <cell r="DF965">
            <v>1.2716795278882134</v>
          </cell>
        </row>
        <row r="966">
          <cell r="BX966">
            <v>2.7536019366684488</v>
          </cell>
          <cell r="BY966">
            <v>3.1882300953866314</v>
          </cell>
          <cell r="BZ966">
            <v>3.7716083685286992</v>
          </cell>
          <cell r="CA966">
            <v>2.7096670343368867</v>
          </cell>
          <cell r="CB966">
            <v>3.0717575035736027</v>
          </cell>
          <cell r="CC966">
            <v>3.0296592448691886</v>
          </cell>
          <cell r="CD966">
            <v>3.3137382944577731</v>
          </cell>
          <cell r="CE966">
            <v>3.5777137911918406</v>
          </cell>
          <cell r="CF966">
            <v>4.2744935707512477</v>
          </cell>
          <cell r="CG966">
            <v>3.5458329031222049</v>
          </cell>
          <cell r="CH966">
            <v>4.0072199044109942</v>
          </cell>
          <cell r="CI966">
            <v>3.8337705731634877</v>
          </cell>
          <cell r="CJ966">
            <v>3.9746934254571165</v>
          </cell>
          <cell r="CK966">
            <v>4.9371672366841066</v>
          </cell>
          <cell r="CL966">
            <v>4.2044113940730892</v>
          </cell>
          <cell r="CM966">
            <v>4.1584809457368275</v>
          </cell>
          <cell r="CN966">
            <v>4.2741999422069563</v>
          </cell>
          <cell r="CO966">
            <v>5.0095900270687501</v>
          </cell>
          <cell r="CP966">
            <v>4.9305819584472692</v>
          </cell>
          <cell r="CQ966">
            <v>4.9725526954400152</v>
          </cell>
          <cell r="CR966">
            <v>5.5462848466436752</v>
          </cell>
          <cell r="CS966">
            <v>4.8686230226665055</v>
          </cell>
          <cell r="CT966">
            <v>5.2487851313939311</v>
          </cell>
          <cell r="CU966">
            <v>5.2487851313939311</v>
          </cell>
          <cell r="CV966">
            <v>5.2487851313939311</v>
          </cell>
          <cell r="CW966">
            <v>1.2548266546986042</v>
          </cell>
          <cell r="CX966">
            <v>1.2568481977064179</v>
          </cell>
          <cell r="CY966">
            <v>1.2695670420995482</v>
          </cell>
          <cell r="CZ966">
            <v>1.2415146232702681</v>
          </cell>
          <cell r="DA966">
            <v>1.2530245941264158</v>
          </cell>
          <cell r="DB966">
            <v>1.2747132950886488</v>
          </cell>
          <cell r="DC966">
            <v>1.258802089156468</v>
          </cell>
          <cell r="DD966">
            <v>1.2456035350756776</v>
          </cell>
          <cell r="DE966">
            <v>1.2686029117595219</v>
          </cell>
          <cell r="DF966">
            <v>1.271886674083555</v>
          </cell>
        </row>
        <row r="967">
          <cell r="BX967">
            <v>2.5102553097252644</v>
          </cell>
          <cell r="BY967">
            <v>2.6961378132817715</v>
          </cell>
          <cell r="BZ967">
            <v>3.1964457274699289</v>
          </cell>
          <cell r="CA967">
            <v>3.4821862116793096</v>
          </cell>
          <cell r="CB967">
            <v>3.7487873378949055</v>
          </cell>
          <cell r="CC967">
            <v>3.3746840309923214</v>
          </cell>
          <cell r="CD967">
            <v>3.3737883203687145</v>
          </cell>
          <cell r="CE967">
            <v>3.4053639960360074</v>
          </cell>
          <cell r="CF967">
            <v>3.4422060188582804</v>
          </cell>
          <cell r="CG967">
            <v>3.6613387782268663</v>
          </cell>
          <cell r="CH967">
            <v>4.0096438047382694</v>
          </cell>
          <cell r="CI967">
            <v>3.4106898894958335</v>
          </cell>
          <cell r="CJ967">
            <v>3.3948344198454339</v>
          </cell>
          <cell r="CK967">
            <v>4.1054587153868933</v>
          </cell>
          <cell r="CL967">
            <v>3.6964292162795935</v>
          </cell>
          <cell r="CM967">
            <v>4.1736339411923584</v>
          </cell>
          <cell r="CN967">
            <v>3.8963107322734509</v>
          </cell>
          <cell r="CO967">
            <v>4.3585225014540061</v>
          </cell>
          <cell r="CP967">
            <v>5.0707826186776517</v>
          </cell>
          <cell r="CQ967">
            <v>5.3402137833552352</v>
          </cell>
          <cell r="CR967">
            <v>5.0689301457199205</v>
          </cell>
          <cell r="CS967">
            <v>5.0966949120497942</v>
          </cell>
          <cell r="CT967">
            <v>4.9843973930570478</v>
          </cell>
          <cell r="CU967">
            <v>4.9843973930570478</v>
          </cell>
          <cell r="CV967">
            <v>4.9843973930570478</v>
          </cell>
          <cell r="CW967">
            <v>1.2670271598596639</v>
          </cell>
          <cell r="CX967">
            <v>1.2522261706484104</v>
          </cell>
          <cell r="CY967">
            <v>1.2529927619330339</v>
          </cell>
          <cell r="CZ967">
            <v>1.2730301720274178</v>
          </cell>
          <cell r="DA967">
            <v>1.2561479655686425</v>
          </cell>
          <cell r="DB967">
            <v>1.2607648742495565</v>
          </cell>
          <cell r="DC967">
            <v>1.2400233669474441</v>
          </cell>
          <cell r="DD967">
            <v>1.2780716844098634</v>
          </cell>
          <cell r="DE967">
            <v>1.2788935295798249</v>
          </cell>
          <cell r="DF967">
            <v>1.2625075021651164</v>
          </cell>
        </row>
        <row r="968">
          <cell r="BX968">
            <v>3.0375079714668125</v>
          </cell>
          <cell r="BY968">
            <v>3.2755574082800116</v>
          </cell>
          <cell r="BZ968">
            <v>3.1855954186223561</v>
          </cell>
          <cell r="CA968">
            <v>3.1410224703471066</v>
          </cell>
          <cell r="CB968">
            <v>3.0962821629209443</v>
          </cell>
          <cell r="CC968">
            <v>4.0607769206066857</v>
          </cell>
          <cell r="CD968">
            <v>3.3433133333847826</v>
          </cell>
          <cell r="CE968">
            <v>3.5237507097431027</v>
          </cell>
          <cell r="CF968">
            <v>3.5242356581686098</v>
          </cell>
          <cell r="CG968">
            <v>3.8869662823943112</v>
          </cell>
          <cell r="CH968">
            <v>3.9584878167835509</v>
          </cell>
          <cell r="CI968">
            <v>3.2989424506376701</v>
          </cell>
          <cell r="CJ968">
            <v>4.299155959975554</v>
          </cell>
          <cell r="CK968">
            <v>4.5202616137038678</v>
          </cell>
          <cell r="CL968">
            <v>3.6585943193108164</v>
          </cell>
          <cell r="CM968">
            <v>4.5679752320758533</v>
          </cell>
          <cell r="CN968">
            <v>4.6780242476355953</v>
          </cell>
          <cell r="CO968">
            <v>4.7244605534839001</v>
          </cell>
          <cell r="CP968">
            <v>4.6785935357808244</v>
          </cell>
          <cell r="CQ968">
            <v>4.865088504964862</v>
          </cell>
          <cell r="CR968">
            <v>5.2377096872152231</v>
          </cell>
          <cell r="CS968">
            <v>5.2932097496427852</v>
          </cell>
          <cell r="CT968">
            <v>5.4993814727046866</v>
          </cell>
          <cell r="CU968">
            <v>5.4993814727046866</v>
          </cell>
          <cell r="CV968">
            <v>5.4993814727046866</v>
          </cell>
          <cell r="CW968">
            <v>1.2585747188704446</v>
          </cell>
          <cell r="CX968">
            <v>1.2517541665474563</v>
          </cell>
          <cell r="CY968">
            <v>1.2477130451152902</v>
          </cell>
          <cell r="CZ968">
            <v>1.258703679692033</v>
          </cell>
          <cell r="DA968">
            <v>1.2775810458694397</v>
          </cell>
          <cell r="DB968">
            <v>1.2609242992191194</v>
          </cell>
          <cell r="DC968">
            <v>1.2488878922325348</v>
          </cell>
          <cell r="DD968">
            <v>1.2609360204613016</v>
          </cell>
          <cell r="DE968">
            <v>1.2495701458951851</v>
          </cell>
          <cell r="DF968">
            <v>1.2324958772034209</v>
          </cell>
        </row>
        <row r="969">
          <cell r="BX969">
            <v>2.4568721887697014</v>
          </cell>
          <cell r="BY969">
            <v>2.7829062080105831</v>
          </cell>
          <cell r="BZ969">
            <v>3.1221161330040217</v>
          </cell>
          <cell r="CA969">
            <v>3.2595137859335206</v>
          </cell>
          <cell r="CB969">
            <v>3.2143149402414211</v>
          </cell>
          <cell r="CC969">
            <v>3.110063533721632</v>
          </cell>
          <cell r="CD969">
            <v>3.9898416575011901</v>
          </cell>
          <cell r="CE969">
            <v>3.3164633125102712</v>
          </cell>
          <cell r="CF969">
            <v>4.076519251805788</v>
          </cell>
          <cell r="CG969">
            <v>3.9984586906597683</v>
          </cell>
          <cell r="CH969">
            <v>3.6201068330749067</v>
          </cell>
          <cell r="CI969">
            <v>3.6626014554952335</v>
          </cell>
          <cell r="CJ969">
            <v>3.8135620670971124</v>
          </cell>
          <cell r="CK969">
            <v>3.7947750753944014</v>
          </cell>
          <cell r="CL969">
            <v>4.0798491416089684</v>
          </cell>
          <cell r="CM969">
            <v>4.2715314328105487</v>
          </cell>
          <cell r="CN969">
            <v>4.6048765981537203</v>
          </cell>
          <cell r="CO969">
            <v>4.0956656599703507</v>
          </cell>
          <cell r="CP969">
            <v>4.6665042676943731</v>
          </cell>
          <cell r="CQ969">
            <v>4.8926652185213726</v>
          </cell>
          <cell r="CR969">
            <v>4.679076191261264</v>
          </cell>
          <cell r="CS969">
            <v>5.0332677330182811</v>
          </cell>
          <cell r="CT969">
            <v>5.0884070462273465</v>
          </cell>
          <cell r="CU969">
            <v>5.0884070462273465</v>
          </cell>
          <cell r="CV969">
            <v>5.0884070462273465</v>
          </cell>
          <cell r="CW969">
            <v>1.2577537047238305</v>
          </cell>
          <cell r="CX969">
            <v>1.2570086052489189</v>
          </cell>
          <cell r="CY969">
            <v>1.2496567151925988</v>
          </cell>
          <cell r="CZ969">
            <v>1.2606333201361473</v>
          </cell>
          <cell r="DA969">
            <v>1.2501756330765355</v>
          </cell>
          <cell r="DB969">
            <v>1.2617251748592295</v>
          </cell>
          <cell r="DC969">
            <v>1.2749020616102742</v>
          </cell>
          <cell r="DD969">
            <v>1.2538468562015623</v>
          </cell>
          <cell r="DE969">
            <v>1.2436232698452314</v>
          </cell>
          <cell r="DF969">
            <v>1.2582212724230266</v>
          </cell>
        </row>
        <row r="970">
          <cell r="BX970">
            <v>2.400057167260039</v>
          </cell>
          <cell r="BY970">
            <v>2.7759834084114865</v>
          </cell>
          <cell r="BZ970">
            <v>3.9933714217272693</v>
          </cell>
          <cell r="CA970">
            <v>2.9451945817494316</v>
          </cell>
          <cell r="CB970">
            <v>2.8279815662641856</v>
          </cell>
          <cell r="CC970">
            <v>2.9049769419137887</v>
          </cell>
          <cell r="CD970">
            <v>3.4031070318070693</v>
          </cell>
          <cell r="CE970">
            <v>3.9053301396077842</v>
          </cell>
          <cell r="CF970">
            <v>3.3092567489259497</v>
          </cell>
          <cell r="CG970">
            <v>3.4889795849119896</v>
          </cell>
          <cell r="CH970">
            <v>3.7538183680377082</v>
          </cell>
          <cell r="CI970">
            <v>3.9958570039848076</v>
          </cell>
          <cell r="CJ970">
            <v>3.7258421230520606</v>
          </cell>
          <cell r="CK970">
            <v>4.3991713587120564</v>
          </cell>
          <cell r="CL970">
            <v>4.225902838660466</v>
          </cell>
          <cell r="CM970">
            <v>4.6846877967035452</v>
          </cell>
          <cell r="CN970">
            <v>4.596484277256601</v>
          </cell>
          <cell r="CO970">
            <v>4.4957841227730571</v>
          </cell>
          <cell r="CP970">
            <v>4.178026936416245</v>
          </cell>
          <cell r="CQ970">
            <v>4.2001397543956225</v>
          </cell>
          <cell r="CR970">
            <v>5.4662752147281521</v>
          </cell>
          <cell r="CS970">
            <v>4.955557920049638</v>
          </cell>
          <cell r="CT970">
            <v>5.2308604594980652</v>
          </cell>
          <cell r="CU970">
            <v>5.2308604594980652</v>
          </cell>
          <cell r="CV970">
            <v>5.2308604594980652</v>
          </cell>
          <cell r="CW970">
            <v>1.2493273226962003</v>
          </cell>
          <cell r="CX970">
            <v>1.261336620066855</v>
          </cell>
          <cell r="CY970">
            <v>1.2353409296162452</v>
          </cell>
          <cell r="CZ970">
            <v>1.2422590973766421</v>
          </cell>
          <cell r="DA970">
            <v>1.2555790336980399</v>
          </cell>
          <cell r="DB970">
            <v>1.2732579073702781</v>
          </cell>
          <cell r="DC970">
            <v>1.2504829965687805</v>
          </cell>
          <cell r="DD970">
            <v>1.2651208342755225</v>
          </cell>
          <cell r="DE970">
            <v>1.2513168430275838</v>
          </cell>
          <cell r="DF970">
            <v>1.2839754974551221</v>
          </cell>
        </row>
        <row r="971">
          <cell r="BX971">
            <v>2.8400541910606072</v>
          </cell>
          <cell r="BY971">
            <v>2.6870153077387138</v>
          </cell>
          <cell r="BZ971">
            <v>2.7403387791735505</v>
          </cell>
          <cell r="CA971">
            <v>3.0013173433500877</v>
          </cell>
          <cell r="CB971">
            <v>3.2981849506631669</v>
          </cell>
          <cell r="CC971">
            <v>3.0338990008612683</v>
          </cell>
          <cell r="CD971">
            <v>3.4750922209553661</v>
          </cell>
          <cell r="CE971">
            <v>4.1257608589345471</v>
          </cell>
          <cell r="CF971">
            <v>3.1125951130805567</v>
          </cell>
          <cell r="CG971">
            <v>3.5752774890205625</v>
          </cell>
          <cell r="CH971">
            <v>4.1847000222952957</v>
          </cell>
          <cell r="CI971">
            <v>4.2003865924049997</v>
          </cell>
          <cell r="CJ971">
            <v>4.309878520264685</v>
          </cell>
          <cell r="CK971">
            <v>3.7522153491470527</v>
          </cell>
          <cell r="CL971">
            <v>4.3308589714583166</v>
          </cell>
          <cell r="CM971">
            <v>3.640223470407955</v>
          </cell>
          <cell r="CN971">
            <v>4.3506852163314065</v>
          </cell>
          <cell r="CO971">
            <v>4.0598175458541164</v>
          </cell>
          <cell r="CP971">
            <v>5.0169287235989648</v>
          </cell>
          <cell r="CQ971">
            <v>4.8498753450264234</v>
          </cell>
          <cell r="CR971">
            <v>4.5953244664171695</v>
          </cell>
          <cell r="CS971">
            <v>5.1171659349651053</v>
          </cell>
          <cell r="CT971">
            <v>5.033401027000064</v>
          </cell>
          <cell r="CU971">
            <v>5.033401027000064</v>
          </cell>
          <cell r="CV971">
            <v>5.033401027000064</v>
          </cell>
          <cell r="CW971">
            <v>1.254117569934972</v>
          </cell>
          <cell r="CX971">
            <v>1.2505773487778846</v>
          </cell>
          <cell r="CY971">
            <v>1.2612238244998208</v>
          </cell>
          <cell r="CZ971">
            <v>1.2588681957497669</v>
          </cell>
          <cell r="DA971">
            <v>1.2507152366679377</v>
          </cell>
          <cell r="DB971">
            <v>1.269593489456587</v>
          </cell>
          <cell r="DC971">
            <v>1.2642331997702219</v>
          </cell>
          <cell r="DD971">
            <v>1.2579124912005086</v>
          </cell>
          <cell r="DE971">
            <v>1.2555813876481199</v>
          </cell>
          <cell r="DF971">
            <v>1.2461277785440767</v>
          </cell>
        </row>
        <row r="972">
          <cell r="BX972">
            <v>2.9128211831308519</v>
          </cell>
          <cell r="BY972">
            <v>3.1609067236047586</v>
          </cell>
          <cell r="BZ972">
            <v>2.7519034458494507</v>
          </cell>
          <cell r="CA972">
            <v>3.1447983350908171</v>
          </cell>
          <cell r="CB972">
            <v>3.4487694893193477</v>
          </cell>
          <cell r="CC972">
            <v>3.0071560594605109</v>
          </cell>
          <cell r="CD972">
            <v>3.4622489555111726</v>
          </cell>
          <cell r="CE972">
            <v>3.3023085181181155</v>
          </cell>
          <cell r="CF972">
            <v>3.9037939639038881</v>
          </cell>
          <cell r="CG972">
            <v>3.6960579458274836</v>
          </cell>
          <cell r="CH972">
            <v>3.3897873494061783</v>
          </cell>
          <cell r="CI972">
            <v>3.4992341964814173</v>
          </cell>
          <cell r="CJ972">
            <v>3.8115695375296705</v>
          </cell>
          <cell r="CK972">
            <v>4.6420665907133136</v>
          </cell>
          <cell r="CL972">
            <v>4.3600285549908193</v>
          </cell>
          <cell r="CM972">
            <v>4.5771901897365028</v>
          </cell>
          <cell r="CN972">
            <v>4.7426821667596153</v>
          </cell>
          <cell r="CO972">
            <v>4.6775094627319644</v>
          </cell>
          <cell r="CP972">
            <v>4.4639536794222803</v>
          </cell>
          <cell r="CQ972">
            <v>5.4012277237760662</v>
          </cell>
          <cell r="CR972">
            <v>5.2426901452954366</v>
          </cell>
          <cell r="CS972">
            <v>4.9989254072675244</v>
          </cell>
          <cell r="CT972">
            <v>5.1812564694928991</v>
          </cell>
          <cell r="CU972">
            <v>5.1812564694928991</v>
          </cell>
          <cell r="CV972">
            <v>5.1812564694928991</v>
          </cell>
          <cell r="CW972">
            <v>1.2495625337990071</v>
          </cell>
          <cell r="CX972">
            <v>1.260201579207203</v>
          </cell>
          <cell r="CY972">
            <v>1.2553843350376042</v>
          </cell>
          <cell r="CZ972">
            <v>1.2465554544349911</v>
          </cell>
          <cell r="DA972">
            <v>1.268962691306176</v>
          </cell>
          <cell r="DB972">
            <v>1.263442210966758</v>
          </cell>
          <cell r="DC972">
            <v>1.2691292360057966</v>
          </cell>
          <cell r="DD972">
            <v>1.2617638067883292</v>
          </cell>
          <cell r="DE972">
            <v>1.2745509157989234</v>
          </cell>
          <cell r="DF972">
            <v>1.2599550922711964</v>
          </cell>
        </row>
        <row r="973">
          <cell r="BX973">
            <v>2.5723237749999588</v>
          </cell>
          <cell r="BY973">
            <v>2.7178025030366353</v>
          </cell>
          <cell r="BZ973">
            <v>2.9476584817513563</v>
          </cell>
          <cell r="CA973">
            <v>2.3515634777357746</v>
          </cell>
          <cell r="CB973">
            <v>3.5709534296403311</v>
          </cell>
          <cell r="CC973">
            <v>2.8794125669554678</v>
          </cell>
          <cell r="CD973">
            <v>2.9053611586612003</v>
          </cell>
          <cell r="CE973">
            <v>3.4621817828276504</v>
          </cell>
          <cell r="CF973">
            <v>3.6428607433247318</v>
          </cell>
          <cell r="CG973">
            <v>3.5704084021166227</v>
          </cell>
          <cell r="CH973">
            <v>3.6414268651617916</v>
          </cell>
          <cell r="CI973">
            <v>3.8267632584170115</v>
          </cell>
          <cell r="CJ973">
            <v>3.6887785120952508</v>
          </cell>
          <cell r="CK973">
            <v>4.247394402914602</v>
          </cell>
          <cell r="CL973">
            <v>4.0004577279243554</v>
          </cell>
          <cell r="CM973">
            <v>4.3053312122664247</v>
          </cell>
          <cell r="CN973">
            <v>5.1197053800218546</v>
          </cell>
          <cell r="CO973">
            <v>5.1902532522040667</v>
          </cell>
          <cell r="CP973">
            <v>5.1861617118060073</v>
          </cell>
          <cell r="CQ973">
            <v>4.7818100595680111</v>
          </cell>
          <cell r="CR973">
            <v>5.201161987677196</v>
          </cell>
          <cell r="CS973">
            <v>5.1495743892438703</v>
          </cell>
          <cell r="CT973">
            <v>4.8164499698225418</v>
          </cell>
          <cell r="CU973">
            <v>4.8164499698225418</v>
          </cell>
          <cell r="CV973">
            <v>4.8164499698225418</v>
          </cell>
          <cell r="CW973">
            <v>1.2560617340589786</v>
          </cell>
          <cell r="CX973">
            <v>1.2463851446752239</v>
          </cell>
          <cell r="CY973">
            <v>1.2526159949107503</v>
          </cell>
          <cell r="CZ973">
            <v>1.2592594478235026</v>
          </cell>
          <cell r="DA973">
            <v>1.2471119617246218</v>
          </cell>
          <cell r="DB973">
            <v>1.2817096684370182</v>
          </cell>
          <cell r="DC973">
            <v>1.268626706671643</v>
          </cell>
          <cell r="DD973">
            <v>1.2733648640482973</v>
          </cell>
          <cell r="DE973">
            <v>1.2698035424285798</v>
          </cell>
          <cell r="DF973">
            <v>1.2386360927614113</v>
          </cell>
        </row>
        <row r="974">
          <cell r="BX974">
            <v>2.6780573012542654</v>
          </cell>
          <cell r="BY974">
            <v>2.7341970891143035</v>
          </cell>
          <cell r="BZ974">
            <v>2.4065402471489308</v>
          </cell>
          <cell r="CA974">
            <v>3.7272921818436107</v>
          </cell>
          <cell r="CB974">
            <v>2.8335925095113943</v>
          </cell>
          <cell r="CC974">
            <v>3.8038244569542159</v>
          </cell>
          <cell r="CD974">
            <v>3.1113547639448385</v>
          </cell>
          <cell r="CE974">
            <v>3.2140719067180172</v>
          </cell>
          <cell r="CF974">
            <v>3.6572714167580092</v>
          </cell>
          <cell r="CG974">
            <v>4.2477727936452263</v>
          </cell>
          <cell r="CH974">
            <v>3.5411556552281187</v>
          </cell>
          <cell r="CI974">
            <v>3.898858337157836</v>
          </cell>
          <cell r="CJ974">
            <v>3.6207888941270596</v>
          </cell>
          <cell r="CK974">
            <v>3.9083063926835635</v>
          </cell>
          <cell r="CL974">
            <v>4.0215345643689924</v>
          </cell>
          <cell r="CM974">
            <v>4.3179882988414979</v>
          </cell>
          <cell r="CN974">
            <v>5.1234387213837618</v>
          </cell>
          <cell r="CO974">
            <v>4.1267132426054012</v>
          </cell>
          <cell r="CP974">
            <v>4.2309421062082562</v>
          </cell>
          <cell r="CQ974">
            <v>4.7625930587534704</v>
          </cell>
          <cell r="CR974">
            <v>4.6891932265926188</v>
          </cell>
          <cell r="CS974">
            <v>4.8844591422398915</v>
          </cell>
          <cell r="CT974">
            <v>4.5683819190803296</v>
          </cell>
          <cell r="CU974">
            <v>4.5683819190803296</v>
          </cell>
          <cell r="CV974">
            <v>4.5683819190803296</v>
          </cell>
          <cell r="CW974">
            <v>1.2761582213895497</v>
          </cell>
          <cell r="CX974">
            <v>1.2318154118485503</v>
          </cell>
          <cell r="CY974">
            <v>1.2502234008110131</v>
          </cell>
          <cell r="CZ974">
            <v>1.2598620698318646</v>
          </cell>
          <cell r="DA974">
            <v>1.2483965221288691</v>
          </cell>
          <cell r="DB974">
            <v>1.2639016496209086</v>
          </cell>
          <cell r="DC974">
            <v>1.2749312695833481</v>
          </cell>
          <cell r="DD974">
            <v>1.2610929533867441</v>
          </cell>
          <cell r="DE974">
            <v>1.2762610794465126</v>
          </cell>
          <cell r="DF974">
            <v>1.2573388694035816</v>
          </cell>
        </row>
        <row r="975">
          <cell r="BX975">
            <v>2.5091776135514849</v>
          </cell>
          <cell r="BY975">
            <v>3.2609614395140891</v>
          </cell>
          <cell r="BZ975">
            <v>2.909459335473926</v>
          </cell>
          <cell r="CA975">
            <v>2.7018038627085663</v>
          </cell>
          <cell r="CB975">
            <v>3.577994455569145</v>
          </cell>
          <cell r="CC975">
            <v>3.4390439410881957</v>
          </cell>
          <cell r="CD975">
            <v>4.0077826480948904</v>
          </cell>
          <cell r="CE975">
            <v>3.6662096857873876</v>
          </cell>
          <cell r="CF975">
            <v>4.1446421194407561</v>
          </cell>
          <cell r="CG975">
            <v>3.8218894823988028</v>
          </cell>
          <cell r="CH975">
            <v>3.683159763628197</v>
          </cell>
          <cell r="CI975">
            <v>4.0004134809387386</v>
          </cell>
          <cell r="CJ975">
            <v>4.4597872172484365</v>
          </cell>
          <cell r="CK975">
            <v>4.0836232855383789</v>
          </cell>
          <cell r="CL975">
            <v>3.8201636257959262</v>
          </cell>
          <cell r="CM975">
            <v>4.0141872542776769</v>
          </cell>
          <cell r="CN975">
            <v>3.9772743355315328</v>
          </cell>
          <cell r="CO975">
            <v>4.0719772642911147</v>
          </cell>
          <cell r="CP975">
            <v>4.7957527411677878</v>
          </cell>
          <cell r="CQ975">
            <v>4.5786406691800892</v>
          </cell>
          <cell r="CR975">
            <v>5.5114461200670837</v>
          </cell>
          <cell r="CS975">
            <v>4.9126024017438006</v>
          </cell>
          <cell r="CT975">
            <v>5.312325111502509</v>
          </cell>
          <cell r="CU975">
            <v>5.312325111502509</v>
          </cell>
          <cell r="CV975">
            <v>5.312325111502509</v>
          </cell>
          <cell r="CW975">
            <v>1.240742800013285</v>
          </cell>
          <cell r="CX975">
            <v>1.2630894961517867</v>
          </cell>
          <cell r="CY975">
            <v>1.2557169838453952</v>
          </cell>
          <cell r="CZ975">
            <v>1.2572959964369894</v>
          </cell>
          <cell r="DA975">
            <v>1.2402436213321535</v>
          </cell>
          <cell r="DB975">
            <v>1.2462828181159722</v>
          </cell>
          <cell r="DC975">
            <v>1.2733669593747245</v>
          </cell>
          <cell r="DD975">
            <v>1.2583810418972421</v>
          </cell>
          <cell r="DE975">
            <v>1.2513321896074272</v>
          </cell>
          <cell r="DF975">
            <v>1.2576047672300317</v>
          </cell>
        </row>
        <row r="976">
          <cell r="BX976">
            <v>2.502330751617269</v>
          </cell>
          <cell r="BY976">
            <v>3.3636707768579899</v>
          </cell>
          <cell r="BZ976">
            <v>3.0134312135711032</v>
          </cell>
          <cell r="CA976">
            <v>3.5630023415940699</v>
          </cell>
          <cell r="CB976">
            <v>2.8005819642027716</v>
          </cell>
          <cell r="CC976">
            <v>3.409161124689533</v>
          </cell>
          <cell r="CD976">
            <v>3.7077247116098726</v>
          </cell>
          <cell r="CE976">
            <v>3.2794789343785182</v>
          </cell>
          <cell r="CF976">
            <v>3.4758015467686803</v>
          </cell>
          <cell r="CG976">
            <v>3.6726195904288601</v>
          </cell>
          <cell r="CH976">
            <v>4.2019661281120664</v>
          </cell>
          <cell r="CI976">
            <v>4.0469129963222299</v>
          </cell>
          <cell r="CJ976">
            <v>3.9814212132655666</v>
          </cell>
          <cell r="CK976">
            <v>4.0032475196967114</v>
          </cell>
          <cell r="CL976">
            <v>3.5443954508219591</v>
          </cell>
          <cell r="CM976">
            <v>3.7141852274644851</v>
          </cell>
          <cell r="CN976">
            <v>4.1893108390583951</v>
          </cell>
          <cell r="CO976">
            <v>4.8175963061485945</v>
          </cell>
          <cell r="CP976">
            <v>4.6612050431120755</v>
          </cell>
          <cell r="CQ976">
            <v>4.9917591465209457</v>
          </cell>
          <cell r="CR976">
            <v>4.7691500343090967</v>
          </cell>
          <cell r="CS976">
            <v>4.5373871757545272</v>
          </cell>
          <cell r="CT976">
            <v>5.1579981035501623</v>
          </cell>
          <cell r="CU976">
            <v>5.1579981035501623</v>
          </cell>
          <cell r="CV976">
            <v>5.1579981035501623</v>
          </cell>
          <cell r="CW976">
            <v>1.2716682172997211</v>
          </cell>
          <cell r="CX976">
            <v>1.2824437687522896</v>
          </cell>
          <cell r="CY976">
            <v>1.2516343296330932</v>
          </cell>
          <cell r="CZ976">
            <v>1.2473705794927834</v>
          </cell>
          <cell r="DA976">
            <v>1.2689808517973082</v>
          </cell>
          <cell r="DB976">
            <v>1.269923406615227</v>
          </cell>
          <cell r="DC976">
            <v>1.2740664653369076</v>
          </cell>
          <cell r="DD976">
            <v>1.2696421628228389</v>
          </cell>
          <cell r="DE976">
            <v>1.2626169528163236</v>
          </cell>
          <cell r="DF976">
            <v>1.2465827734449433</v>
          </cell>
        </row>
        <row r="977">
          <cell r="BX977">
            <v>2.2402103205948998</v>
          </cell>
          <cell r="BY977">
            <v>2.8488803408624146</v>
          </cell>
          <cell r="BZ977">
            <v>3.0984293488805665</v>
          </cell>
          <cell r="CA977">
            <v>3.454824560324596</v>
          </cell>
          <cell r="CB977">
            <v>3.3426535901585193</v>
          </cell>
          <cell r="CC977">
            <v>2.9147651241132646</v>
          </cell>
          <cell r="CD977">
            <v>2.9063353412003621</v>
          </cell>
          <cell r="CE977">
            <v>3.5424645586283101</v>
          </cell>
          <cell r="CF977">
            <v>4.1062478800447773</v>
          </cell>
          <cell r="CG977">
            <v>4.0400747328067039</v>
          </cell>
          <cell r="CH977">
            <v>3.5183622201933873</v>
          </cell>
          <cell r="CI977">
            <v>3.6521275232694776</v>
          </cell>
          <cell r="CJ977">
            <v>3.6488803870495392</v>
          </cell>
          <cell r="CK977">
            <v>4.7289730372945487</v>
          </cell>
          <cell r="CL977">
            <v>4.3438437948639921</v>
          </cell>
          <cell r="CM977">
            <v>4.7358179759658752</v>
          </cell>
          <cell r="CN977">
            <v>4.9642817903816301</v>
          </cell>
          <cell r="CO977">
            <v>4.7842452583475739</v>
          </cell>
          <cell r="CP977">
            <v>4.0776274578703626</v>
          </cell>
          <cell r="CQ977">
            <v>4.1297066577138164</v>
          </cell>
          <cell r="CR977">
            <v>5.2505063561748182</v>
          </cell>
          <cell r="CS977">
            <v>5.2798418237831832</v>
          </cell>
          <cell r="CT977">
            <v>5.1854550655797089</v>
          </cell>
          <cell r="CU977">
            <v>5.1854550655797089</v>
          </cell>
          <cell r="CV977">
            <v>5.1854550655797089</v>
          </cell>
          <cell r="CW977">
            <v>1.2379977895469569</v>
          </cell>
          <cell r="CX977">
            <v>1.2409940488191153</v>
          </cell>
          <cell r="CY977">
            <v>1.2489805193045118</v>
          </cell>
          <cell r="CZ977">
            <v>1.2307203085651075</v>
          </cell>
          <cell r="DA977">
            <v>1.2689365077076646</v>
          </cell>
          <cell r="DB977">
            <v>1.2572660156023754</v>
          </cell>
          <cell r="DC977">
            <v>1.2434675461492575</v>
          </cell>
          <cell r="DD977">
            <v>1.2458556062933996</v>
          </cell>
          <cell r="DE977">
            <v>1.2531855186142098</v>
          </cell>
          <cell r="DF977">
            <v>1.245654839400602</v>
          </cell>
        </row>
        <row r="978">
          <cell r="BX978">
            <v>2.5391516190459584</v>
          </cell>
          <cell r="BY978">
            <v>2.8750871353905829</v>
          </cell>
          <cell r="BZ978">
            <v>2.9471398793406611</v>
          </cell>
          <cell r="CA978">
            <v>3.2894044976662742</v>
          </cell>
          <cell r="CB978">
            <v>2.8181515954714382</v>
          </cell>
          <cell r="CC978">
            <v>3.387005487959398</v>
          </cell>
          <cell r="CD978">
            <v>3.4857784048025344</v>
          </cell>
          <cell r="CE978">
            <v>3.5402965674630056</v>
          </cell>
          <cell r="CF978">
            <v>3.9571662003015136</v>
          </cell>
          <cell r="CG978">
            <v>3.2722742190069916</v>
          </cell>
          <cell r="CH978">
            <v>3.8151447265438141</v>
          </cell>
          <cell r="CI978">
            <v>3.9899448444609731</v>
          </cell>
          <cell r="CJ978">
            <v>3.9167632056178996</v>
          </cell>
          <cell r="CK978">
            <v>4.5219728186662103</v>
          </cell>
          <cell r="CL978">
            <v>3.8382718411990253</v>
          </cell>
          <cell r="CM978">
            <v>4.8227404731574799</v>
          </cell>
          <cell r="CN978">
            <v>4.805082702794353</v>
          </cell>
          <cell r="CO978">
            <v>4.5687785190319827</v>
          </cell>
          <cell r="CP978">
            <v>4.9342139378372183</v>
          </cell>
          <cell r="CQ978">
            <v>4.4274932273828433</v>
          </cell>
          <cell r="CR978">
            <v>4.9180151663745866</v>
          </cell>
          <cell r="CS978">
            <v>4.834801956999506</v>
          </cell>
          <cell r="CT978">
            <v>4.9458032552485944</v>
          </cell>
          <cell r="CU978">
            <v>4.9458032552485944</v>
          </cell>
          <cell r="CV978">
            <v>4.9458032552485944</v>
          </cell>
          <cell r="CW978">
            <v>1.258679013760903</v>
          </cell>
          <cell r="CX978">
            <v>1.2765520581973984</v>
          </cell>
          <cell r="CY978">
            <v>1.2870419752244597</v>
          </cell>
          <cell r="CZ978">
            <v>1.258779496228063</v>
          </cell>
          <cell r="DA978">
            <v>1.2511500647378708</v>
          </cell>
          <cell r="DB978">
            <v>1.256092420500158</v>
          </cell>
          <cell r="DC978">
            <v>1.2642642835425075</v>
          </cell>
          <cell r="DD978">
            <v>1.2830159869960609</v>
          </cell>
          <cell r="DE978">
            <v>1.2481745744178108</v>
          </cell>
          <cell r="DF978">
            <v>1.2414354401296275</v>
          </cell>
        </row>
        <row r="979">
          <cell r="BX979">
            <v>2.6264455990096791</v>
          </cell>
          <cell r="BY979">
            <v>2.4714442076721981</v>
          </cell>
          <cell r="BZ979">
            <v>3.3885331880640681</v>
          </cell>
          <cell r="CA979">
            <v>3.0549945729815611</v>
          </cell>
          <cell r="CB979">
            <v>2.9020887594900651</v>
          </cell>
          <cell r="CC979">
            <v>3.0327064020674332</v>
          </cell>
          <cell r="CD979">
            <v>3.5892827607194353</v>
          </cell>
          <cell r="CE979">
            <v>2.9092159297066238</v>
          </cell>
          <cell r="CF979">
            <v>3.2498277164301648</v>
          </cell>
          <cell r="CG979">
            <v>3.3626339106442042</v>
          </cell>
          <cell r="CH979">
            <v>4.0728888779817849</v>
          </cell>
          <cell r="CI979">
            <v>4.0337795265206884</v>
          </cell>
          <cell r="CJ979">
            <v>4.0593352592418546</v>
          </cell>
          <cell r="CK979">
            <v>3.9069161752817969</v>
          </cell>
          <cell r="CL979">
            <v>4.2656934071789143</v>
          </cell>
          <cell r="CM979">
            <v>4.1838831839874224</v>
          </cell>
          <cell r="CN979">
            <v>4.6470067504873169</v>
          </cell>
          <cell r="CO979">
            <v>4.3623320023018124</v>
          </cell>
          <cell r="CP979">
            <v>4.6539649561206327</v>
          </cell>
          <cell r="CQ979">
            <v>4.8511112487666326</v>
          </cell>
          <cell r="CR979">
            <v>4.8328787081955618</v>
          </cell>
          <cell r="CS979">
            <v>5.2581988042751471</v>
          </cell>
          <cell r="CT979">
            <v>5.3493375085515167</v>
          </cell>
          <cell r="CU979">
            <v>5.3493375085515167</v>
          </cell>
          <cell r="CV979">
            <v>5.3493375085515167</v>
          </cell>
          <cell r="CW979">
            <v>1.2605412107514888</v>
          </cell>
          <cell r="CX979">
            <v>1.2568685910698969</v>
          </cell>
          <cell r="CY979">
            <v>1.2401617827544797</v>
          </cell>
          <cell r="CZ979">
            <v>1.2543257828766305</v>
          </cell>
          <cell r="DA979">
            <v>1.2523709337184974</v>
          </cell>
          <cell r="DB979">
            <v>1.2452701253636003</v>
          </cell>
          <cell r="DC979">
            <v>1.2650906705400249</v>
          </cell>
          <cell r="DD979">
            <v>1.2607979856552445</v>
          </cell>
          <cell r="DE979">
            <v>1.2645730540298288</v>
          </cell>
          <cell r="DF979">
            <v>1.2366949468716415</v>
          </cell>
        </row>
        <row r="980">
          <cell r="BX980">
            <v>2.6857197547359291</v>
          </cell>
          <cell r="BY980">
            <v>2.7800969788476473</v>
          </cell>
          <cell r="BZ980">
            <v>3.109848776466245</v>
          </cell>
          <cell r="CA980">
            <v>3.0223381109927203</v>
          </cell>
          <cell r="CB980">
            <v>3.2037530311757845</v>
          </cell>
          <cell r="CC980">
            <v>3.4220561761714934</v>
          </cell>
          <cell r="CD980">
            <v>3.4630371821512278</v>
          </cell>
          <cell r="CE980">
            <v>4.0113718262690909</v>
          </cell>
          <cell r="CF980">
            <v>4.1101063522122203</v>
          </cell>
          <cell r="CG980">
            <v>3.0580230140176865</v>
          </cell>
          <cell r="CH980">
            <v>3.527300733029008</v>
          </cell>
          <cell r="CI980">
            <v>3.638977819324035</v>
          </cell>
          <cell r="CJ980">
            <v>5.3142317674991997</v>
          </cell>
          <cell r="CK980">
            <v>4.0748078759760462</v>
          </cell>
          <cell r="CL980">
            <v>4.1480098994065822</v>
          </cell>
          <cell r="CM980">
            <v>4.7098317332879214</v>
          </cell>
          <cell r="CN980">
            <v>4.0953371138364574</v>
          </cell>
          <cell r="CO980">
            <v>4.56129688367092</v>
          </cell>
          <cell r="CP980">
            <v>4.7436487553830142</v>
          </cell>
          <cell r="CQ980">
            <v>4.4846903943319392</v>
          </cell>
          <cell r="CR980">
            <v>5.3496675165615182</v>
          </cell>
          <cell r="CS980">
            <v>5.4274371955742673</v>
          </cell>
          <cell r="CT980">
            <v>5.2193192294471675</v>
          </cell>
          <cell r="CU980">
            <v>5.2193192294471675</v>
          </cell>
          <cell r="CV980">
            <v>5.2193192294471675</v>
          </cell>
          <cell r="CW980">
            <v>1.2478684464504803</v>
          </cell>
          <cell r="CX980">
            <v>1.2746119769636981</v>
          </cell>
          <cell r="CY980">
            <v>1.2438919422889259</v>
          </cell>
          <cell r="CZ980">
            <v>1.2575241983208922</v>
          </cell>
          <cell r="DA980">
            <v>1.2493224067029483</v>
          </cell>
          <cell r="DB980">
            <v>1.2422788866786829</v>
          </cell>
          <cell r="DC980">
            <v>1.2423450735165766</v>
          </cell>
          <cell r="DD980">
            <v>1.2441352663177148</v>
          </cell>
          <cell r="DE980">
            <v>1.2609356432964851</v>
          </cell>
          <cell r="DF980">
            <v>1.2653470502272932</v>
          </cell>
        </row>
        <row r="981">
          <cell r="BX981">
            <v>2.971743563574698</v>
          </cell>
          <cell r="BY981">
            <v>2.9732360258256083</v>
          </cell>
          <cell r="BZ981">
            <v>3.1846920911920926</v>
          </cell>
          <cell r="CA981">
            <v>3.6456273111169306</v>
          </cell>
          <cell r="CB981">
            <v>3.4989150762469645</v>
          </cell>
          <cell r="CC981">
            <v>3.4238510649204872</v>
          </cell>
          <cell r="CD981">
            <v>3.1660743876561583</v>
          </cell>
          <cell r="CE981">
            <v>3.2433946267375631</v>
          </cell>
          <cell r="CF981">
            <v>3.5561044424166499</v>
          </cell>
          <cell r="CG981">
            <v>3.9420399802786918</v>
          </cell>
          <cell r="CH981">
            <v>4.4741315492404725</v>
          </cell>
          <cell r="CI981">
            <v>3.7851330170115034</v>
          </cell>
          <cell r="CJ981">
            <v>3.3043981127624593</v>
          </cell>
          <cell r="CK981">
            <v>3.8155703501341214</v>
          </cell>
          <cell r="CL981">
            <v>4.4891396961795005</v>
          </cell>
          <cell r="CM981">
            <v>3.5378631909509455</v>
          </cell>
          <cell r="CN981">
            <v>4.3700488315536088</v>
          </cell>
          <cell r="CO981">
            <v>4.7790470500260875</v>
          </cell>
          <cell r="CP981">
            <v>4.5539162470090861</v>
          </cell>
          <cell r="CQ981">
            <v>4.8233940042210444</v>
          </cell>
          <cell r="CR981">
            <v>5.426487214729744</v>
          </cell>
          <cell r="CS981">
            <v>5.2694358722342018</v>
          </cell>
          <cell r="CT981">
            <v>5.0636873521371202</v>
          </cell>
          <cell r="CU981">
            <v>5.0636873521371202</v>
          </cell>
          <cell r="CV981">
            <v>5.0636873521371202</v>
          </cell>
          <cell r="CW981">
            <v>1.256319554007606</v>
          </cell>
          <cell r="CX981">
            <v>1.2591386590606548</v>
          </cell>
          <cell r="CY981">
            <v>1.2482054435053318</v>
          </cell>
          <cell r="CZ981">
            <v>1.2509283972256502</v>
          </cell>
          <cell r="DA981">
            <v>1.2621039864638517</v>
          </cell>
          <cell r="DB981">
            <v>1.2611450108120899</v>
          </cell>
          <cell r="DC981">
            <v>1.2555685761236044</v>
          </cell>
          <cell r="DD981">
            <v>1.2470678850516361</v>
          </cell>
          <cell r="DE981">
            <v>1.2511970934219909</v>
          </cell>
          <cell r="DF981">
            <v>1.2555382576913765</v>
          </cell>
        </row>
        <row r="982">
          <cell r="BX982">
            <v>2.8397394165078347</v>
          </cell>
          <cell r="BY982">
            <v>3.1624606599964884</v>
          </cell>
          <cell r="BZ982">
            <v>2.8045974290751485</v>
          </cell>
          <cell r="CA982">
            <v>2.9027114313732469</v>
          </cell>
          <cell r="CB982">
            <v>3.2427663376598086</v>
          </cell>
          <cell r="CC982">
            <v>3.4039540035383404</v>
          </cell>
          <cell r="CD982">
            <v>3.7094921183956209</v>
          </cell>
          <cell r="CE982">
            <v>3.3864281665410254</v>
          </cell>
          <cell r="CF982">
            <v>3.8791901605516053</v>
          </cell>
          <cell r="CG982">
            <v>3.3654983898236543</v>
          </cell>
          <cell r="CH982">
            <v>4.4806209702687729</v>
          </cell>
          <cell r="CI982">
            <v>3.9378162738569338</v>
          </cell>
          <cell r="CJ982">
            <v>4.1606814007206196</v>
          </cell>
          <cell r="CK982">
            <v>3.974576977176921</v>
          </cell>
          <cell r="CL982">
            <v>4.1864454583300539</v>
          </cell>
          <cell r="CM982">
            <v>4.4468725766950215</v>
          </cell>
          <cell r="CN982">
            <v>4.9198137442210834</v>
          </cell>
          <cell r="CO982">
            <v>4.4269213414141788</v>
          </cell>
          <cell r="CP982">
            <v>4.6069647151590605</v>
          </cell>
          <cell r="CQ982">
            <v>5.0817043452752388</v>
          </cell>
          <cell r="CR982">
            <v>4.5229634412391402</v>
          </cell>
          <cell r="CS982">
            <v>4.7419822614558127</v>
          </cell>
          <cell r="CT982">
            <v>5.7131506897281019</v>
          </cell>
          <cell r="CU982">
            <v>5.7131506897281019</v>
          </cell>
          <cell r="CV982">
            <v>5.7131506897281019</v>
          </cell>
          <cell r="CW982">
            <v>1.259109164941377</v>
          </cell>
          <cell r="CX982">
            <v>1.2373220026090879</v>
          </cell>
          <cell r="CY982">
            <v>1.2732930732716872</v>
          </cell>
          <cell r="CZ982">
            <v>1.2371706839006316</v>
          </cell>
          <cell r="DA982">
            <v>1.2443578715997277</v>
          </cell>
          <cell r="DB982">
            <v>1.2627261236257961</v>
          </cell>
          <cell r="DC982">
            <v>1.2576521913281471</v>
          </cell>
          <cell r="DD982">
            <v>1.2494839729338376</v>
          </cell>
          <cell r="DE982">
            <v>1.2663202203783059</v>
          </cell>
          <cell r="DF982">
            <v>1.2754268493934089</v>
          </cell>
        </row>
        <row r="983">
          <cell r="BX983">
            <v>2.9741355605851125</v>
          </cell>
          <cell r="BY983">
            <v>2.7654343604541585</v>
          </cell>
          <cell r="BZ983">
            <v>3.1874571098357429</v>
          </cell>
          <cell r="CA983">
            <v>2.9086332850203847</v>
          </cell>
          <cell r="CB983">
            <v>3.5114224454840888</v>
          </cell>
          <cell r="CC983">
            <v>3.7085230771014448</v>
          </cell>
          <cell r="CD983">
            <v>2.8981658554400176</v>
          </cell>
          <cell r="CE983">
            <v>3.5103850274271804</v>
          </cell>
          <cell r="CF983">
            <v>3.400380718116041</v>
          </cell>
          <cell r="CG983">
            <v>3.8954002343185845</v>
          </cell>
          <cell r="CH983">
            <v>4.1411372963614559</v>
          </cell>
          <cell r="CI983">
            <v>4.2602084763589518</v>
          </cell>
          <cell r="CJ983">
            <v>3.6544610306896632</v>
          </cell>
          <cell r="CK983">
            <v>4.0654875153804495</v>
          </cell>
          <cell r="CL983">
            <v>4.6012597772580088</v>
          </cell>
          <cell r="CM983">
            <v>4.924337470620813</v>
          </cell>
          <cell r="CN983">
            <v>4.3751463825869061</v>
          </cell>
          <cell r="CO983">
            <v>4.9831683886495233</v>
          </cell>
          <cell r="CP983">
            <v>4.6680380422300098</v>
          </cell>
          <cell r="CQ983">
            <v>4.7726799942252276</v>
          </cell>
          <cell r="CR983">
            <v>4.9458776162978362</v>
          </cell>
          <cell r="CS983">
            <v>5.2375339227752411</v>
          </cell>
          <cell r="CT983">
            <v>5.1430665897169741</v>
          </cell>
          <cell r="CU983">
            <v>5.1430665897169741</v>
          </cell>
          <cell r="CV983">
            <v>5.1430665897169741</v>
          </cell>
          <cell r="CW983">
            <v>1.2325691779926489</v>
          </cell>
          <cell r="CX983">
            <v>1.2812708602792353</v>
          </cell>
          <cell r="CY983">
            <v>1.2503468969793812</v>
          </cell>
          <cell r="CZ983">
            <v>1.2435129068718427</v>
          </cell>
          <cell r="DA983">
            <v>1.282506976964068</v>
          </cell>
          <cell r="DB983">
            <v>1.255468371986969</v>
          </cell>
          <cell r="DC983">
            <v>1.2521470651276281</v>
          </cell>
          <cell r="DD983">
            <v>1.2407005976787113</v>
          </cell>
          <cell r="DE983">
            <v>1.233796057179696</v>
          </cell>
          <cell r="DF983">
            <v>1.2602783403342868</v>
          </cell>
        </row>
        <row r="984">
          <cell r="BX984">
            <v>2.3823018959005542</v>
          </cell>
          <cell r="BY984">
            <v>2.6514817499193208</v>
          </cell>
          <cell r="BZ984">
            <v>2.6425812152631267</v>
          </cell>
          <cell r="CA984">
            <v>3.3712128037398981</v>
          </cell>
          <cell r="CB984">
            <v>2.8815976232103928</v>
          </cell>
          <cell r="CC984">
            <v>3.3110845494989865</v>
          </cell>
          <cell r="CD984">
            <v>3.8592899056252445</v>
          </cell>
          <cell r="CE984">
            <v>3.2359524283404704</v>
          </cell>
          <cell r="CF984">
            <v>3.8935717269954844</v>
          </cell>
          <cell r="CG984">
            <v>3.7198899977943181</v>
          </cell>
          <cell r="CH984">
            <v>4.114924254527522</v>
          </cell>
          <cell r="CI984">
            <v>3.8674178702062743</v>
          </cell>
          <cell r="CJ984">
            <v>3.7140467792560998</v>
          </cell>
          <cell r="CK984">
            <v>4.2002632027317821</v>
          </cell>
          <cell r="CL984">
            <v>4.2526729117571449</v>
          </cell>
          <cell r="CM984">
            <v>3.9072591208783796</v>
          </cell>
          <cell r="CN984">
            <v>4.3467717753027069</v>
          </cell>
          <cell r="CO984">
            <v>4.2289096345100097</v>
          </cell>
          <cell r="CP984">
            <v>5.0263206988836453</v>
          </cell>
          <cell r="CQ984">
            <v>4.7873002735539485</v>
          </cell>
          <cell r="CR984">
            <v>5.5016666148750746</v>
          </cell>
          <cell r="CS984">
            <v>5.7142264862880987</v>
          </cell>
          <cell r="CT984">
            <v>4.8334225208727366</v>
          </cell>
          <cell r="CU984">
            <v>4.8334225208727366</v>
          </cell>
          <cell r="CV984">
            <v>4.8334225208727366</v>
          </cell>
          <cell r="CW984">
            <v>1.2560609902823339</v>
          </cell>
          <cell r="CX984">
            <v>1.267138085429802</v>
          </cell>
          <cell r="CY984">
            <v>1.2642278230440909</v>
          </cell>
          <cell r="CZ984">
            <v>1.2613777648083457</v>
          </cell>
          <cell r="DA984">
            <v>1.2517147689919852</v>
          </cell>
          <cell r="DB984">
            <v>1.2803426628385899</v>
          </cell>
          <cell r="DC984">
            <v>1.2465889971270037</v>
          </cell>
          <cell r="DD984">
            <v>1.2454157834026505</v>
          </cell>
          <cell r="DE984">
            <v>1.2527469885415925</v>
          </cell>
          <cell r="DF984">
            <v>1.2560928329391874</v>
          </cell>
        </row>
        <row r="985">
          <cell r="BX985">
            <v>2.352828802925838</v>
          </cell>
          <cell r="BY985">
            <v>2.4120408219001663</v>
          </cell>
          <cell r="BZ985">
            <v>2.6862855136569053</v>
          </cell>
          <cell r="CA985">
            <v>2.9325783132325847</v>
          </cell>
          <cell r="CB985">
            <v>3.3213884626800945</v>
          </cell>
          <cell r="CC985">
            <v>3.3731121977186813</v>
          </cell>
          <cell r="CD985">
            <v>3.5673582237869237</v>
          </cell>
          <cell r="CE985">
            <v>3.5755734700677544</v>
          </cell>
          <cell r="CF985">
            <v>3.5551723427776274</v>
          </cell>
          <cell r="CG985">
            <v>3.8962218611790838</v>
          </cell>
          <cell r="CH985">
            <v>3.7824692427159863</v>
          </cell>
          <cell r="CI985">
            <v>4.2384334019066197</v>
          </cell>
          <cell r="CJ985">
            <v>3.8282682098692375</v>
          </cell>
          <cell r="CK985">
            <v>4.1083597040567348</v>
          </cell>
          <cell r="CL985">
            <v>3.7474440121436228</v>
          </cell>
          <cell r="CM985">
            <v>4.0970239084429609</v>
          </cell>
          <cell r="CN985">
            <v>5.3823993437610085</v>
          </cell>
          <cell r="CO985">
            <v>5.1969391584947315</v>
          </cell>
          <cell r="CP985">
            <v>4.5825082824579271</v>
          </cell>
          <cell r="CQ985">
            <v>4.963402504084848</v>
          </cell>
          <cell r="CR985">
            <v>5.5372740796620405</v>
          </cell>
          <cell r="CS985">
            <v>4.895542188408915</v>
          </cell>
          <cell r="CT985">
            <v>4.3563339898392917</v>
          </cell>
          <cell r="CU985">
            <v>4.3563339898392917</v>
          </cell>
          <cell r="CV985">
            <v>4.3563339898392917</v>
          </cell>
          <cell r="CW985">
            <v>1.2599648467410567</v>
          </cell>
          <cell r="CX985">
            <v>1.2626645242538108</v>
          </cell>
          <cell r="CY985">
            <v>1.2765772671264728</v>
          </cell>
          <cell r="CZ985">
            <v>1.250210719962727</v>
          </cell>
          <cell r="DA985">
            <v>1.272198775271596</v>
          </cell>
          <cell r="DB985">
            <v>1.2513154229150651</v>
          </cell>
          <cell r="DC985">
            <v>1.2572277029041379</v>
          </cell>
          <cell r="DD985">
            <v>1.2659831038229563</v>
          </cell>
          <cell r="DE985">
            <v>1.2693203544177698</v>
          </cell>
          <cell r="DF985">
            <v>1.2493529087069628</v>
          </cell>
        </row>
        <row r="986">
          <cell r="BX986">
            <v>2.7526209484254323</v>
          </cell>
          <cell r="BY986">
            <v>2.7962487031405576</v>
          </cell>
          <cell r="BZ986">
            <v>2.6556688011897065</v>
          </cell>
          <cell r="CA986">
            <v>3.0633010479839182</v>
          </cell>
          <cell r="CB986">
            <v>3.5754129878170762</v>
          </cell>
          <cell r="CC986">
            <v>3.076961827233653</v>
          </cell>
          <cell r="CD986">
            <v>3.3386633242375239</v>
          </cell>
          <cell r="CE986">
            <v>3.3776141294195745</v>
          </cell>
          <cell r="CF986">
            <v>3.3246341847267105</v>
          </cell>
          <cell r="CG986">
            <v>3.8185159130720088</v>
          </cell>
          <cell r="CH986">
            <v>4.2684003291363597</v>
          </cell>
          <cell r="CI986">
            <v>4.0566214178588949</v>
          </cell>
          <cell r="CJ986">
            <v>3.6288970142409389</v>
          </cell>
          <cell r="CK986">
            <v>4.2335142293380521</v>
          </cell>
          <cell r="CL986">
            <v>4.351339940795687</v>
          </cell>
          <cell r="CM986">
            <v>4.5208384416168048</v>
          </cell>
          <cell r="CN986">
            <v>4.6920535511208934</v>
          </cell>
          <cell r="CO986">
            <v>4.2104648788618713</v>
          </cell>
          <cell r="CP986">
            <v>4.7423789599523403</v>
          </cell>
          <cell r="CQ986">
            <v>4.7805175830952358</v>
          </cell>
          <cell r="CR986">
            <v>4.8960047430593328</v>
          </cell>
          <cell r="CS986">
            <v>5.1866305773767456</v>
          </cell>
          <cell r="CT986">
            <v>5.2327890078508172</v>
          </cell>
          <cell r="CU986">
            <v>5.2327890078508172</v>
          </cell>
          <cell r="CV986">
            <v>5.2327890078508172</v>
          </cell>
          <cell r="CW986">
            <v>1.2285488791233825</v>
          </cell>
          <cell r="CX986">
            <v>1.2576591355521289</v>
          </cell>
          <cell r="CY986">
            <v>1.2499776806920171</v>
          </cell>
          <cell r="CZ986">
            <v>1.2485264579075379</v>
          </cell>
          <cell r="DA986">
            <v>1.2530708213148709</v>
          </cell>
          <cell r="DB986">
            <v>1.2574641626576535</v>
          </cell>
          <cell r="DC986">
            <v>1.2608658754620141</v>
          </cell>
          <cell r="DD986">
            <v>1.2667505230171985</v>
          </cell>
          <cell r="DE986">
            <v>1.2618833650678165</v>
          </cell>
          <cell r="DF986">
            <v>1.236728244934838</v>
          </cell>
        </row>
        <row r="987">
          <cell r="BX987">
            <v>2.4254371760092721</v>
          </cell>
          <cell r="BY987">
            <v>2.7297645805012105</v>
          </cell>
          <cell r="BZ987">
            <v>2.8443987352855928</v>
          </cell>
          <cell r="CA987">
            <v>3.6992877942167297</v>
          </cell>
          <cell r="CB987">
            <v>3.3990273723820184</v>
          </cell>
          <cell r="CC987">
            <v>3.4673560764794567</v>
          </cell>
          <cell r="CD987">
            <v>4.1190931984536974</v>
          </cell>
          <cell r="CE987">
            <v>3.7155449710391153</v>
          </cell>
          <cell r="CF987">
            <v>3.4854827758931268</v>
          </cell>
          <cell r="CG987">
            <v>3.1227619857132036</v>
          </cell>
          <cell r="CH987">
            <v>3.332383362203569</v>
          </cell>
          <cell r="CI987">
            <v>3.9371922807649891</v>
          </cell>
          <cell r="CJ987">
            <v>3.8087967217821261</v>
          </cell>
          <cell r="CK987">
            <v>3.9948661458481971</v>
          </cell>
          <cell r="CL987">
            <v>4.719916778770533</v>
          </cell>
          <cell r="CM987">
            <v>3.872103405313807</v>
          </cell>
          <cell r="CN987">
            <v>4.4412792774523018</v>
          </cell>
          <cell r="CO987">
            <v>4.1353828090899443</v>
          </cell>
          <cell r="CP987">
            <v>4.5765992887359292</v>
          </cell>
          <cell r="CQ987">
            <v>4.7054205198037202</v>
          </cell>
          <cell r="CR987">
            <v>4.8745054200779041</v>
          </cell>
          <cell r="CS987">
            <v>4.8867536840322447</v>
          </cell>
          <cell r="CT987">
            <v>5.4901842577100837</v>
          </cell>
          <cell r="CU987">
            <v>5.4901842577100837</v>
          </cell>
          <cell r="CV987">
            <v>5.4901842577100837</v>
          </cell>
          <cell r="CW987">
            <v>1.2538451532982198</v>
          </cell>
          <cell r="CX987">
            <v>1.2306617944783744</v>
          </cell>
          <cell r="CY987">
            <v>1.2554857411913649</v>
          </cell>
          <cell r="CZ987">
            <v>1.2388725885751182</v>
          </cell>
          <cell r="DA987">
            <v>1.2542948481130987</v>
          </cell>
          <cell r="DB987">
            <v>1.2613399972209072</v>
          </cell>
          <cell r="DC987">
            <v>1.2508444521257991</v>
          </cell>
          <cell r="DD987">
            <v>1.2595339809347676</v>
          </cell>
          <cell r="DE987">
            <v>1.2558397167599997</v>
          </cell>
          <cell r="DF987">
            <v>1.2447863537663491</v>
          </cell>
        </row>
        <row r="988">
          <cell r="BX988">
            <v>2.6155749598758256</v>
          </cell>
          <cell r="BY988">
            <v>3.1309340091153852</v>
          </cell>
          <cell r="BZ988">
            <v>2.9391408902965561</v>
          </cell>
          <cell r="CA988">
            <v>3.3517762121522696</v>
          </cell>
          <cell r="CB988">
            <v>3.6063679586216892</v>
          </cell>
          <cell r="CC988">
            <v>3.7324780624650367</v>
          </cell>
          <cell r="CD988">
            <v>3.0698539989551925</v>
          </cell>
          <cell r="CE988">
            <v>3.8310018116710363</v>
          </cell>
          <cell r="CF988">
            <v>3.5926027445145441</v>
          </cell>
          <cell r="CG988">
            <v>3.1195291152189064</v>
          </cell>
          <cell r="CH988">
            <v>4.1268481973909772</v>
          </cell>
          <cell r="CI988">
            <v>3.4002134655508591</v>
          </cell>
          <cell r="CJ988">
            <v>3.98124371198959</v>
          </cell>
          <cell r="CK988">
            <v>3.8552168309145149</v>
          </cell>
          <cell r="CL988">
            <v>4.265560855878431</v>
          </cell>
          <cell r="CM988">
            <v>4.0905704718327103</v>
          </cell>
          <cell r="CN988">
            <v>4.3887600642142663</v>
          </cell>
          <cell r="CO988">
            <v>4.556834313748773</v>
          </cell>
          <cell r="CP988">
            <v>5.1659255767770444</v>
          </cell>
          <cell r="CQ988">
            <v>4.2826103895406433</v>
          </cell>
          <cell r="CR988">
            <v>4.6851993896155824</v>
          </cell>
          <cell r="CS988">
            <v>4.9862665866643647</v>
          </cell>
          <cell r="CT988">
            <v>5.5505095915442828</v>
          </cell>
          <cell r="CU988">
            <v>5.5505095915442828</v>
          </cell>
          <cell r="CV988">
            <v>5.5505095915442828</v>
          </cell>
          <cell r="CW988">
            <v>1.2607882846259564</v>
          </cell>
          <cell r="CX988">
            <v>1.2724624852176356</v>
          </cell>
          <cell r="CY988">
            <v>1.2577045602913395</v>
          </cell>
          <cell r="CZ988">
            <v>1.2512809285442785</v>
          </cell>
          <cell r="DA988">
            <v>1.2551645347277915</v>
          </cell>
          <cell r="DB988">
            <v>1.2682697116838839</v>
          </cell>
          <cell r="DC988">
            <v>1.2664075839641498</v>
          </cell>
          <cell r="DD988">
            <v>1.2560976520634752</v>
          </cell>
          <cell r="DE988">
            <v>1.2789772316370833</v>
          </cell>
          <cell r="DF988">
            <v>1.2316184003202162</v>
          </cell>
        </row>
        <row r="989">
          <cell r="BX989">
            <v>2.8419221169944975</v>
          </cell>
          <cell r="BY989">
            <v>2.5126122255886396</v>
          </cell>
          <cell r="BZ989">
            <v>3.1024955756215156</v>
          </cell>
          <cell r="CA989">
            <v>3.0631749029160198</v>
          </cell>
          <cell r="CB989">
            <v>3.5226119198597576</v>
          </cell>
          <cell r="CC989">
            <v>3.258400177659865</v>
          </cell>
          <cell r="CD989">
            <v>3.2561566448549644</v>
          </cell>
          <cell r="CE989">
            <v>3.3082803787552812</v>
          </cell>
          <cell r="CF989">
            <v>3.2449038145180347</v>
          </cell>
          <cell r="CG989">
            <v>3.3305340331863893</v>
          </cell>
          <cell r="CH989">
            <v>3.6934903852829009</v>
          </cell>
          <cell r="CI989">
            <v>3.5989353307322047</v>
          </cell>
          <cell r="CJ989">
            <v>4.034818130485843</v>
          </cell>
          <cell r="CK989">
            <v>3.3632896670264301</v>
          </cell>
          <cell r="CL989">
            <v>4.5511364626942115</v>
          </cell>
          <cell r="CM989">
            <v>4.3989967591896706</v>
          </cell>
          <cell r="CN989">
            <v>4.374431865566037</v>
          </cell>
          <cell r="CO989">
            <v>5.0374924594681243</v>
          </cell>
          <cell r="CP989">
            <v>4.9623046085194789</v>
          </cell>
          <cell r="CQ989">
            <v>4.8363614482209707</v>
          </cell>
          <cell r="CR989">
            <v>5.0813913356800002</v>
          </cell>
          <cell r="CS989">
            <v>4.777055163419015</v>
          </cell>
          <cell r="CT989">
            <v>5.2788548258839239</v>
          </cell>
          <cell r="CU989">
            <v>5.2788548258839239</v>
          </cell>
          <cell r="CV989">
            <v>5.2788548258839239</v>
          </cell>
          <cell r="CW989">
            <v>1.2345117919485242</v>
          </cell>
          <cell r="CX989">
            <v>1.270835323486762</v>
          </cell>
          <cell r="CY989">
            <v>1.2673373944638902</v>
          </cell>
          <cell r="CZ989">
            <v>1.2517221370787954</v>
          </cell>
          <cell r="DA989">
            <v>1.2633622610416675</v>
          </cell>
          <cell r="DB989">
            <v>1.2567898328505898</v>
          </cell>
          <cell r="DC989">
            <v>1.2501324953611699</v>
          </cell>
          <cell r="DD989">
            <v>1.2639975325378634</v>
          </cell>
          <cell r="DE989">
            <v>1.2623338137165585</v>
          </cell>
          <cell r="DF989">
            <v>1.2362863405867159</v>
          </cell>
        </row>
        <row r="990">
          <cell r="BX990">
            <v>2.3920356909751299</v>
          </cell>
          <cell r="BY990">
            <v>2.8165236147798756</v>
          </cell>
          <cell r="BZ990">
            <v>3.1490680933608637</v>
          </cell>
          <cell r="CA990">
            <v>3.3187595522092117</v>
          </cell>
          <cell r="CB990">
            <v>2.7839803243278638</v>
          </cell>
          <cell r="CC990">
            <v>3.1207165665815828</v>
          </cell>
          <cell r="CD990">
            <v>3.0007392383139866</v>
          </cell>
          <cell r="CE990">
            <v>3.3621014691337194</v>
          </cell>
          <cell r="CF990">
            <v>4.0531386944789993</v>
          </cell>
          <cell r="CG990">
            <v>4.1436350035524301</v>
          </cell>
          <cell r="CH990">
            <v>4.195445842704431</v>
          </cell>
          <cell r="CI990">
            <v>3.5628790717247338</v>
          </cell>
          <cell r="CJ990">
            <v>4.0368380332767764</v>
          </cell>
          <cell r="CK990">
            <v>3.9472347623315822</v>
          </cell>
          <cell r="CL990">
            <v>4.0608398181746121</v>
          </cell>
          <cell r="CM990">
            <v>4.5359088148247544</v>
          </cell>
          <cell r="CN990">
            <v>4.6834771880645034</v>
          </cell>
          <cell r="CO990">
            <v>4.551372511211766</v>
          </cell>
          <cell r="CP990">
            <v>4.4511053067241075</v>
          </cell>
          <cell r="CQ990">
            <v>5.3902071501711637</v>
          </cell>
          <cell r="CR990">
            <v>5.3407613219750827</v>
          </cell>
          <cell r="CS990">
            <v>5.5212283112190699</v>
          </cell>
          <cell r="CT990">
            <v>5.3863137680261017</v>
          </cell>
          <cell r="CU990">
            <v>5.3863137680261017</v>
          </cell>
          <cell r="CV990">
            <v>5.3863137680261017</v>
          </cell>
          <cell r="CW990">
            <v>1.2431964220587279</v>
          </cell>
          <cell r="CX990">
            <v>1.2669393169503991</v>
          </cell>
          <cell r="CY990">
            <v>1.2454308102434473</v>
          </cell>
          <cell r="CZ990">
            <v>1.2663048158031858</v>
          </cell>
          <cell r="DA990">
            <v>1.2523336546582995</v>
          </cell>
          <cell r="DB990">
            <v>1.2674795654241733</v>
          </cell>
          <cell r="DC990">
            <v>1.2688939209406687</v>
          </cell>
          <cell r="DD990">
            <v>1.2206806398128069</v>
          </cell>
          <cell r="DE990">
            <v>1.2507055537844221</v>
          </cell>
          <cell r="DF990">
            <v>1.2637298575765521</v>
          </cell>
        </row>
        <row r="991">
          <cell r="BX991">
            <v>3.0536553296214444</v>
          </cell>
          <cell r="BY991">
            <v>3.0842996049636984</v>
          </cell>
          <cell r="BZ991">
            <v>2.9476463025472643</v>
          </cell>
          <cell r="CA991">
            <v>3.1946837422933778</v>
          </cell>
          <cell r="CB991">
            <v>3.3394560604174774</v>
          </cell>
          <cell r="CC991">
            <v>3.470760596368859</v>
          </cell>
          <cell r="CD991">
            <v>4.3914037068739713</v>
          </cell>
          <cell r="CE991">
            <v>3.828325535669554</v>
          </cell>
          <cell r="CF991">
            <v>3.7598303209915471</v>
          </cell>
          <cell r="CG991">
            <v>3.846013311409076</v>
          </cell>
          <cell r="CH991">
            <v>3.699464992284446</v>
          </cell>
          <cell r="CI991">
            <v>3.5624921302421408</v>
          </cell>
          <cell r="CJ991">
            <v>4.1240242233144588</v>
          </cell>
          <cell r="CK991">
            <v>4.214924536430825</v>
          </cell>
          <cell r="CL991">
            <v>3.9746131810138063</v>
          </cell>
          <cell r="CM991">
            <v>4.3923154534918813</v>
          </cell>
          <cell r="CN991">
            <v>4.7208058518593798</v>
          </cell>
          <cell r="CO991">
            <v>4.6103140773586651</v>
          </cell>
          <cell r="CP991">
            <v>5.4318472899466412</v>
          </cell>
          <cell r="CQ991">
            <v>4.781707503835583</v>
          </cell>
          <cell r="CR991">
            <v>5.2953418141139421</v>
          </cell>
          <cell r="CS991">
            <v>4.883075029186295</v>
          </cell>
          <cell r="CT991">
            <v>4.5733410390654115</v>
          </cell>
          <cell r="CU991">
            <v>4.5733410390654115</v>
          </cell>
          <cell r="CV991">
            <v>4.5733410390654115</v>
          </cell>
          <cell r="CW991">
            <v>1.2540444636538033</v>
          </cell>
          <cell r="CX991">
            <v>1.2564464385884311</v>
          </cell>
          <cell r="CY991">
            <v>1.2557953498817374</v>
          </cell>
          <cell r="CZ991">
            <v>1.2526504553528346</v>
          </cell>
          <cell r="DA991">
            <v>1.2448379866967554</v>
          </cell>
          <cell r="DB991">
            <v>1.247341181598393</v>
          </cell>
          <cell r="DC991">
            <v>1.2495545205005905</v>
          </cell>
          <cell r="DD991">
            <v>1.2562270709282142</v>
          </cell>
          <cell r="DE991">
            <v>1.2573877280807169</v>
          </cell>
          <cell r="DF991">
            <v>1.2568177476163063</v>
          </cell>
        </row>
        <row r="992">
          <cell r="BX992">
            <v>2.3625113405480467</v>
          </cell>
          <cell r="BY992">
            <v>2.3906031767067573</v>
          </cell>
          <cell r="BZ992">
            <v>2.8769989161437159</v>
          </cell>
          <cell r="CA992">
            <v>2.9047367289046733</v>
          </cell>
          <cell r="CB992">
            <v>2.7819769697942753</v>
          </cell>
          <cell r="CC992">
            <v>2.7493771180835496</v>
          </cell>
          <cell r="CD992">
            <v>3.8967767996690821</v>
          </cell>
          <cell r="CE992">
            <v>3.2742319000272775</v>
          </cell>
          <cell r="CF992">
            <v>3.8892871684573063</v>
          </cell>
          <cell r="CG992">
            <v>3.8443122901900288</v>
          </cell>
          <cell r="CH992">
            <v>3.8625906242757106</v>
          </cell>
          <cell r="CI992">
            <v>3.5227374907014242</v>
          </cell>
          <cell r="CJ992">
            <v>4.6745328120835579</v>
          </cell>
          <cell r="CK992">
            <v>4.1127365381119425</v>
          </cell>
          <cell r="CL992">
            <v>4.1963246006934289</v>
          </cell>
          <cell r="CM992">
            <v>4.9630341262191546</v>
          </cell>
          <cell r="CN992">
            <v>4.3680698212680715</v>
          </cell>
          <cell r="CO992">
            <v>4.9519618186875496</v>
          </cell>
          <cell r="CP992">
            <v>4.9438972814292166</v>
          </cell>
          <cell r="CQ992">
            <v>4.058558081323711</v>
          </cell>
          <cell r="CR992">
            <v>4.6144147005268845</v>
          </cell>
          <cell r="CS992">
            <v>5.3272917074531936</v>
          </cell>
          <cell r="CT992">
            <v>5.0628205353806415</v>
          </cell>
          <cell r="CU992">
            <v>5.0628205353806415</v>
          </cell>
          <cell r="CV992">
            <v>5.0628205353806415</v>
          </cell>
          <cell r="CW992">
            <v>1.2644593831864903</v>
          </cell>
          <cell r="CX992">
            <v>1.2495240299093393</v>
          </cell>
          <cell r="CY992">
            <v>1.2517333464583078</v>
          </cell>
          <cell r="CZ992">
            <v>1.2685189089410425</v>
          </cell>
          <cell r="DA992">
            <v>1.260835663063651</v>
          </cell>
          <cell r="DB992">
            <v>1.2447612043750167</v>
          </cell>
          <cell r="DC992">
            <v>1.2645480984819875</v>
          </cell>
          <cell r="DD992">
            <v>1.2405618678656345</v>
          </cell>
          <cell r="DE992">
            <v>1.2510184307558605</v>
          </cell>
          <cell r="DF992">
            <v>1.2711419476863093</v>
          </cell>
        </row>
        <row r="993">
          <cell r="BX993">
            <v>2.3736708394370223</v>
          </cell>
          <cell r="BY993">
            <v>3.0193087269554506</v>
          </cell>
          <cell r="BZ993">
            <v>2.6286297749360092</v>
          </cell>
          <cell r="CA993">
            <v>3.0688918656067208</v>
          </cell>
          <cell r="CB993">
            <v>3.157881553080093</v>
          </cell>
          <cell r="CC993">
            <v>2.8709803244823529</v>
          </cell>
          <cell r="CD993">
            <v>3.4182457545847083</v>
          </cell>
          <cell r="CE993">
            <v>3.034984617863151</v>
          </cell>
          <cell r="CF993">
            <v>3.4381680510381227</v>
          </cell>
          <cell r="CG993">
            <v>3.536906691061263</v>
          </cell>
          <cell r="CH993">
            <v>3.2996604279185533</v>
          </cell>
          <cell r="CI993">
            <v>3.2878979301704696</v>
          </cell>
          <cell r="CJ993">
            <v>3.6337935153733922</v>
          </cell>
          <cell r="CK993">
            <v>3.812842859597009</v>
          </cell>
          <cell r="CL993">
            <v>3.5751967997919412</v>
          </cell>
          <cell r="CM993">
            <v>4.0751318101962886</v>
          </cell>
          <cell r="CN993">
            <v>4.0389494670213884</v>
          </cell>
          <cell r="CO993">
            <v>4.2757040602918037</v>
          </cell>
          <cell r="CP993">
            <v>4.5084573654816191</v>
          </cell>
          <cell r="CQ993">
            <v>4.8697666460047211</v>
          </cell>
          <cell r="CR993">
            <v>4.5723282467966726</v>
          </cell>
          <cell r="CS993">
            <v>5.3369102533145103</v>
          </cell>
          <cell r="CT993">
            <v>5.144967109455572</v>
          </cell>
          <cell r="CU993">
            <v>5.144967109455572</v>
          </cell>
          <cell r="CV993">
            <v>5.144967109455572</v>
          </cell>
          <cell r="CW993">
            <v>1.2664110181300401</v>
          </cell>
          <cell r="CX993">
            <v>1.2546987878983538</v>
          </cell>
          <cell r="CY993">
            <v>1.2330683292009863</v>
          </cell>
          <cell r="CZ993">
            <v>1.2429970465656883</v>
          </cell>
          <cell r="DA993">
            <v>1.2650361051900512</v>
          </cell>
          <cell r="DB993">
            <v>1.2489921821581906</v>
          </cell>
          <cell r="DC993">
            <v>1.2577033548657415</v>
          </cell>
          <cell r="DD993">
            <v>1.2412367707815035</v>
          </cell>
          <cell r="DE993">
            <v>1.2550085529933097</v>
          </cell>
          <cell r="DF993">
            <v>1.2735482207456326</v>
          </cell>
        </row>
        <row r="994">
          <cell r="BX994">
            <v>2.5645136527506014</v>
          </cell>
          <cell r="BY994">
            <v>2.8180406292195435</v>
          </cell>
          <cell r="BZ994">
            <v>2.7862652851526994</v>
          </cell>
          <cell r="CA994">
            <v>3.3603607302609433</v>
          </cell>
          <cell r="CB994">
            <v>3.4223448380501673</v>
          </cell>
          <cell r="CC994">
            <v>2.7544613516170879</v>
          </cell>
          <cell r="CD994">
            <v>3.4476408496727085</v>
          </cell>
          <cell r="CE994">
            <v>3.7103632220696654</v>
          </cell>
          <cell r="CF994">
            <v>3.661710100473043</v>
          </cell>
          <cell r="CG994">
            <v>4.0353823430588713</v>
          </cell>
          <cell r="CH994">
            <v>3.8261140760163399</v>
          </cell>
          <cell r="CI994">
            <v>3.4928410036966611</v>
          </cell>
          <cell r="CJ994">
            <v>4.4251205748008831</v>
          </cell>
          <cell r="CK994">
            <v>4.314471904616064</v>
          </cell>
          <cell r="CL994">
            <v>4.7062506632681353</v>
          </cell>
          <cell r="CM994">
            <v>4.6370097828161292</v>
          </cell>
          <cell r="CN994">
            <v>3.7891967353042122</v>
          </cell>
          <cell r="CO994">
            <v>4.6978279264322502</v>
          </cell>
          <cell r="CP994">
            <v>5.1269407825842315</v>
          </cell>
          <cell r="CQ994">
            <v>4.7190886968181305</v>
          </cell>
          <cell r="CR994">
            <v>5.4875472276851669</v>
          </cell>
          <cell r="CS994">
            <v>4.992572664829531</v>
          </cell>
          <cell r="CT994">
            <v>4.7347297448600854</v>
          </cell>
          <cell r="CU994">
            <v>4.7347297448600854</v>
          </cell>
          <cell r="CV994">
            <v>4.7347297448600854</v>
          </cell>
          <cell r="CW994">
            <v>1.2481725970136366</v>
          </cell>
          <cell r="CX994">
            <v>1.2400718839013258</v>
          </cell>
          <cell r="CY994">
            <v>1.2547011158863515</v>
          </cell>
          <cell r="CZ994">
            <v>1.2369280878717963</v>
          </cell>
          <cell r="DA994">
            <v>1.2460551243590337</v>
          </cell>
          <cell r="DB994">
            <v>1.28632593062956</v>
          </cell>
          <cell r="DC994">
            <v>1.2721886399860876</v>
          </cell>
          <cell r="DD994">
            <v>1.2470556391355339</v>
          </cell>
          <cell r="DE994">
            <v>1.2325276328889636</v>
          </cell>
          <cell r="DF994">
            <v>1.2589097494952179</v>
          </cell>
        </row>
        <row r="995">
          <cell r="BX995">
            <v>2.3325365355764407</v>
          </cell>
          <cell r="BY995">
            <v>2.9349185437658343</v>
          </cell>
          <cell r="BZ995">
            <v>2.866102164183749</v>
          </cell>
          <cell r="CA995">
            <v>2.7256126617743148</v>
          </cell>
          <cell r="CB995">
            <v>3.8344202391600022</v>
          </cell>
          <cell r="CC995">
            <v>3.937775321370244</v>
          </cell>
          <cell r="CD995">
            <v>3.0901534191354059</v>
          </cell>
          <cell r="CE995">
            <v>3.4976070440008491</v>
          </cell>
          <cell r="CF995">
            <v>3.4585732516424952</v>
          </cell>
          <cell r="CG995">
            <v>3.6075025405095711</v>
          </cell>
          <cell r="CH995">
            <v>3.8863154547376553</v>
          </cell>
          <cell r="CI995">
            <v>3.2435475514324992</v>
          </cell>
          <cell r="CJ995">
            <v>3.4244898049031494</v>
          </cell>
          <cell r="CK995">
            <v>3.4332729494215144</v>
          </cell>
          <cell r="CL995">
            <v>3.6465345221235421</v>
          </cell>
          <cell r="CM995">
            <v>3.9541985325317821</v>
          </cell>
          <cell r="CN995">
            <v>3.8360712860877939</v>
          </cell>
          <cell r="CO995">
            <v>4.2944900510764468</v>
          </cell>
          <cell r="CP995">
            <v>5.1547707841727233</v>
          </cell>
          <cell r="CQ995">
            <v>4.4698321136954409</v>
          </cell>
          <cell r="CR995">
            <v>4.733583220049236</v>
          </cell>
          <cell r="CS995">
            <v>5.066234130559379</v>
          </cell>
          <cell r="CT995">
            <v>5.628187010741331</v>
          </cell>
          <cell r="CU995">
            <v>5.628187010741331</v>
          </cell>
          <cell r="CV995">
            <v>5.628187010741331</v>
          </cell>
          <cell r="CW995">
            <v>1.2479915300089555</v>
          </cell>
          <cell r="CX995">
            <v>1.2587795308850029</v>
          </cell>
          <cell r="CY995">
            <v>1.2310819887852094</v>
          </cell>
          <cell r="CZ995">
            <v>1.2557310032859519</v>
          </cell>
          <cell r="DA995">
            <v>1.2717600845527131</v>
          </cell>
          <cell r="DB995">
            <v>1.2378834055843291</v>
          </cell>
          <cell r="DC995">
            <v>1.2579278225761295</v>
          </cell>
          <cell r="DD995">
            <v>1.2452585008421007</v>
          </cell>
          <cell r="DE995">
            <v>1.2624034640621047</v>
          </cell>
          <cell r="DF995">
            <v>1.240314492223612</v>
          </cell>
        </row>
        <row r="996">
          <cell r="BX996">
            <v>2.6239959618721778</v>
          </cell>
          <cell r="BY996">
            <v>3.5166891396613944</v>
          </cell>
          <cell r="BZ996">
            <v>2.8341534791305816</v>
          </cell>
          <cell r="CA996">
            <v>3.1066042106347957</v>
          </cell>
          <cell r="CB996">
            <v>3.3831850693324079</v>
          </cell>
          <cell r="CC996">
            <v>3.3413893008568381</v>
          </cell>
          <cell r="CD996">
            <v>3.1365892076217263</v>
          </cell>
          <cell r="CE996">
            <v>3.6256578200065346</v>
          </cell>
          <cell r="CF996">
            <v>3.3933744590434465</v>
          </cell>
          <cell r="CG996">
            <v>3.5096383440888164</v>
          </cell>
          <cell r="CH996">
            <v>3.5578727921627631</v>
          </cell>
          <cell r="CI996">
            <v>3.7633031121901719</v>
          </cell>
          <cell r="CJ996">
            <v>3.5653915302036627</v>
          </cell>
          <cell r="CK996">
            <v>3.9404309456750686</v>
          </cell>
          <cell r="CL996">
            <v>4.7126889632531777</v>
          </cell>
          <cell r="CM996">
            <v>4.0990401483510972</v>
          </cell>
          <cell r="CN996">
            <v>4.0687616281083026</v>
          </cell>
          <cell r="CO996">
            <v>4.8198598107153421</v>
          </cell>
          <cell r="CP996">
            <v>4.4507760554505369</v>
          </cell>
          <cell r="CQ996">
            <v>5.1691023784554702</v>
          </cell>
          <cell r="CR996">
            <v>4.7868164929471826</v>
          </cell>
          <cell r="CS996">
            <v>4.9979063916897841</v>
          </cell>
          <cell r="CT996">
            <v>5.1437783880347476</v>
          </cell>
          <cell r="CU996">
            <v>5.1437783880347476</v>
          </cell>
          <cell r="CV996">
            <v>5.1437783880347476</v>
          </cell>
          <cell r="CW996">
            <v>1.2328514825311219</v>
          </cell>
          <cell r="CX996">
            <v>1.2706693554021111</v>
          </cell>
          <cell r="CY996">
            <v>1.2547469781767409</v>
          </cell>
          <cell r="CZ996">
            <v>1.2524095692132424</v>
          </cell>
          <cell r="DA996">
            <v>1.2554157536813921</v>
          </cell>
          <cell r="DB996">
            <v>1.252603296283211</v>
          </cell>
          <cell r="DC996">
            <v>1.2470408775605117</v>
          </cell>
          <cell r="DD996">
            <v>1.2370016196261324</v>
          </cell>
          <cell r="DE996">
            <v>1.2743545912807779</v>
          </cell>
          <cell r="DF996">
            <v>1.2357290114645922</v>
          </cell>
        </row>
        <row r="997">
          <cell r="BX997">
            <v>2.4113891869671096</v>
          </cell>
          <cell r="BY997">
            <v>2.8994361954501113</v>
          </cell>
          <cell r="BZ997">
            <v>2.8623596253918233</v>
          </cell>
          <cell r="CA997">
            <v>3.4634820154302961</v>
          </cell>
          <cell r="CB997">
            <v>3.1629553664097538</v>
          </cell>
          <cell r="CC997">
            <v>3.3779497498770077</v>
          </cell>
          <cell r="CD997">
            <v>3.7694589943871644</v>
          </cell>
          <cell r="CE997">
            <v>3.4698766836660648</v>
          </cell>
          <cell r="CF997">
            <v>3.4647773875505017</v>
          </cell>
          <cell r="CG997">
            <v>3.344729757156029</v>
          </cell>
          <cell r="CH997">
            <v>3.2122141994572382</v>
          </cell>
          <cell r="CI997">
            <v>3.410045368656073</v>
          </cell>
          <cell r="CJ997">
            <v>4.2151626318197257</v>
          </cell>
          <cell r="CK997">
            <v>3.8246334001102338</v>
          </cell>
          <cell r="CL997">
            <v>4.1507140972522025</v>
          </cell>
          <cell r="CM997">
            <v>4.6936098604790928</v>
          </cell>
          <cell r="CN997">
            <v>5.4333832417813541</v>
          </cell>
          <cell r="CO997">
            <v>4.3976369456518816</v>
          </cell>
          <cell r="CP997">
            <v>4.4650968440223266</v>
          </cell>
          <cell r="CQ997">
            <v>4.7014913188624963</v>
          </cell>
          <cell r="CR997">
            <v>4.743647958389789</v>
          </cell>
          <cell r="CS997">
            <v>5.3001802149437784</v>
          </cell>
          <cell r="CT997">
            <v>3.9813143693118618</v>
          </cell>
          <cell r="CU997">
            <v>3.9813143693118618</v>
          </cell>
          <cell r="CV997">
            <v>3.9813143693118618</v>
          </cell>
          <cell r="CW997">
            <v>1.2315346397313345</v>
          </cell>
          <cell r="CX997">
            <v>1.271013941679904</v>
          </cell>
          <cell r="CY997">
            <v>1.2535135629181342</v>
          </cell>
          <cell r="CZ997">
            <v>1.2660874583718262</v>
          </cell>
          <cell r="DA997">
            <v>1.2472518747556185</v>
          </cell>
          <cell r="DB997">
            <v>1.2669309968257432</v>
          </cell>
          <cell r="DC997">
            <v>1.2407630897915831</v>
          </cell>
          <cell r="DD997">
            <v>1.2740898358904009</v>
          </cell>
          <cell r="DE997">
            <v>1.2561379726898263</v>
          </cell>
          <cell r="DF997">
            <v>1.2508016811202978</v>
          </cell>
        </row>
        <row r="998">
          <cell r="BX998">
            <v>2.544686675804265</v>
          </cell>
          <cell r="BY998">
            <v>2.5908524502135135</v>
          </cell>
          <cell r="BZ998">
            <v>3.1756253839235256</v>
          </cell>
          <cell r="CA998">
            <v>3.1687361217305532</v>
          </cell>
          <cell r="CB998">
            <v>3.8717040647764152</v>
          </cell>
          <cell r="CC998">
            <v>3.6940428057656871</v>
          </cell>
          <cell r="CD998">
            <v>3.4283292782180883</v>
          </cell>
          <cell r="CE998">
            <v>3.1273067428733476</v>
          </cell>
          <cell r="CF998">
            <v>3.5309632158167665</v>
          </cell>
          <cell r="CG998">
            <v>3.3084974816966342</v>
          </cell>
          <cell r="CH998">
            <v>3.564415305934634</v>
          </cell>
          <cell r="CI998">
            <v>3.8807005489867907</v>
          </cell>
          <cell r="CJ998">
            <v>3.7698407498388753</v>
          </cell>
          <cell r="CK998">
            <v>4.320033836745921</v>
          </cell>
          <cell r="CL998">
            <v>4.9526816783257308</v>
          </cell>
          <cell r="CM998">
            <v>4.1569170148149226</v>
          </cell>
          <cell r="CN998">
            <v>4.2386265489195889</v>
          </cell>
          <cell r="CO998">
            <v>3.6905604685559736</v>
          </cell>
          <cell r="CP998">
            <v>4.4806474133543253</v>
          </cell>
          <cell r="CQ998">
            <v>4.5313324138274202</v>
          </cell>
          <cell r="CR998">
            <v>4.8118258439869885</v>
          </cell>
          <cell r="CS998">
            <v>5.4768862430113394</v>
          </cell>
          <cell r="CT998">
            <v>4.6347994267977635</v>
          </cell>
          <cell r="CU998">
            <v>4.6347994267977635</v>
          </cell>
          <cell r="CV998">
            <v>4.6347994267977635</v>
          </cell>
          <cell r="CW998">
            <v>1.2457912186077602</v>
          </cell>
          <cell r="CX998">
            <v>1.260728860223453</v>
          </cell>
          <cell r="CY998">
            <v>1.2487790722931216</v>
          </cell>
          <cell r="CZ998">
            <v>1.2750722473597693</v>
          </cell>
          <cell r="DA998">
            <v>1.2509502254098825</v>
          </cell>
          <cell r="DB998">
            <v>1.2284903139684562</v>
          </cell>
          <cell r="DC998">
            <v>1.2591420829294739</v>
          </cell>
          <cell r="DD998">
            <v>1.2732123343940855</v>
          </cell>
          <cell r="DE998">
            <v>1.2627318910543803</v>
          </cell>
          <cell r="DF998">
            <v>1.2530572957336146</v>
          </cell>
        </row>
        <row r="999">
          <cell r="BX999">
            <v>2.596819142179275</v>
          </cell>
          <cell r="BY999">
            <v>2.7057362165581202</v>
          </cell>
          <cell r="BZ999">
            <v>3.1424912478148328</v>
          </cell>
          <cell r="CA999">
            <v>3.4892659625872606</v>
          </cell>
          <cell r="CB999">
            <v>3.2720263955054025</v>
          </cell>
          <cell r="CC999">
            <v>3.2952200869718165</v>
          </cell>
          <cell r="CD999">
            <v>3.2020485383276687</v>
          </cell>
          <cell r="CE999">
            <v>4.1599442269420335</v>
          </cell>
          <cell r="CF999">
            <v>3.1587529975055304</v>
          </cell>
          <cell r="CG999">
            <v>3.5267965828885171</v>
          </cell>
          <cell r="CH999">
            <v>3.3060028121118505</v>
          </cell>
          <cell r="CI999">
            <v>4.4698912683134591</v>
          </cell>
          <cell r="CJ999">
            <v>3.7349829536727559</v>
          </cell>
          <cell r="CK999">
            <v>4.4871094186661509</v>
          </cell>
          <cell r="CL999">
            <v>4.9060495679546205</v>
          </cell>
          <cell r="CM999">
            <v>4.5759145855709482</v>
          </cell>
          <cell r="CN999">
            <v>4.8905591075716366</v>
          </cell>
          <cell r="CO999">
            <v>4.9088373736644488</v>
          </cell>
          <cell r="CP999">
            <v>4.4589038383286121</v>
          </cell>
          <cell r="CQ999">
            <v>5.5011187721337187</v>
          </cell>
          <cell r="CR999">
            <v>5.063450336101476</v>
          </cell>
          <cell r="CS999">
            <v>4.837443219485011</v>
          </cell>
          <cell r="CT999">
            <v>6.2874506914389281</v>
          </cell>
          <cell r="CU999">
            <v>6.2874506914389281</v>
          </cell>
          <cell r="CV999">
            <v>6.2874506914389281</v>
          </cell>
          <cell r="CW999">
            <v>1.2432772344637493</v>
          </cell>
          <cell r="CX999">
            <v>1.2784223773643804</v>
          </cell>
          <cell r="CY999">
            <v>1.2548021208391482</v>
          </cell>
          <cell r="CZ999">
            <v>1.2629739351527154</v>
          </cell>
          <cell r="DA999">
            <v>1.2540171497494876</v>
          </cell>
          <cell r="DB999">
            <v>1.249570313408634</v>
          </cell>
          <cell r="DC999">
            <v>1.2554073841130193</v>
          </cell>
          <cell r="DD999">
            <v>1.2383378841701198</v>
          </cell>
          <cell r="DE999">
            <v>1.2557017367790175</v>
          </cell>
          <cell r="DF999">
            <v>1.2529695747468268</v>
          </cell>
        </row>
        <row r="1000">
          <cell r="BX1000">
            <v>2.7110369802151282</v>
          </cell>
          <cell r="BY1000">
            <v>3.4814362336003932</v>
          </cell>
          <cell r="BZ1000">
            <v>2.8771145708053414</v>
          </cell>
          <cell r="CA1000">
            <v>2.8975918685993869</v>
          </cell>
          <cell r="CB1000">
            <v>3.6967809580132145</v>
          </cell>
          <cell r="CC1000">
            <v>3.5264741466362941</v>
          </cell>
          <cell r="CD1000">
            <v>3.3727832157210949</v>
          </cell>
          <cell r="CE1000">
            <v>3.5987218989278804</v>
          </cell>
          <cell r="CF1000">
            <v>3.3270707009656468</v>
          </cell>
          <cell r="CG1000">
            <v>3.8025006054576327</v>
          </cell>
          <cell r="CH1000">
            <v>4.3679069502674279</v>
          </cell>
          <cell r="CI1000">
            <v>4.0307568704315599</v>
          </cell>
          <cell r="CJ1000">
            <v>4.2051001165121464</v>
          </cell>
          <cell r="CK1000">
            <v>4.327885300446999</v>
          </cell>
          <cell r="CL1000">
            <v>4.2204926838313304</v>
          </cell>
          <cell r="CM1000">
            <v>4.9387622800190973</v>
          </cell>
          <cell r="CN1000">
            <v>4.2682796184473881</v>
          </cell>
          <cell r="CO1000">
            <v>4.5767090988246126</v>
          </cell>
          <cell r="CP1000">
            <v>4.8594872436722634</v>
          </cell>
          <cell r="CQ1000">
            <v>4.7108800077550832</v>
          </cell>
          <cell r="CR1000">
            <v>4.6636748901770266</v>
          </cell>
          <cell r="CS1000">
            <v>4.7509180242566433</v>
          </cell>
          <cell r="CT1000">
            <v>4.6534450643416188</v>
          </cell>
          <cell r="CU1000">
            <v>4.6534450643416188</v>
          </cell>
          <cell r="CV1000">
            <v>4.6534450643416188</v>
          </cell>
          <cell r="CW1000">
            <v>1.2621479535343096</v>
          </cell>
          <cell r="CX1000">
            <v>1.2327450120829981</v>
          </cell>
          <cell r="CY1000">
            <v>1.281310596374992</v>
          </cell>
          <cell r="CZ1000">
            <v>1.2497596181963706</v>
          </cell>
          <cell r="DA1000">
            <v>1.2695271301853841</v>
          </cell>
          <cell r="DB1000">
            <v>1.2569582816012597</v>
          </cell>
          <cell r="DC1000">
            <v>1.2647176543632894</v>
          </cell>
          <cell r="DD1000">
            <v>1.2573199222022617</v>
          </cell>
          <cell r="DE1000">
            <v>1.2394672607618606</v>
          </cell>
          <cell r="DF1000">
            <v>1.2570558036048922</v>
          </cell>
        </row>
        <row r="1001">
          <cell r="BX1001">
            <v>2.6886659637073813</v>
          </cell>
          <cell r="BY1001">
            <v>3.3440352310970547</v>
          </cell>
          <cell r="BZ1001">
            <v>2.9284019296272832</v>
          </cell>
          <cell r="CA1001">
            <v>2.9032531360275748</v>
          </cell>
          <cell r="CB1001">
            <v>3.67409907738549</v>
          </cell>
          <cell r="CC1001">
            <v>2.7718272404622368</v>
          </cell>
          <cell r="CD1001">
            <v>4.039623629737414</v>
          </cell>
          <cell r="CE1001">
            <v>2.9455633337451723</v>
          </cell>
          <cell r="CF1001">
            <v>3.6595494146773646</v>
          </cell>
          <cell r="CG1001">
            <v>3.4000755911947369</v>
          </cell>
          <cell r="CH1001">
            <v>3.750045974192457</v>
          </cell>
          <cell r="CI1001">
            <v>3.724612264413059</v>
          </cell>
          <cell r="CJ1001">
            <v>3.6306624656806741</v>
          </cell>
          <cell r="CK1001">
            <v>4.2020810998476064</v>
          </cell>
          <cell r="CL1001">
            <v>4.6165775342784938</v>
          </cell>
          <cell r="CM1001">
            <v>4.4460431588384335</v>
          </cell>
          <cell r="CN1001">
            <v>4.3377059225086541</v>
          </cell>
          <cell r="CO1001">
            <v>4.6414460201948105</v>
          </cell>
          <cell r="CP1001">
            <v>4.3945730757464334</v>
          </cell>
          <cell r="CQ1001">
            <v>4.5981995782606715</v>
          </cell>
          <cell r="CR1001">
            <v>4.8837493730506036</v>
          </cell>
          <cell r="CS1001">
            <v>4.750468744347967</v>
          </cell>
          <cell r="CT1001">
            <v>4.7700631746321012</v>
          </cell>
          <cell r="CU1001">
            <v>4.7700631746321012</v>
          </cell>
          <cell r="CV1001">
            <v>4.7700631746321012</v>
          </cell>
          <cell r="CW1001">
            <v>1.2341253067102249</v>
          </cell>
          <cell r="CX1001">
            <v>1.2524299534978738</v>
          </cell>
          <cell r="CY1001">
            <v>1.2344890689786236</v>
          </cell>
          <cell r="CZ1001">
            <v>1.2492753259350131</v>
          </cell>
          <cell r="DA1001">
            <v>1.2639220722744611</v>
          </cell>
          <cell r="DB1001">
            <v>1.2475652022690271</v>
          </cell>
          <cell r="DC1001">
            <v>1.255540877428768</v>
          </cell>
          <cell r="DD1001">
            <v>1.2626740355860138</v>
          </cell>
          <cell r="DE1001">
            <v>1.2340685396215263</v>
          </cell>
          <cell r="DF1001">
            <v>1.2420228170002097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flows"/>
      <sheetName val="Fees"/>
      <sheetName val="Ongoing Cash Flows"/>
      <sheetName val="Terminal Value"/>
      <sheetName val="Total Cash flows"/>
      <sheetName val="TBill"/>
    </sheetNames>
    <sheetDataSet>
      <sheetData sheetId="0"/>
      <sheetData sheetId="1"/>
      <sheetData sheetId="2"/>
      <sheetData sheetId="3"/>
      <sheetData sheetId="4">
        <row r="1038">
          <cell r="B1038">
            <v>0.86027397260273974</v>
          </cell>
          <cell r="C1038">
            <v>1.8602739726027397</v>
          </cell>
          <cell r="D1038">
            <v>2.8630136986301369</v>
          </cell>
          <cell r="E1038">
            <v>3.8630136986301369</v>
          </cell>
          <cell r="F1038">
            <v>4.8630136986301373</v>
          </cell>
          <cell r="G1038">
            <v>5.8630136986301373</v>
          </cell>
          <cell r="H1038">
            <v>6.8657534246575347</v>
          </cell>
          <cell r="I1038">
            <v>7.8657534246575347</v>
          </cell>
          <cell r="J1038">
            <v>8.8657534246575338</v>
          </cell>
          <cell r="K1038">
            <v>9.8657534246575338</v>
          </cell>
        </row>
        <row r="1039">
          <cell r="A1039" t="str">
            <v>Expected cumulative cash flows</v>
          </cell>
          <cell r="B1039">
            <v>-28837.474169241381</v>
          </cell>
          <cell r="C1039">
            <v>-21154.258411075585</v>
          </cell>
          <cell r="D1039">
            <v>-14270.225451255945</v>
          </cell>
          <cell r="E1039">
            <v>-8374.212905653425</v>
          </cell>
          <cell r="F1039">
            <v>-2594.1097036333231</v>
          </cell>
          <cell r="G1039">
            <v>3082.2881258623811</v>
          </cell>
          <cell r="H1039">
            <v>8014.4419407031555</v>
          </cell>
          <cell r="I1039">
            <v>12949.810011080874</v>
          </cell>
          <cell r="J1039">
            <v>18001.998306399513</v>
          </cell>
          <cell r="K1039">
            <v>23173.348706448785</v>
          </cell>
        </row>
        <row r="1040">
          <cell r="A1040" t="str">
            <v>Cumulative P5</v>
          </cell>
          <cell r="B1040">
            <v>-31343.336676187504</v>
          </cell>
          <cell r="C1040">
            <v>-23978.699599104657</v>
          </cell>
          <cell r="D1040">
            <v>-17297.206743755429</v>
          </cell>
          <cell r="E1040">
            <v>-11620.972043534028</v>
          </cell>
          <cell r="F1040">
            <v>-6065.3912758038095</v>
          </cell>
          <cell r="G1040">
            <v>-624.71775203556081</v>
          </cell>
          <cell r="H1040">
            <v>4093.7250824178136</v>
          </cell>
          <cell r="I1040">
            <v>8818.8312415626933</v>
          </cell>
          <cell r="J1040">
            <v>13672.244499380329</v>
          </cell>
          <cell r="K1040">
            <v>18656.550305496119</v>
          </cell>
        </row>
        <row r="1041">
          <cell r="A1041" t="str">
            <v>Cumulative P95</v>
          </cell>
          <cell r="B1041">
            <v>-26254.573451019161</v>
          </cell>
          <cell r="C1041">
            <v>-18235.760126042464</v>
          </cell>
          <cell r="D1041">
            <v>-11147.688252991651</v>
          </cell>
          <cell r="E1041">
            <v>-5028.0379884221738</v>
          </cell>
          <cell r="F1041">
            <v>985.4633832353129</v>
          </cell>
          <cell r="G1041">
            <v>6902.4936485313146</v>
          </cell>
          <cell r="H1041">
            <v>12054.928601385238</v>
          </cell>
          <cell r="I1041">
            <v>17207.022705227544</v>
          </cell>
          <cell r="J1041">
            <v>22464.097017118438</v>
          </cell>
          <cell r="K1041">
            <v>27828.242358897824</v>
          </cell>
        </row>
        <row r="1042">
          <cell r="A1042" t="str">
            <v>Outflows</v>
          </cell>
          <cell r="B1042">
            <v>-28837.474169241381</v>
          </cell>
        </row>
        <row r="1043">
          <cell r="A1043" t="str">
            <v>Fees</v>
          </cell>
          <cell r="B1043">
            <v>0</v>
          </cell>
        </row>
        <row r="1044">
          <cell r="A1044" t="str">
            <v>Ongoing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</row>
        <row r="1045">
          <cell r="A1045" t="str">
            <v>Terminal Value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workbookViewId="0">
      <selection activeCell="B35" sqref="B35"/>
    </sheetView>
  </sheetViews>
  <sheetFormatPr defaultRowHeight="13.2" x14ac:dyDescent="0.25"/>
  <cols>
    <col min="1" max="1" width="44.109375" customWidth="1"/>
    <col min="2" max="2" width="11.33203125" bestFit="1" customWidth="1"/>
  </cols>
  <sheetData>
    <row r="1" spans="1:7" x14ac:dyDescent="0.25">
      <c r="A1" s="462" t="s">
        <v>294</v>
      </c>
      <c r="B1" s="462"/>
      <c r="C1" s="462"/>
      <c r="D1" s="462"/>
      <c r="E1" s="462"/>
      <c r="F1" s="462"/>
    </row>
    <row r="2" spans="1:7" x14ac:dyDescent="0.25">
      <c r="A2" s="462" t="str">
        <f>+assumptions!A2</f>
        <v>Sun Devil Project - San Juan Lateral</v>
      </c>
      <c r="B2" s="462"/>
      <c r="C2" s="462"/>
      <c r="D2" s="462"/>
      <c r="E2" s="462"/>
      <c r="F2" s="462"/>
    </row>
    <row r="3" spans="1:7" x14ac:dyDescent="0.25">
      <c r="A3" s="462" t="s">
        <v>295</v>
      </c>
      <c r="B3" s="462"/>
      <c r="C3" s="462"/>
      <c r="D3" s="462"/>
      <c r="E3" s="462"/>
      <c r="F3" s="462"/>
    </row>
    <row r="4" spans="1:7" x14ac:dyDescent="0.25">
      <c r="A4" s="324"/>
      <c r="B4" s="324"/>
    </row>
    <row r="5" spans="1:7" x14ac:dyDescent="0.25">
      <c r="A5" s="324" t="s">
        <v>326</v>
      </c>
      <c r="B5" s="348" t="str">
        <f>+assumptions!A2</f>
        <v>Sun Devil Project - San Juan Lateral</v>
      </c>
    </row>
    <row r="6" spans="1:7" x14ac:dyDescent="0.25">
      <c r="A6" s="324"/>
      <c r="B6" s="324"/>
    </row>
    <row r="7" spans="1:7" x14ac:dyDescent="0.25">
      <c r="A7" s="143"/>
      <c r="B7" s="143"/>
      <c r="C7" s="143"/>
      <c r="D7" s="143"/>
      <c r="E7" s="143"/>
      <c r="F7" s="143"/>
      <c r="G7" s="143"/>
    </row>
    <row r="8" spans="1:7" x14ac:dyDescent="0.25">
      <c r="A8" s="348" t="s">
        <v>296</v>
      </c>
      <c r="B8" s="448" t="s">
        <v>222</v>
      </c>
    </row>
    <row r="9" spans="1:7" x14ac:dyDescent="0.25">
      <c r="A9" s="382" t="s">
        <v>54</v>
      </c>
      <c r="B9" s="449">
        <v>20</v>
      </c>
    </row>
    <row r="11" spans="1:7" x14ac:dyDescent="0.25">
      <c r="A11" s="325" t="s">
        <v>300</v>
      </c>
      <c r="B11" s="450" t="s">
        <v>290</v>
      </c>
    </row>
    <row r="12" spans="1:7" x14ac:dyDescent="0.25">
      <c r="A12" s="325" t="s">
        <v>297</v>
      </c>
      <c r="B12" s="451">
        <v>0.2</v>
      </c>
    </row>
    <row r="13" spans="1:7" x14ac:dyDescent="0.25">
      <c r="A13" s="383" t="s">
        <v>298</v>
      </c>
      <c r="B13" s="452">
        <v>7.4999999999999997E-2</v>
      </c>
    </row>
    <row r="14" spans="1:7" x14ac:dyDescent="0.25">
      <c r="A14" s="383" t="s">
        <v>299</v>
      </c>
      <c r="B14" s="453">
        <f>+B9</f>
        <v>20</v>
      </c>
    </row>
    <row r="16" spans="1:7" x14ac:dyDescent="0.25">
      <c r="B16" s="3">
        <v>1</v>
      </c>
      <c r="C16" s="3">
        <v>2</v>
      </c>
      <c r="D16" s="3">
        <v>3</v>
      </c>
      <c r="E16" s="3">
        <v>4</v>
      </c>
      <c r="F16" s="3">
        <v>5</v>
      </c>
    </row>
    <row r="17" spans="1:6" x14ac:dyDescent="0.25">
      <c r="A17" s="325" t="s">
        <v>301</v>
      </c>
      <c r="B17" s="450" t="s">
        <v>222</v>
      </c>
      <c r="C17" s="450" t="s">
        <v>222</v>
      </c>
      <c r="D17" s="450" t="s">
        <v>222</v>
      </c>
      <c r="E17" s="450" t="s">
        <v>222</v>
      </c>
      <c r="F17" s="450" t="s">
        <v>222</v>
      </c>
    </row>
    <row r="19" spans="1:6" hidden="1" x14ac:dyDescent="0.25">
      <c r="A19" t="s">
        <v>302</v>
      </c>
      <c r="B19" s="385">
        <v>0.11056567631464517</v>
      </c>
    </row>
    <row r="20" spans="1:6" hidden="1" x14ac:dyDescent="0.25">
      <c r="A20" s="325" t="s">
        <v>303</v>
      </c>
      <c r="B20" s="386">
        <f>+B19*12</f>
        <v>1.326788115775742</v>
      </c>
    </row>
    <row r="21" spans="1:6" hidden="1" x14ac:dyDescent="0.25"/>
    <row r="22" spans="1:6" hidden="1" x14ac:dyDescent="0.25">
      <c r="A22" s="325" t="s">
        <v>304</v>
      </c>
      <c r="B22" s="384" t="s">
        <v>222</v>
      </c>
    </row>
    <row r="23" spans="1:6" hidden="1" x14ac:dyDescent="0.25"/>
    <row r="24" spans="1:6" hidden="1" x14ac:dyDescent="0.25"/>
    <row r="25" spans="1:6" hidden="1" x14ac:dyDescent="0.25">
      <c r="A25" s="325" t="s">
        <v>305</v>
      </c>
      <c r="B25" s="387">
        <v>21500</v>
      </c>
    </row>
    <row r="26" spans="1:6" hidden="1" x14ac:dyDescent="0.25">
      <c r="A26" s="325" t="s">
        <v>306</v>
      </c>
      <c r="B26" t="s">
        <v>307</v>
      </c>
    </row>
    <row r="27" spans="1:6" hidden="1" x14ac:dyDescent="0.25">
      <c r="A27" s="325" t="s">
        <v>308</v>
      </c>
      <c r="B27" t="s">
        <v>307</v>
      </c>
    </row>
    <row r="28" spans="1:6" hidden="1" x14ac:dyDescent="0.25"/>
    <row r="29" spans="1:6" hidden="1" x14ac:dyDescent="0.25">
      <c r="A29" s="325" t="s">
        <v>309</v>
      </c>
      <c r="B29" s="388">
        <v>65780</v>
      </c>
    </row>
    <row r="30" spans="1:6" hidden="1" x14ac:dyDescent="0.25"/>
    <row r="31" spans="1:6" x14ac:dyDescent="0.25">
      <c r="A31" s="325" t="s">
        <v>325</v>
      </c>
      <c r="B31" s="450" t="s">
        <v>222</v>
      </c>
    </row>
    <row r="33" spans="1:2" x14ac:dyDescent="0.25">
      <c r="A33" s="325" t="s">
        <v>356</v>
      </c>
      <c r="B33" s="447" t="s">
        <v>395</v>
      </c>
    </row>
    <row r="34" spans="1:2" x14ac:dyDescent="0.25">
      <c r="A34" s="325" t="s">
        <v>357</v>
      </c>
      <c r="B34" s="447">
        <v>500</v>
      </c>
    </row>
    <row r="36" spans="1:2" x14ac:dyDescent="0.25">
      <c r="A36" s="325" t="s">
        <v>404</v>
      </c>
      <c r="B36" s="455">
        <v>253579</v>
      </c>
    </row>
    <row r="38" spans="1:2" x14ac:dyDescent="0.25">
      <c r="A38" s="325" t="s">
        <v>405</v>
      </c>
      <c r="B38" s="455">
        <v>169</v>
      </c>
    </row>
    <row r="39" spans="1:2" x14ac:dyDescent="0.25">
      <c r="A39" s="325" t="s">
        <v>261</v>
      </c>
      <c r="B39" s="458">
        <v>1.03</v>
      </c>
    </row>
  </sheetData>
  <mergeCells count="3">
    <mergeCell ref="A1:F1"/>
    <mergeCell ref="A2:F2"/>
    <mergeCell ref="A3:F3"/>
  </mergeCells>
  <phoneticPr fontId="14" type="noConversion"/>
  <pageMargins left="0.25" right="0.25" top="1" bottom="1" header="0.5" footer="0.5"/>
  <pageSetup orientation="portrait" horizontalDpi="300" verticalDpi="300" r:id="rId1"/>
  <headerFooter alignWithMargins="0"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3"/>
  <sheetViews>
    <sheetView zoomScale="75" workbookViewId="0"/>
  </sheetViews>
  <sheetFormatPr defaultRowHeight="13.2" x14ac:dyDescent="0.25"/>
  <cols>
    <col min="1" max="1" width="3.44140625" customWidth="1"/>
    <col min="2" max="2" width="28.33203125" style="26" customWidth="1"/>
    <col min="3" max="3" width="14" customWidth="1"/>
    <col min="4" max="4" width="2.88671875" customWidth="1"/>
    <col min="5" max="5" width="28.33203125" customWidth="1"/>
    <col min="6" max="6" width="11.44140625" customWidth="1"/>
    <col min="7" max="7" width="2.109375" customWidth="1"/>
    <col min="8" max="8" width="32.5546875" customWidth="1"/>
    <col min="9" max="9" width="5" customWidth="1"/>
  </cols>
  <sheetData>
    <row r="1" spans="1:11" x14ac:dyDescent="0.25">
      <c r="A1" s="2" t="s">
        <v>403</v>
      </c>
      <c r="B1" s="2"/>
      <c r="C1" s="2"/>
      <c r="D1" s="2"/>
      <c r="E1" s="2"/>
      <c r="F1" s="2"/>
      <c r="G1" s="2"/>
      <c r="H1" s="2"/>
      <c r="I1" s="2"/>
      <c r="J1" s="139" t="s">
        <v>0</v>
      </c>
      <c r="K1" s="2"/>
    </row>
    <row r="2" spans="1:11" x14ac:dyDescent="0.25">
      <c r="A2" s="2" t="s">
        <v>371</v>
      </c>
      <c r="B2" s="2"/>
      <c r="C2" s="2"/>
      <c r="D2" s="2"/>
      <c r="E2" s="2"/>
      <c r="F2" s="2"/>
      <c r="G2" s="2"/>
      <c r="H2" s="2"/>
      <c r="I2" s="2"/>
      <c r="J2" s="139" t="s">
        <v>0</v>
      </c>
      <c r="K2" s="2"/>
    </row>
    <row r="3" spans="1:11" x14ac:dyDescent="0.25">
      <c r="A3" s="2" t="s">
        <v>1</v>
      </c>
      <c r="B3" s="2"/>
      <c r="C3" s="2"/>
      <c r="D3" s="2"/>
      <c r="E3" s="2"/>
      <c r="F3" s="2"/>
      <c r="G3" s="2"/>
      <c r="H3" s="2"/>
      <c r="I3" s="2"/>
      <c r="J3" s="139" t="s">
        <v>0</v>
      </c>
      <c r="K3" s="2"/>
    </row>
    <row r="5" spans="1:11" x14ac:dyDescent="0.25">
      <c r="B5" s="138" t="s">
        <v>2</v>
      </c>
      <c r="C5" s="138" t="s">
        <v>372</v>
      </c>
    </row>
    <row r="6" spans="1:11" x14ac:dyDescent="0.25">
      <c r="B6" s="138"/>
      <c r="C6" s="142"/>
    </row>
    <row r="7" spans="1:11" x14ac:dyDescent="0.25">
      <c r="B7" s="138"/>
    </row>
    <row r="8" spans="1:11" x14ac:dyDescent="0.25">
      <c r="B8" s="138" t="s">
        <v>3</v>
      </c>
      <c r="C8" s="202">
        <f>+assumptions!B16</f>
        <v>253579</v>
      </c>
    </row>
    <row r="9" spans="1:11" x14ac:dyDescent="0.25">
      <c r="B9" s="138" t="s">
        <v>4</v>
      </c>
      <c r="C9" s="202">
        <f>+DCF!C17</f>
        <v>50715.8</v>
      </c>
      <c r="E9" s="138" t="s">
        <v>5</v>
      </c>
      <c r="F9" s="206">
        <f>+RF!AD1010</f>
        <v>75025.999479552862</v>
      </c>
    </row>
    <row r="10" spans="1:11" x14ac:dyDescent="0.25">
      <c r="B10" s="138" t="s">
        <v>6</v>
      </c>
      <c r="C10" s="142">
        <f>+assumptions!B6</f>
        <v>20</v>
      </c>
      <c r="E10" s="138" t="s">
        <v>7</v>
      </c>
      <c r="F10" s="202">
        <f>+RF!AE1002</f>
        <v>55253.249379713336</v>
      </c>
    </row>
    <row r="11" spans="1:11" x14ac:dyDescent="0.25">
      <c r="B11" s="139" t="s">
        <v>8</v>
      </c>
      <c r="C11" s="142">
        <f>+assumptions!B5</f>
        <v>20</v>
      </c>
      <c r="E11" s="26"/>
      <c r="F11" s="142"/>
    </row>
    <row r="12" spans="1:11" x14ac:dyDescent="0.25">
      <c r="C12" s="142"/>
      <c r="E12" s="138" t="s">
        <v>9</v>
      </c>
      <c r="F12" s="206">
        <f>+RF!AD1006</f>
        <v>68136.558814755786</v>
      </c>
    </row>
    <row r="13" spans="1:11" x14ac:dyDescent="0.25">
      <c r="B13" s="138" t="s">
        <v>10</v>
      </c>
      <c r="C13" s="203">
        <f>+RF!AD1012</f>
        <v>10.889998641386471</v>
      </c>
      <c r="E13" s="138" t="s">
        <v>11</v>
      </c>
      <c r="F13" s="206">
        <f>+RF!AD1007</f>
        <v>68723.600697719288</v>
      </c>
    </row>
    <row r="14" spans="1:11" x14ac:dyDescent="0.25">
      <c r="B14" s="138" t="s">
        <v>12</v>
      </c>
      <c r="C14" s="204" t="e">
        <f ca="1">+RF!AF1008</f>
        <v>#NAME?</v>
      </c>
      <c r="E14" s="138" t="s">
        <v>13</v>
      </c>
      <c r="F14" s="206">
        <f>+RF!AD1008</f>
        <v>81125.356909491878</v>
      </c>
    </row>
    <row r="15" spans="1:11" x14ac:dyDescent="0.25">
      <c r="B15" s="138" t="s">
        <v>14</v>
      </c>
      <c r="C15" s="205">
        <f>+RF!AF1011</f>
        <v>7.6007807040656697E-2</v>
      </c>
      <c r="E15" s="138" t="s">
        <v>15</v>
      </c>
      <c r="F15" s="206">
        <f>+RF!AD1009</f>
        <v>82025.630147194111</v>
      </c>
    </row>
    <row r="16" spans="1:11" ht="13.8" thickBot="1" x14ac:dyDescent="0.3">
      <c r="B16" s="121"/>
    </row>
    <row r="17" spans="2:8" x14ac:dyDescent="0.25">
      <c r="B17" s="194"/>
      <c r="C17" s="102"/>
      <c r="D17" s="102"/>
      <c r="E17" s="102"/>
      <c r="F17" s="102"/>
      <c r="G17" s="102"/>
      <c r="H17" s="103"/>
    </row>
    <row r="18" spans="2:8" x14ac:dyDescent="0.25">
      <c r="B18" s="195"/>
      <c r="C18" s="105"/>
      <c r="D18" s="105"/>
      <c r="E18" s="105"/>
      <c r="F18" s="105"/>
      <c r="G18" s="105"/>
      <c r="H18" s="106"/>
    </row>
    <row r="19" spans="2:8" x14ac:dyDescent="0.25">
      <c r="B19" s="195"/>
      <c r="C19" s="105"/>
      <c r="D19" s="105"/>
      <c r="E19" s="105"/>
      <c r="F19" s="105"/>
      <c r="G19" s="105"/>
      <c r="H19" s="106"/>
    </row>
    <row r="20" spans="2:8" x14ac:dyDescent="0.25">
      <c r="B20" s="195"/>
      <c r="C20" s="105"/>
      <c r="D20" s="105"/>
      <c r="E20" s="105"/>
      <c r="F20" s="105"/>
      <c r="G20" s="105"/>
      <c r="H20" s="106"/>
    </row>
    <row r="21" spans="2:8" x14ac:dyDescent="0.25">
      <c r="B21" s="195"/>
      <c r="C21" s="105"/>
      <c r="D21" s="105"/>
      <c r="E21" s="105"/>
      <c r="F21" s="105"/>
      <c r="G21" s="105"/>
      <c r="H21" s="106"/>
    </row>
    <row r="22" spans="2:8" x14ac:dyDescent="0.25">
      <c r="B22" s="195"/>
      <c r="C22" s="105"/>
      <c r="D22" s="105"/>
      <c r="E22" s="105"/>
      <c r="F22" s="105"/>
      <c r="G22" s="105"/>
      <c r="H22" s="106"/>
    </row>
    <row r="23" spans="2:8" x14ac:dyDescent="0.25">
      <c r="B23" s="195"/>
      <c r="C23" s="105"/>
      <c r="D23" s="105"/>
      <c r="E23" s="105"/>
      <c r="F23" s="105"/>
      <c r="G23" s="105"/>
      <c r="H23" s="106"/>
    </row>
    <row r="24" spans="2:8" x14ac:dyDescent="0.25">
      <c r="B24" s="195"/>
      <c r="C24" s="105"/>
      <c r="D24" s="105"/>
      <c r="E24" s="105"/>
      <c r="F24" s="105"/>
      <c r="G24" s="105"/>
      <c r="H24" s="106"/>
    </row>
    <row r="25" spans="2:8" x14ac:dyDescent="0.25">
      <c r="B25" s="195"/>
      <c r="C25" s="105"/>
      <c r="D25" s="105"/>
      <c r="E25" s="105"/>
      <c r="F25" s="105"/>
      <c r="G25" s="105"/>
      <c r="H25" s="106"/>
    </row>
    <row r="26" spans="2:8" x14ac:dyDescent="0.25">
      <c r="B26" s="195"/>
      <c r="C26" s="105"/>
      <c r="D26" s="105"/>
      <c r="E26" s="105"/>
      <c r="F26" s="105"/>
      <c r="G26" s="105"/>
      <c r="H26" s="106"/>
    </row>
    <row r="27" spans="2:8" x14ac:dyDescent="0.25">
      <c r="B27" s="195"/>
      <c r="C27" s="105"/>
      <c r="D27" s="105"/>
      <c r="E27" s="105"/>
      <c r="F27" s="105"/>
      <c r="G27" s="105"/>
      <c r="H27" s="106"/>
    </row>
    <row r="28" spans="2:8" x14ac:dyDescent="0.25">
      <c r="B28" s="195"/>
      <c r="C28" s="105"/>
      <c r="D28" s="105"/>
      <c r="E28" s="105"/>
      <c r="F28" s="105"/>
      <c r="G28" s="105"/>
      <c r="H28" s="106"/>
    </row>
    <row r="29" spans="2:8" ht="13.8" thickBot="1" x14ac:dyDescent="0.3">
      <c r="B29" s="196"/>
      <c r="C29" s="108"/>
      <c r="D29" s="108"/>
      <c r="E29" s="108"/>
      <c r="F29" s="108"/>
      <c r="G29" s="108"/>
      <c r="H29" s="109"/>
    </row>
    <row r="30" spans="2:8" x14ac:dyDescent="0.25">
      <c r="B30" s="211"/>
      <c r="C30" s="105"/>
      <c r="D30" s="105"/>
      <c r="E30" s="105"/>
      <c r="F30" s="105"/>
      <c r="G30" s="105"/>
      <c r="H30" s="105"/>
    </row>
    <row r="31" spans="2:8" x14ac:dyDescent="0.25">
      <c r="B31" s="211"/>
      <c r="C31" s="105"/>
      <c r="D31" s="105"/>
      <c r="E31" s="105"/>
      <c r="F31" s="105"/>
      <c r="G31" s="105"/>
      <c r="H31" s="105"/>
    </row>
    <row r="32" spans="2:8" x14ac:dyDescent="0.25">
      <c r="B32" s="211"/>
      <c r="C32" s="105"/>
      <c r="D32" s="105"/>
      <c r="E32" s="105"/>
      <c r="F32" s="105"/>
      <c r="G32" s="105"/>
      <c r="H32" s="105"/>
    </row>
    <row r="33" spans="2:8" x14ac:dyDescent="0.25">
      <c r="B33" s="211"/>
      <c r="C33" s="105"/>
      <c r="D33" s="105"/>
      <c r="E33" s="105"/>
      <c r="F33" s="105"/>
      <c r="G33" s="105"/>
      <c r="H33" s="105"/>
    </row>
    <row r="35" spans="2:8" x14ac:dyDescent="0.25">
      <c r="B35" s="138" t="s">
        <v>16</v>
      </c>
    </row>
    <row r="36" spans="2:8" ht="13.8" thickBot="1" x14ac:dyDescent="0.3"/>
    <row r="37" spans="2:8" ht="13.8" thickBot="1" x14ac:dyDescent="0.3">
      <c r="B37" s="197" t="s">
        <v>17</v>
      </c>
      <c r="C37" s="198"/>
      <c r="D37" s="197" t="s">
        <v>18</v>
      </c>
      <c r="E37" s="199"/>
      <c r="F37" s="198"/>
      <c r="G37" s="200"/>
      <c r="H37" s="201" t="s">
        <v>19</v>
      </c>
    </row>
    <row r="38" spans="2:8" x14ac:dyDescent="0.25">
      <c r="B38" s="194" t="s">
        <v>285</v>
      </c>
      <c r="C38" s="103"/>
      <c r="D38" s="28" t="s">
        <v>330</v>
      </c>
      <c r="E38" s="102"/>
      <c r="F38" s="103"/>
      <c r="G38" s="194"/>
      <c r="H38" s="103"/>
    </row>
    <row r="39" spans="2:8" x14ac:dyDescent="0.25">
      <c r="B39" s="195"/>
      <c r="C39" s="106"/>
      <c r="D39" s="129" t="s">
        <v>331</v>
      </c>
      <c r="E39" s="105"/>
      <c r="F39" s="106"/>
      <c r="G39" s="195"/>
      <c r="H39" s="106"/>
    </row>
    <row r="40" spans="2:8" x14ac:dyDescent="0.25">
      <c r="B40" s="104"/>
      <c r="C40" s="105"/>
      <c r="D40" s="226"/>
      <c r="E40" s="105"/>
      <c r="F40" s="106"/>
      <c r="G40" s="105"/>
      <c r="H40" s="106"/>
    </row>
    <row r="41" spans="2:8" ht="13.8" thickBot="1" x14ac:dyDescent="0.3">
      <c r="B41" s="196"/>
      <c r="C41" s="109"/>
      <c r="D41" s="227"/>
      <c r="E41" s="108"/>
      <c r="F41" s="109"/>
      <c r="G41" s="207"/>
      <c r="H41" s="225"/>
    </row>
    <row r="42" spans="2:8" x14ac:dyDescent="0.25">
      <c r="B42" s="194" t="s">
        <v>373</v>
      </c>
      <c r="C42" s="103"/>
      <c r="D42" s="318" t="s">
        <v>383</v>
      </c>
      <c r="E42" s="102"/>
      <c r="F42" s="103"/>
      <c r="G42" s="194"/>
      <c r="H42" s="103"/>
    </row>
    <row r="43" spans="2:8" ht="13.8" thickBot="1" x14ac:dyDescent="0.3">
      <c r="B43" s="196"/>
      <c r="C43" s="109"/>
      <c r="D43" s="319"/>
      <c r="E43" s="242"/>
      <c r="F43" s="109"/>
      <c r="G43" s="207"/>
      <c r="H43" s="109"/>
    </row>
    <row r="44" spans="2:8" x14ac:dyDescent="0.25">
      <c r="B44" s="194" t="s">
        <v>287</v>
      </c>
      <c r="C44" s="103"/>
      <c r="D44" s="431" t="s">
        <v>384</v>
      </c>
      <c r="E44" s="405"/>
      <c r="F44" s="103"/>
      <c r="G44" s="194"/>
      <c r="H44" s="103"/>
    </row>
    <row r="45" spans="2:8" x14ac:dyDescent="0.25">
      <c r="B45" s="195"/>
      <c r="C45" s="106"/>
      <c r="D45" s="129"/>
      <c r="E45" s="105"/>
      <c r="F45" s="106"/>
      <c r="G45" s="129"/>
      <c r="H45" s="106"/>
    </row>
    <row r="46" spans="2:8" x14ac:dyDescent="0.25">
      <c r="B46" s="195" t="s">
        <v>277</v>
      </c>
      <c r="C46" s="106"/>
      <c r="D46" s="195" t="s">
        <v>385</v>
      </c>
      <c r="E46" s="105"/>
      <c r="F46" s="106"/>
      <c r="G46" s="195"/>
      <c r="H46" s="106"/>
    </row>
    <row r="47" spans="2:8" x14ac:dyDescent="0.25">
      <c r="B47" s="195" t="s">
        <v>291</v>
      </c>
      <c r="C47" s="106"/>
      <c r="D47" s="375" t="s">
        <v>382</v>
      </c>
      <c r="E47" s="105"/>
      <c r="F47" s="106"/>
      <c r="G47" s="195"/>
      <c r="H47" s="106"/>
    </row>
    <row r="48" spans="2:8" x14ac:dyDescent="0.25">
      <c r="B48" s="195"/>
      <c r="C48" s="106"/>
      <c r="D48" s="129"/>
      <c r="E48" s="105"/>
      <c r="F48" s="106"/>
      <c r="G48" s="129"/>
      <c r="H48" s="106"/>
    </row>
    <row r="49" spans="2:8" ht="13.8" thickBot="1" x14ac:dyDescent="0.3">
      <c r="B49" s="196"/>
      <c r="C49" s="109"/>
      <c r="D49" s="207"/>
      <c r="E49" s="108"/>
      <c r="F49" s="109"/>
      <c r="G49" s="196"/>
      <c r="H49" s="109"/>
    </row>
    <row r="50" spans="2:8" x14ac:dyDescent="0.25">
      <c r="B50" s="194" t="s">
        <v>21</v>
      </c>
      <c r="C50" s="103"/>
      <c r="D50" s="194" t="s">
        <v>22</v>
      </c>
      <c r="E50" s="102"/>
      <c r="F50" s="103"/>
      <c r="G50" s="28" t="s">
        <v>23</v>
      </c>
      <c r="H50" s="103"/>
    </row>
    <row r="51" spans="2:8" x14ac:dyDescent="0.25">
      <c r="B51" s="195"/>
      <c r="C51" s="106"/>
      <c r="D51" s="104" t="s">
        <v>377</v>
      </c>
      <c r="E51" s="105"/>
      <c r="F51" s="106"/>
      <c r="G51" s="104"/>
      <c r="H51" s="106"/>
    </row>
    <row r="52" spans="2:8" x14ac:dyDescent="0.25">
      <c r="B52" s="195"/>
      <c r="C52" s="106"/>
      <c r="D52" s="129" t="s">
        <v>381</v>
      </c>
      <c r="E52" s="105"/>
      <c r="F52" s="106"/>
      <c r="G52" s="104"/>
      <c r="H52" s="106"/>
    </row>
    <row r="53" spans="2:8" x14ac:dyDescent="0.25">
      <c r="B53" s="195" t="s">
        <v>220</v>
      </c>
      <c r="C53" s="106"/>
      <c r="D53" s="195" t="s">
        <v>332</v>
      </c>
      <c r="E53" s="105"/>
      <c r="F53" s="106"/>
      <c r="G53" s="104"/>
      <c r="H53" s="106"/>
    </row>
    <row r="54" spans="2:8" ht="13.8" thickBot="1" x14ac:dyDescent="0.3">
      <c r="B54" s="195"/>
      <c r="C54" s="106"/>
      <c r="D54" s="195"/>
      <c r="E54" s="105"/>
      <c r="F54" s="106"/>
      <c r="G54" s="104"/>
      <c r="H54" s="106"/>
    </row>
    <row r="55" spans="2:8" x14ac:dyDescent="0.25">
      <c r="B55" s="194" t="s">
        <v>284</v>
      </c>
      <c r="C55" s="102"/>
      <c r="D55" s="316"/>
      <c r="E55" s="102"/>
      <c r="F55" s="102"/>
      <c r="G55" s="102"/>
      <c r="H55" s="103"/>
    </row>
    <row r="56" spans="2:8" x14ac:dyDescent="0.25">
      <c r="B56" s="195"/>
      <c r="C56" s="105"/>
      <c r="D56" s="105"/>
      <c r="E56" s="105"/>
      <c r="F56" s="105"/>
      <c r="G56" s="105"/>
      <c r="H56" s="106"/>
    </row>
    <row r="57" spans="2:8" x14ac:dyDescent="0.25">
      <c r="B57" s="195"/>
      <c r="C57" s="105"/>
      <c r="D57" s="211"/>
      <c r="E57" s="105"/>
      <c r="F57" s="105"/>
      <c r="G57" s="105"/>
      <c r="H57" s="106"/>
    </row>
    <row r="58" spans="2:8" x14ac:dyDescent="0.25">
      <c r="B58" s="195"/>
      <c r="C58" s="105"/>
      <c r="D58" s="211"/>
      <c r="E58" s="105"/>
      <c r="F58" s="105"/>
      <c r="G58" s="105"/>
      <c r="H58" s="106"/>
    </row>
    <row r="59" spans="2:8" x14ac:dyDescent="0.25">
      <c r="B59" s="195"/>
      <c r="C59" s="105"/>
      <c r="D59" s="105"/>
      <c r="E59" s="105"/>
      <c r="F59" s="105"/>
      <c r="G59" s="105"/>
      <c r="H59" s="106"/>
    </row>
    <row r="60" spans="2:8" x14ac:dyDescent="0.25">
      <c r="B60" s="195"/>
      <c r="C60" s="105"/>
      <c r="D60" s="315"/>
      <c r="E60" s="105"/>
      <c r="F60" s="105"/>
      <c r="G60" s="105"/>
      <c r="H60" s="106"/>
    </row>
    <row r="61" spans="2:8" x14ac:dyDescent="0.25">
      <c r="B61" s="195"/>
      <c r="C61" s="105"/>
      <c r="D61" s="315"/>
      <c r="E61" s="105"/>
      <c r="F61" s="105"/>
      <c r="G61" s="105"/>
      <c r="H61" s="106"/>
    </row>
    <row r="62" spans="2:8" x14ac:dyDescent="0.25">
      <c r="B62" s="195"/>
      <c r="C62" s="105"/>
      <c r="D62" s="315"/>
      <c r="E62" s="105"/>
      <c r="F62" s="105"/>
      <c r="G62" s="105"/>
      <c r="H62" s="106"/>
    </row>
    <row r="63" spans="2:8" ht="13.8" thickBot="1" x14ac:dyDescent="0.3">
      <c r="B63" s="196"/>
      <c r="C63" s="108"/>
      <c r="D63" s="317"/>
      <c r="E63" s="108"/>
      <c r="F63" s="108"/>
      <c r="G63" s="108"/>
      <c r="H63" s="109"/>
    </row>
  </sheetData>
  <phoneticPr fontId="14" type="noConversion"/>
  <pageMargins left="0.25" right="0.25" top="0.63" bottom="0.72" header="0.5" footer="0.5"/>
  <pageSetup scale="81" fitToHeight="4" orientation="portrait" horizontalDpi="4294967292" verticalDpi="300" r:id="rId1"/>
  <headerFooter alignWithMargins="0"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1"/>
  <sheetViews>
    <sheetView workbookViewId="0"/>
  </sheetViews>
  <sheetFormatPr defaultRowHeight="13.2" x14ac:dyDescent="0.25"/>
  <cols>
    <col min="1" max="1" width="17.44140625" customWidth="1"/>
    <col min="2" max="2" width="12" bestFit="1" customWidth="1"/>
    <col min="3" max="3" width="12.88671875" customWidth="1"/>
    <col min="4" max="4" width="11.33203125" bestFit="1" customWidth="1"/>
    <col min="5" max="5" width="8.88671875" bestFit="1" customWidth="1"/>
    <col min="6" max="7" width="10.33203125" bestFit="1" customWidth="1"/>
    <col min="8" max="16" width="10.33203125" customWidth="1"/>
    <col min="17" max="17" width="11.33203125" bestFit="1" customWidth="1"/>
    <col min="18" max="28" width="10.33203125" customWidth="1"/>
    <col min="29" max="29" width="11.33203125" bestFit="1" customWidth="1"/>
    <col min="30" max="40" width="10.33203125" customWidth="1"/>
    <col min="41" max="41" width="11.33203125" bestFit="1" customWidth="1"/>
    <col min="42" max="50" width="10.33203125" customWidth="1"/>
    <col min="51" max="52" width="10.33203125" bestFit="1" customWidth="1"/>
    <col min="53" max="53" width="11.33203125" bestFit="1" customWidth="1"/>
    <col min="54" max="57" width="10.33203125" bestFit="1" customWidth="1"/>
    <col min="58" max="58" width="11.33203125" bestFit="1" customWidth="1"/>
    <col min="59" max="61" width="10.33203125" bestFit="1" customWidth="1"/>
    <col min="62" max="62" width="10.33203125" customWidth="1"/>
    <col min="63" max="64" width="10.33203125" bestFit="1" customWidth="1"/>
    <col min="65" max="65" width="11.33203125" bestFit="1" customWidth="1"/>
    <col min="66" max="69" width="10.33203125" bestFit="1" customWidth="1"/>
    <col min="70" max="70" width="11.33203125" bestFit="1" customWidth="1"/>
    <col min="71" max="73" width="10.33203125" bestFit="1" customWidth="1"/>
    <col min="74" max="74" width="10.33203125" customWidth="1"/>
    <col min="75" max="76" width="10.33203125" bestFit="1" customWidth="1"/>
    <col min="77" max="77" width="11.33203125" bestFit="1" customWidth="1"/>
    <col min="78" max="81" width="10.33203125" bestFit="1" customWidth="1"/>
    <col min="82" max="82" width="11.33203125" bestFit="1" customWidth="1"/>
    <col min="83" max="85" width="10.33203125" bestFit="1" customWidth="1"/>
    <col min="86" max="86" width="10.33203125" customWidth="1"/>
    <col min="87" max="88" width="10.33203125" bestFit="1" customWidth="1"/>
    <col min="89" max="89" width="11.33203125" bestFit="1" customWidth="1"/>
    <col min="90" max="93" width="10.33203125" bestFit="1" customWidth="1"/>
    <col min="94" max="94" width="11.33203125" bestFit="1" customWidth="1"/>
    <col min="95" max="97" width="10.33203125" bestFit="1" customWidth="1"/>
    <col min="98" max="98" width="10.33203125" customWidth="1"/>
    <col min="99" max="100" width="10.33203125" bestFit="1" customWidth="1"/>
    <col min="101" max="101" width="11.33203125" bestFit="1" customWidth="1"/>
    <col min="102" max="103" width="10.33203125" bestFit="1" customWidth="1"/>
    <col min="104" max="104" width="10.33203125" customWidth="1"/>
    <col min="105" max="105" width="10.33203125" bestFit="1" customWidth="1"/>
    <col min="106" max="106" width="11.33203125" bestFit="1" customWidth="1"/>
    <col min="107" max="109" width="10.33203125" bestFit="1" customWidth="1"/>
    <col min="110" max="110" width="10.33203125" customWidth="1"/>
    <col min="111" max="112" width="10.33203125" bestFit="1" customWidth="1"/>
    <col min="113" max="113" width="11.33203125" bestFit="1" customWidth="1"/>
    <col min="114" max="124" width="10.33203125" bestFit="1" customWidth="1"/>
    <col min="125" max="125" width="11.33203125" bestFit="1" customWidth="1"/>
    <col min="126" max="136" width="10.33203125" bestFit="1" customWidth="1"/>
    <col min="137" max="137" width="11.33203125" bestFit="1" customWidth="1"/>
    <col min="138" max="148" width="10.33203125" bestFit="1" customWidth="1"/>
    <col min="149" max="149" width="11.33203125" bestFit="1" customWidth="1"/>
    <col min="150" max="160" width="10.33203125" bestFit="1" customWidth="1"/>
    <col min="161" max="161" width="11.33203125" bestFit="1" customWidth="1"/>
    <col min="162" max="172" width="10.33203125" bestFit="1" customWidth="1"/>
    <col min="173" max="173" width="11.33203125" bestFit="1" customWidth="1"/>
    <col min="174" max="184" width="10.33203125" bestFit="1" customWidth="1"/>
    <col min="185" max="185" width="11.33203125" bestFit="1" customWidth="1"/>
    <col min="186" max="196" width="8.6640625" bestFit="1" customWidth="1"/>
    <col min="197" max="197" width="10.33203125" bestFit="1" customWidth="1"/>
    <col min="198" max="201" width="6.6640625" customWidth="1"/>
    <col min="202" max="202" width="7.109375" customWidth="1"/>
    <col min="203" max="203" width="6.6640625" customWidth="1"/>
    <col min="204" max="204" width="6.6640625" bestFit="1" customWidth="1"/>
    <col min="205" max="206" width="6.88671875" customWidth="1"/>
    <col min="207" max="208" width="6.5546875" customWidth="1"/>
    <col min="209" max="209" width="7.6640625" bestFit="1" customWidth="1"/>
    <col min="210" max="230" width="8.6640625" bestFit="1" customWidth="1"/>
  </cols>
  <sheetData>
    <row r="1" spans="1:256" x14ac:dyDescent="0.25">
      <c r="A1" s="138" t="s">
        <v>97</v>
      </c>
      <c r="B1" s="2"/>
      <c r="C1" s="2"/>
      <c r="D1" s="2"/>
      <c r="E1" s="2"/>
      <c r="F1" s="396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</row>
    <row r="2" spans="1:256" x14ac:dyDescent="0.25">
      <c r="A2" s="138" t="str">
        <f>+assumptions!A2</f>
        <v>Sun Devil Project - San Juan Lateral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</row>
    <row r="3" spans="1:256" ht="13.8" x14ac:dyDescent="0.25">
      <c r="A3" s="408" t="s">
        <v>334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</row>
    <row r="4" spans="1:256" x14ac:dyDescent="0.25">
      <c r="B4" s="246"/>
      <c r="C4" s="406"/>
      <c r="D4" s="406"/>
      <c r="E4" s="246"/>
      <c r="F4" s="463">
        <v>1</v>
      </c>
      <c r="G4" s="464"/>
      <c r="H4" s="464"/>
      <c r="I4" s="464"/>
      <c r="J4" s="464"/>
      <c r="K4" s="464"/>
      <c r="L4" s="464"/>
      <c r="M4" s="464"/>
      <c r="N4" s="464"/>
      <c r="O4" s="464"/>
      <c r="P4" s="464"/>
      <c r="Q4" s="465"/>
      <c r="R4" s="463">
        <v>2</v>
      </c>
      <c r="S4" s="464"/>
      <c r="T4" s="464"/>
      <c r="U4" s="464"/>
      <c r="V4" s="464"/>
      <c r="W4" s="464"/>
      <c r="X4" s="464"/>
      <c r="Y4" s="464"/>
      <c r="Z4" s="464"/>
      <c r="AA4" s="464"/>
      <c r="AB4" s="464"/>
      <c r="AC4" s="465"/>
      <c r="AD4" s="463">
        <v>3</v>
      </c>
      <c r="AE4" s="464"/>
      <c r="AF4" s="464"/>
      <c r="AG4" s="464"/>
      <c r="AH4" s="464"/>
      <c r="AI4" s="464"/>
      <c r="AJ4" s="464"/>
      <c r="AK4" s="464"/>
      <c r="AL4" s="464"/>
      <c r="AM4" s="464"/>
      <c r="AN4" s="464"/>
      <c r="AO4" s="465"/>
      <c r="AP4" s="463">
        <v>4</v>
      </c>
      <c r="AQ4" s="464"/>
      <c r="AR4" s="464"/>
      <c r="AS4" s="464"/>
      <c r="AT4" s="464"/>
      <c r="AU4" s="464"/>
      <c r="AV4" s="464"/>
      <c r="AW4" s="464"/>
      <c r="AX4" s="464"/>
      <c r="AY4" s="464"/>
      <c r="AZ4" s="464"/>
      <c r="BA4" s="465"/>
      <c r="BB4" s="463">
        <v>5</v>
      </c>
      <c r="BC4" s="464"/>
      <c r="BD4" s="464"/>
      <c r="BE4" s="464"/>
      <c r="BF4" s="464"/>
      <c r="BG4" s="464"/>
      <c r="BH4" s="464"/>
      <c r="BI4" s="464"/>
      <c r="BJ4" s="464"/>
      <c r="BK4" s="464"/>
      <c r="BL4" s="464"/>
      <c r="BM4" s="465"/>
      <c r="BN4" s="463">
        <v>6</v>
      </c>
      <c r="BO4" s="464"/>
      <c r="BP4" s="464"/>
      <c r="BQ4" s="464"/>
      <c r="BR4" s="464"/>
      <c r="BS4" s="464"/>
      <c r="BT4" s="464"/>
      <c r="BU4" s="464"/>
      <c r="BV4" s="464"/>
      <c r="BW4" s="464"/>
      <c r="BX4" s="464"/>
      <c r="BY4" s="465"/>
      <c r="BZ4" s="463">
        <v>7</v>
      </c>
      <c r="CA4" s="464"/>
      <c r="CB4" s="464"/>
      <c r="CC4" s="464"/>
      <c r="CD4" s="464"/>
      <c r="CE4" s="464"/>
      <c r="CF4" s="464"/>
      <c r="CG4" s="464"/>
      <c r="CH4" s="464"/>
      <c r="CI4" s="464"/>
      <c r="CJ4" s="464"/>
      <c r="CK4" s="465"/>
      <c r="CL4" s="463">
        <v>8</v>
      </c>
      <c r="CM4" s="464"/>
      <c r="CN4" s="464"/>
      <c r="CO4" s="464"/>
      <c r="CP4" s="464"/>
      <c r="CQ4" s="464"/>
      <c r="CR4" s="464"/>
      <c r="CS4" s="464"/>
      <c r="CT4" s="464"/>
      <c r="CU4" s="464"/>
      <c r="CV4" s="464"/>
      <c r="CW4" s="465"/>
      <c r="CX4" s="463">
        <v>9</v>
      </c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5"/>
      <c r="DJ4" s="463">
        <v>10</v>
      </c>
      <c r="DK4" s="464"/>
      <c r="DL4" s="464"/>
      <c r="DM4" s="464"/>
      <c r="DN4" s="464"/>
      <c r="DO4" s="464"/>
      <c r="DP4" s="464"/>
      <c r="DQ4" s="464"/>
      <c r="DR4" s="464"/>
      <c r="DS4" s="464"/>
      <c r="DT4" s="464"/>
      <c r="DU4" s="465"/>
      <c r="DV4" s="463">
        <v>11</v>
      </c>
      <c r="DW4" s="464"/>
      <c r="DX4" s="464"/>
      <c r="DY4" s="464"/>
      <c r="DZ4" s="464"/>
      <c r="EA4" s="464"/>
      <c r="EB4" s="464"/>
      <c r="EC4" s="464"/>
      <c r="ED4" s="464"/>
      <c r="EE4" s="464"/>
      <c r="EF4" s="464"/>
      <c r="EG4" s="465"/>
      <c r="EH4" s="463">
        <v>12</v>
      </c>
      <c r="EI4" s="464"/>
      <c r="EJ4" s="464"/>
      <c r="EK4" s="464"/>
      <c r="EL4" s="464"/>
      <c r="EM4" s="464"/>
      <c r="EN4" s="464"/>
      <c r="EO4" s="464"/>
      <c r="EP4" s="464"/>
      <c r="EQ4" s="464"/>
      <c r="ER4" s="464"/>
      <c r="ES4" s="465"/>
      <c r="ET4" s="463">
        <v>13</v>
      </c>
      <c r="EU4" s="464"/>
      <c r="EV4" s="464"/>
      <c r="EW4" s="464"/>
      <c r="EX4" s="464"/>
      <c r="EY4" s="464"/>
      <c r="EZ4" s="464"/>
      <c r="FA4" s="464"/>
      <c r="FB4" s="464"/>
      <c r="FC4" s="464"/>
      <c r="FD4" s="464"/>
      <c r="FE4" s="465"/>
      <c r="FF4" s="463">
        <v>14</v>
      </c>
      <c r="FG4" s="464"/>
      <c r="FH4" s="464"/>
      <c r="FI4" s="464"/>
      <c r="FJ4" s="464"/>
      <c r="FK4" s="464"/>
      <c r="FL4" s="464"/>
      <c r="FM4" s="464"/>
      <c r="FN4" s="464"/>
      <c r="FO4" s="464"/>
      <c r="FP4" s="464"/>
      <c r="FQ4" s="465"/>
      <c r="FR4" s="463">
        <v>15</v>
      </c>
      <c r="FS4" s="464"/>
      <c r="FT4" s="464"/>
      <c r="FU4" s="464"/>
      <c r="FV4" s="464"/>
      <c r="FW4" s="464"/>
      <c r="FX4" s="464"/>
      <c r="FY4" s="464"/>
      <c r="FZ4" s="464"/>
      <c r="GA4" s="464"/>
      <c r="GB4" s="464"/>
      <c r="GC4" s="465"/>
      <c r="GD4" s="463">
        <v>16</v>
      </c>
      <c r="GE4" s="464"/>
      <c r="GF4" s="464"/>
      <c r="GG4" s="464"/>
      <c r="GH4" s="464"/>
      <c r="GI4" s="464"/>
      <c r="GJ4" s="464"/>
      <c r="GK4" s="464"/>
      <c r="GL4" s="464"/>
      <c r="GM4" s="464"/>
      <c r="GN4" s="464"/>
      <c r="GO4" s="465"/>
      <c r="GP4" s="463">
        <v>17</v>
      </c>
      <c r="GQ4" s="464"/>
      <c r="GR4" s="464"/>
      <c r="GS4" s="464"/>
      <c r="GT4" s="464"/>
      <c r="GU4" s="464"/>
      <c r="GV4" s="464"/>
      <c r="GW4" s="464"/>
      <c r="GX4" s="464"/>
      <c r="GY4" s="464"/>
      <c r="GZ4" s="464"/>
      <c r="HA4" s="465"/>
    </row>
    <row r="5" spans="1:256" ht="13.8" thickBot="1" x14ac:dyDescent="0.3">
      <c r="A5" t="s">
        <v>293</v>
      </c>
      <c r="F5">
        <v>31</v>
      </c>
      <c r="G5">
        <f>"3/1/04"-"2/1/04"</f>
        <v>29</v>
      </c>
      <c r="H5">
        <v>31</v>
      </c>
      <c r="I5">
        <v>30</v>
      </c>
      <c r="J5">
        <v>31</v>
      </c>
      <c r="K5">
        <v>30</v>
      </c>
      <c r="L5">
        <v>31</v>
      </c>
      <c r="M5">
        <v>31</v>
      </c>
      <c r="N5">
        <v>30</v>
      </c>
      <c r="O5">
        <v>31</v>
      </c>
      <c r="P5">
        <v>30</v>
      </c>
      <c r="Q5">
        <v>31</v>
      </c>
      <c r="R5">
        <v>31</v>
      </c>
      <c r="S5">
        <f>"3/1/05"-"2/1/05"</f>
        <v>28</v>
      </c>
      <c r="T5">
        <v>31</v>
      </c>
      <c r="U5">
        <v>30</v>
      </c>
      <c r="V5">
        <v>31</v>
      </c>
      <c r="W5">
        <v>30</v>
      </c>
      <c r="X5">
        <v>31</v>
      </c>
      <c r="Y5">
        <v>31</v>
      </c>
      <c r="Z5">
        <v>30</v>
      </c>
      <c r="AA5">
        <v>31</v>
      </c>
      <c r="AB5">
        <v>30</v>
      </c>
      <c r="AC5">
        <v>31</v>
      </c>
      <c r="AD5">
        <v>31</v>
      </c>
      <c r="AE5">
        <f>"3/1/06"-"2/1/06"</f>
        <v>28</v>
      </c>
      <c r="AF5">
        <v>31</v>
      </c>
      <c r="AG5">
        <v>30</v>
      </c>
      <c r="AH5">
        <v>31</v>
      </c>
      <c r="AI5">
        <v>30</v>
      </c>
      <c r="AJ5">
        <v>31</v>
      </c>
      <c r="AK5">
        <v>31</v>
      </c>
      <c r="AL5">
        <v>30</v>
      </c>
      <c r="AM5">
        <v>31</v>
      </c>
      <c r="AN5">
        <v>30</v>
      </c>
      <c r="AO5">
        <v>31</v>
      </c>
      <c r="AP5">
        <v>31</v>
      </c>
      <c r="AQ5">
        <f>"3/1/07"-"2/1/07"</f>
        <v>28</v>
      </c>
      <c r="AR5">
        <v>31</v>
      </c>
      <c r="AS5">
        <v>30</v>
      </c>
      <c r="AT5">
        <v>31</v>
      </c>
      <c r="AU5">
        <v>30</v>
      </c>
      <c r="AV5">
        <v>31</v>
      </c>
      <c r="AW5">
        <v>31</v>
      </c>
      <c r="AX5">
        <v>30</v>
      </c>
      <c r="AY5">
        <v>31</v>
      </c>
      <c r="AZ5">
        <v>30</v>
      </c>
      <c r="BA5">
        <v>31</v>
      </c>
      <c r="BB5">
        <v>31</v>
      </c>
      <c r="BC5">
        <f>"3/1/08"-"2/1/08"</f>
        <v>29</v>
      </c>
      <c r="BD5">
        <v>31</v>
      </c>
      <c r="BE5">
        <v>30</v>
      </c>
      <c r="BF5">
        <v>31</v>
      </c>
      <c r="BG5">
        <v>30</v>
      </c>
      <c r="BH5">
        <v>31</v>
      </c>
      <c r="BI5">
        <v>31</v>
      </c>
      <c r="BJ5">
        <v>30</v>
      </c>
      <c r="BK5">
        <v>31</v>
      </c>
      <c r="BL5">
        <v>30</v>
      </c>
      <c r="BM5">
        <v>31</v>
      </c>
      <c r="BN5">
        <v>31</v>
      </c>
      <c r="BO5">
        <f>"3/1/09"-"2/1/09"</f>
        <v>28</v>
      </c>
      <c r="BP5">
        <v>31</v>
      </c>
      <c r="BQ5">
        <v>30</v>
      </c>
      <c r="BR5">
        <v>31</v>
      </c>
      <c r="BS5">
        <v>30</v>
      </c>
      <c r="BT5">
        <v>31</v>
      </c>
      <c r="BU5">
        <v>31</v>
      </c>
      <c r="BV5">
        <v>30</v>
      </c>
      <c r="BW5">
        <v>31</v>
      </c>
      <c r="BX5">
        <v>30</v>
      </c>
      <c r="BY5">
        <v>31</v>
      </c>
      <c r="BZ5">
        <v>31</v>
      </c>
      <c r="CA5">
        <f>"3/1/10"-"2/1/10"</f>
        <v>28</v>
      </c>
      <c r="CB5">
        <v>31</v>
      </c>
      <c r="CC5">
        <v>30</v>
      </c>
      <c r="CD5">
        <v>31</v>
      </c>
      <c r="CE5">
        <v>30</v>
      </c>
      <c r="CF5">
        <v>31</v>
      </c>
      <c r="CG5">
        <v>31</v>
      </c>
      <c r="CH5">
        <v>30</v>
      </c>
      <c r="CI5">
        <v>31</v>
      </c>
      <c r="CJ5">
        <v>30</v>
      </c>
      <c r="CK5">
        <v>31</v>
      </c>
      <c r="CL5">
        <v>31</v>
      </c>
      <c r="CM5">
        <f>"3/1/11"-"2/1/11"</f>
        <v>28</v>
      </c>
      <c r="CN5">
        <v>31</v>
      </c>
      <c r="CO5">
        <v>30</v>
      </c>
      <c r="CP5">
        <v>31</v>
      </c>
      <c r="CQ5">
        <v>30</v>
      </c>
      <c r="CR5">
        <v>31</v>
      </c>
      <c r="CS5">
        <v>31</v>
      </c>
      <c r="CT5">
        <v>30</v>
      </c>
      <c r="CU5">
        <v>31</v>
      </c>
      <c r="CV5">
        <v>30</v>
      </c>
      <c r="CW5">
        <v>31</v>
      </c>
      <c r="CX5">
        <v>31</v>
      </c>
      <c r="CY5">
        <f>"3/1/12"-"2/1/12"</f>
        <v>29</v>
      </c>
      <c r="CZ5">
        <v>31</v>
      </c>
      <c r="DA5">
        <v>30</v>
      </c>
      <c r="DB5">
        <v>31</v>
      </c>
      <c r="DC5">
        <v>30</v>
      </c>
      <c r="DD5">
        <v>31</v>
      </c>
      <c r="DE5">
        <v>31</v>
      </c>
      <c r="DF5">
        <v>30</v>
      </c>
      <c r="DG5">
        <v>31</v>
      </c>
      <c r="DH5">
        <v>30</v>
      </c>
      <c r="DI5">
        <v>31</v>
      </c>
      <c r="DJ5">
        <v>31</v>
      </c>
      <c r="DK5">
        <f>"3/1/13"-"2/1/13"</f>
        <v>28</v>
      </c>
      <c r="DL5">
        <v>31</v>
      </c>
      <c r="DM5">
        <v>30</v>
      </c>
      <c r="DN5">
        <v>31</v>
      </c>
      <c r="DO5">
        <v>30</v>
      </c>
      <c r="DP5">
        <v>31</v>
      </c>
      <c r="DQ5">
        <v>31</v>
      </c>
      <c r="DR5">
        <v>30</v>
      </c>
      <c r="DS5">
        <v>31</v>
      </c>
      <c r="DT5">
        <v>30</v>
      </c>
      <c r="DU5">
        <v>31</v>
      </c>
      <c r="DV5">
        <v>31</v>
      </c>
      <c r="DW5">
        <f>"3/1/14"-"2/1/14"</f>
        <v>28</v>
      </c>
      <c r="DX5">
        <v>31</v>
      </c>
      <c r="DY5">
        <v>30</v>
      </c>
      <c r="DZ5">
        <v>31</v>
      </c>
      <c r="EA5">
        <v>30</v>
      </c>
      <c r="EB5">
        <v>31</v>
      </c>
      <c r="EC5">
        <v>31</v>
      </c>
      <c r="ED5">
        <v>30</v>
      </c>
      <c r="EE5">
        <v>31</v>
      </c>
      <c r="EF5">
        <v>30</v>
      </c>
      <c r="EG5">
        <v>31</v>
      </c>
      <c r="EH5">
        <v>31</v>
      </c>
      <c r="EI5">
        <f>"3/1/15"-"2/1/15"</f>
        <v>28</v>
      </c>
      <c r="EJ5">
        <v>31</v>
      </c>
      <c r="EK5">
        <v>30</v>
      </c>
      <c r="EL5">
        <v>31</v>
      </c>
      <c r="EM5">
        <v>30</v>
      </c>
      <c r="EN5">
        <v>31</v>
      </c>
      <c r="EO5">
        <v>31</v>
      </c>
      <c r="EP5">
        <v>30</v>
      </c>
      <c r="EQ5">
        <v>31</v>
      </c>
      <c r="ER5">
        <v>30</v>
      </c>
      <c r="ES5">
        <v>31</v>
      </c>
      <c r="ET5">
        <v>31</v>
      </c>
      <c r="EU5">
        <f>"3/1/16"-"2/1/16"</f>
        <v>29</v>
      </c>
      <c r="EV5">
        <v>31</v>
      </c>
      <c r="EW5">
        <v>30</v>
      </c>
      <c r="EX5">
        <v>31</v>
      </c>
      <c r="EY5">
        <v>30</v>
      </c>
      <c r="EZ5">
        <v>31</v>
      </c>
      <c r="FA5">
        <v>31</v>
      </c>
      <c r="FB5">
        <v>30</v>
      </c>
      <c r="FC5">
        <v>31</v>
      </c>
      <c r="FD5">
        <v>30</v>
      </c>
      <c r="FE5">
        <v>31</v>
      </c>
      <c r="FF5">
        <v>31</v>
      </c>
      <c r="FG5">
        <f>"3/1/17"-"2/1/17"</f>
        <v>28</v>
      </c>
      <c r="FH5">
        <v>31</v>
      </c>
      <c r="FI5">
        <v>30</v>
      </c>
      <c r="FJ5">
        <v>31</v>
      </c>
      <c r="FK5">
        <v>30</v>
      </c>
      <c r="FL5">
        <v>31</v>
      </c>
      <c r="FM5">
        <v>31</v>
      </c>
      <c r="FN5">
        <v>30</v>
      </c>
      <c r="FO5">
        <v>31</v>
      </c>
      <c r="FP5">
        <v>30</v>
      </c>
      <c r="FQ5">
        <v>31</v>
      </c>
      <c r="FR5">
        <v>31</v>
      </c>
      <c r="FS5">
        <f>"3/1/18"-"2/1/18"</f>
        <v>28</v>
      </c>
      <c r="FT5">
        <v>31</v>
      </c>
      <c r="FU5">
        <v>30</v>
      </c>
      <c r="FV5">
        <v>31</v>
      </c>
      <c r="FW5">
        <v>30</v>
      </c>
      <c r="FX5">
        <v>31</v>
      </c>
      <c r="FY5">
        <v>31</v>
      </c>
      <c r="FZ5">
        <v>30</v>
      </c>
      <c r="GA5">
        <v>31</v>
      </c>
      <c r="GB5">
        <v>30</v>
      </c>
      <c r="GC5">
        <v>31</v>
      </c>
      <c r="GD5">
        <v>31</v>
      </c>
      <c r="GE5">
        <f>"3/1/19"-"2/1/19"</f>
        <v>28</v>
      </c>
      <c r="GF5">
        <v>31</v>
      </c>
      <c r="GG5">
        <v>30</v>
      </c>
      <c r="GH5">
        <v>31</v>
      </c>
      <c r="GI5">
        <v>30</v>
      </c>
      <c r="GJ5">
        <v>31</v>
      </c>
      <c r="GK5">
        <v>31</v>
      </c>
      <c r="GL5">
        <v>30</v>
      </c>
      <c r="GM5">
        <v>31</v>
      </c>
      <c r="GN5">
        <v>30</v>
      </c>
      <c r="GO5">
        <v>31</v>
      </c>
      <c r="GP5">
        <v>31</v>
      </c>
      <c r="GQ5">
        <f>"3/1/20"-"2/1/20"</f>
        <v>29</v>
      </c>
      <c r="GR5">
        <v>31</v>
      </c>
      <c r="GS5">
        <v>30</v>
      </c>
      <c r="GT5">
        <v>31</v>
      </c>
      <c r="GU5">
        <v>30</v>
      </c>
      <c r="GV5">
        <v>31</v>
      </c>
      <c r="GW5">
        <v>31</v>
      </c>
      <c r="GX5">
        <v>30</v>
      </c>
      <c r="GY5">
        <v>31</v>
      </c>
      <c r="GZ5">
        <v>30</v>
      </c>
      <c r="HA5">
        <v>31</v>
      </c>
    </row>
    <row r="6" spans="1:256" s="214" customFormat="1" ht="13.8" thickBot="1" x14ac:dyDescent="0.3">
      <c r="A6" s="410" t="s">
        <v>335</v>
      </c>
      <c r="B6" s="409" t="s">
        <v>336</v>
      </c>
      <c r="C6" s="409" t="s">
        <v>355</v>
      </c>
      <c r="D6" s="409" t="s">
        <v>337</v>
      </c>
      <c r="E6" s="214" t="s">
        <v>338</v>
      </c>
      <c r="F6" s="132">
        <v>37987</v>
      </c>
      <c r="G6" s="132">
        <v>38018</v>
      </c>
      <c r="H6" s="132">
        <v>38047</v>
      </c>
      <c r="I6" s="132">
        <v>38078</v>
      </c>
      <c r="J6" s="132">
        <v>38108</v>
      </c>
      <c r="K6" s="132">
        <v>38139</v>
      </c>
      <c r="L6" s="132">
        <v>38169</v>
      </c>
      <c r="M6" s="132">
        <v>38200</v>
      </c>
      <c r="N6" s="132">
        <v>38231</v>
      </c>
      <c r="O6" s="132">
        <v>38261</v>
      </c>
      <c r="P6" s="132">
        <v>38292</v>
      </c>
      <c r="Q6" s="132">
        <v>38322</v>
      </c>
      <c r="R6" s="132">
        <v>38353</v>
      </c>
      <c r="S6" s="132">
        <v>38384</v>
      </c>
      <c r="T6" s="132">
        <v>38412</v>
      </c>
      <c r="U6" s="132">
        <v>38443</v>
      </c>
      <c r="V6" s="132">
        <v>38473</v>
      </c>
      <c r="W6" s="132">
        <v>38504</v>
      </c>
      <c r="X6" s="132">
        <v>38534</v>
      </c>
      <c r="Y6" s="132">
        <v>38565</v>
      </c>
      <c r="Z6" s="132">
        <v>38596</v>
      </c>
      <c r="AA6" s="132">
        <v>38626</v>
      </c>
      <c r="AB6" s="132">
        <v>38657</v>
      </c>
      <c r="AC6" s="132">
        <v>38687</v>
      </c>
      <c r="AD6" s="132">
        <v>38718</v>
      </c>
      <c r="AE6" s="132">
        <v>38749</v>
      </c>
      <c r="AF6" s="132">
        <v>38777</v>
      </c>
      <c r="AG6" s="132">
        <v>38808</v>
      </c>
      <c r="AH6" s="132">
        <v>38838</v>
      </c>
      <c r="AI6" s="132">
        <v>38869</v>
      </c>
      <c r="AJ6" s="132">
        <v>38899</v>
      </c>
      <c r="AK6" s="132">
        <v>38930</v>
      </c>
      <c r="AL6" s="132">
        <v>38961</v>
      </c>
      <c r="AM6" s="132">
        <v>38991</v>
      </c>
      <c r="AN6" s="132">
        <v>39022</v>
      </c>
      <c r="AO6" s="132">
        <v>39052</v>
      </c>
      <c r="AP6" s="132">
        <v>39083</v>
      </c>
      <c r="AQ6" s="132">
        <v>39114</v>
      </c>
      <c r="AR6" s="132">
        <v>39142</v>
      </c>
      <c r="AS6" s="132">
        <v>39173</v>
      </c>
      <c r="AT6" s="132">
        <v>39203</v>
      </c>
      <c r="AU6" s="132">
        <v>39234</v>
      </c>
      <c r="AV6" s="132">
        <v>39264</v>
      </c>
      <c r="AW6" s="132">
        <v>39295</v>
      </c>
      <c r="AX6" s="132">
        <v>39326</v>
      </c>
      <c r="AY6" s="132">
        <v>39356</v>
      </c>
      <c r="AZ6" s="132">
        <v>39387</v>
      </c>
      <c r="BA6" s="132">
        <v>39417</v>
      </c>
      <c r="BB6" s="132">
        <v>39448</v>
      </c>
      <c r="BC6" s="132">
        <v>39479</v>
      </c>
      <c r="BD6" s="132">
        <v>39508</v>
      </c>
      <c r="BE6" s="132">
        <v>39539</v>
      </c>
      <c r="BF6" s="132">
        <v>39569</v>
      </c>
      <c r="BG6" s="132">
        <v>39600</v>
      </c>
      <c r="BH6" s="132">
        <v>39630</v>
      </c>
      <c r="BI6" s="132">
        <v>39661</v>
      </c>
      <c r="BJ6" s="132">
        <v>39692</v>
      </c>
      <c r="BK6" s="132">
        <v>39722</v>
      </c>
      <c r="BL6" s="132">
        <v>39753</v>
      </c>
      <c r="BM6" s="132">
        <v>39783</v>
      </c>
      <c r="BN6" s="132">
        <v>39814</v>
      </c>
      <c r="BO6" s="132">
        <v>39845</v>
      </c>
      <c r="BP6" s="132">
        <v>39873</v>
      </c>
      <c r="BQ6" s="132">
        <v>39904</v>
      </c>
      <c r="BR6" s="132">
        <v>39934</v>
      </c>
      <c r="BS6" s="132">
        <v>39965</v>
      </c>
      <c r="BT6" s="132">
        <v>39995</v>
      </c>
      <c r="BU6" s="132">
        <v>40026</v>
      </c>
      <c r="BV6" s="132">
        <v>40057</v>
      </c>
      <c r="BW6" s="132">
        <v>40087</v>
      </c>
      <c r="BX6" s="132">
        <v>40118</v>
      </c>
      <c r="BY6" s="132">
        <v>40148</v>
      </c>
      <c r="BZ6" s="132">
        <v>40179</v>
      </c>
      <c r="CA6" s="132">
        <v>40210</v>
      </c>
      <c r="CB6" s="132">
        <v>40238</v>
      </c>
      <c r="CC6" s="132">
        <v>40269</v>
      </c>
      <c r="CD6" s="132">
        <v>40299</v>
      </c>
      <c r="CE6" s="132">
        <v>40330</v>
      </c>
      <c r="CF6" s="132">
        <v>40360</v>
      </c>
      <c r="CG6" s="132">
        <v>40391</v>
      </c>
      <c r="CH6" s="132">
        <v>40422</v>
      </c>
      <c r="CI6" s="132">
        <v>40452</v>
      </c>
      <c r="CJ6" s="132">
        <v>40483</v>
      </c>
      <c r="CK6" s="132">
        <v>40513</v>
      </c>
      <c r="CL6" s="132">
        <v>40544</v>
      </c>
      <c r="CM6" s="132">
        <v>40575</v>
      </c>
      <c r="CN6" s="132">
        <v>40603</v>
      </c>
      <c r="CO6" s="132">
        <v>40634</v>
      </c>
      <c r="CP6" s="132">
        <v>40664</v>
      </c>
      <c r="CQ6" s="132">
        <v>40695</v>
      </c>
      <c r="CR6" s="132">
        <v>40725</v>
      </c>
      <c r="CS6" s="132">
        <v>40756</v>
      </c>
      <c r="CT6" s="132">
        <v>40787</v>
      </c>
      <c r="CU6" s="132">
        <v>40817</v>
      </c>
      <c r="CV6" s="132">
        <v>40848</v>
      </c>
      <c r="CW6" s="132">
        <v>40878</v>
      </c>
      <c r="CX6" s="132">
        <v>40909</v>
      </c>
      <c r="CY6" s="132">
        <v>40940</v>
      </c>
      <c r="CZ6" s="132">
        <v>40969</v>
      </c>
      <c r="DA6" s="132">
        <v>41000</v>
      </c>
      <c r="DB6" s="132">
        <v>41030</v>
      </c>
      <c r="DC6" s="132">
        <v>41061</v>
      </c>
      <c r="DD6" s="132">
        <v>41091</v>
      </c>
      <c r="DE6" s="132">
        <v>41122</v>
      </c>
      <c r="DF6" s="132">
        <v>41153</v>
      </c>
      <c r="DG6" s="132">
        <v>41183</v>
      </c>
      <c r="DH6" s="132">
        <v>41214</v>
      </c>
      <c r="DI6" s="132">
        <v>41244</v>
      </c>
      <c r="DJ6" s="132">
        <v>41275</v>
      </c>
      <c r="DK6" s="132">
        <v>41306</v>
      </c>
      <c r="DL6" s="132">
        <v>41334</v>
      </c>
      <c r="DM6" s="132">
        <v>41365</v>
      </c>
      <c r="DN6" s="132">
        <v>41395</v>
      </c>
      <c r="DO6" s="132">
        <v>41426</v>
      </c>
      <c r="DP6" s="132">
        <v>41456</v>
      </c>
      <c r="DQ6" s="132">
        <v>41487</v>
      </c>
      <c r="DR6" s="132">
        <v>41518</v>
      </c>
      <c r="DS6" s="132">
        <v>41548</v>
      </c>
      <c r="DT6" s="132">
        <v>41579</v>
      </c>
      <c r="DU6" s="132">
        <v>41609</v>
      </c>
      <c r="DV6" s="132">
        <v>41640</v>
      </c>
      <c r="DW6" s="132">
        <v>41671</v>
      </c>
      <c r="DX6" s="132">
        <v>41699</v>
      </c>
      <c r="DY6" s="132">
        <v>41730</v>
      </c>
      <c r="DZ6" s="132">
        <v>41760</v>
      </c>
      <c r="EA6" s="132">
        <v>41791</v>
      </c>
      <c r="EB6" s="132">
        <v>41821</v>
      </c>
      <c r="EC6" s="132">
        <v>41852</v>
      </c>
      <c r="ED6" s="132">
        <v>41883</v>
      </c>
      <c r="EE6" s="132">
        <v>41913</v>
      </c>
      <c r="EF6" s="132">
        <v>41944</v>
      </c>
      <c r="EG6" s="132">
        <v>41974</v>
      </c>
      <c r="EH6" s="132">
        <v>42005</v>
      </c>
      <c r="EI6" s="132">
        <v>42036</v>
      </c>
      <c r="EJ6" s="132">
        <v>42064</v>
      </c>
      <c r="EK6" s="132">
        <v>42095</v>
      </c>
      <c r="EL6" s="132">
        <v>42125</v>
      </c>
      <c r="EM6" s="132">
        <v>42156</v>
      </c>
      <c r="EN6" s="132">
        <v>42186</v>
      </c>
      <c r="EO6" s="132">
        <v>42217</v>
      </c>
      <c r="EP6" s="132">
        <v>42248</v>
      </c>
      <c r="EQ6" s="132">
        <v>42278</v>
      </c>
      <c r="ER6" s="132">
        <v>42309</v>
      </c>
      <c r="ES6" s="132">
        <v>42339</v>
      </c>
      <c r="ET6" s="132">
        <v>42370</v>
      </c>
      <c r="EU6" s="132">
        <v>42401</v>
      </c>
      <c r="EV6" s="132">
        <v>42430</v>
      </c>
      <c r="EW6" s="132">
        <v>42461</v>
      </c>
      <c r="EX6" s="132">
        <v>42491</v>
      </c>
      <c r="EY6" s="132">
        <v>42522</v>
      </c>
      <c r="EZ6" s="132">
        <v>42552</v>
      </c>
      <c r="FA6" s="132">
        <v>42583</v>
      </c>
      <c r="FB6" s="132">
        <v>42614</v>
      </c>
      <c r="FC6" s="132">
        <v>42644</v>
      </c>
      <c r="FD6" s="132">
        <v>42675</v>
      </c>
      <c r="FE6" s="132">
        <v>42705</v>
      </c>
      <c r="FF6" s="132">
        <v>42736</v>
      </c>
      <c r="FG6" s="132">
        <v>42767</v>
      </c>
      <c r="FH6" s="132">
        <v>42795</v>
      </c>
      <c r="FI6" s="132">
        <v>42826</v>
      </c>
      <c r="FJ6" s="132">
        <v>42856</v>
      </c>
      <c r="FK6" s="132">
        <v>42887</v>
      </c>
      <c r="FL6" s="132">
        <v>42917</v>
      </c>
      <c r="FM6" s="132">
        <v>42948</v>
      </c>
      <c r="FN6" s="132">
        <v>42979</v>
      </c>
      <c r="FO6" s="132">
        <v>43009</v>
      </c>
      <c r="FP6" s="132">
        <v>43040</v>
      </c>
      <c r="FQ6" s="132">
        <v>43070</v>
      </c>
      <c r="FR6" s="132">
        <v>43101</v>
      </c>
      <c r="FS6" s="132">
        <v>43132</v>
      </c>
      <c r="FT6" s="132">
        <v>43160</v>
      </c>
      <c r="FU6" s="132">
        <v>43191</v>
      </c>
      <c r="FV6" s="132">
        <v>43221</v>
      </c>
      <c r="FW6" s="132">
        <v>43252</v>
      </c>
      <c r="FX6" s="132">
        <v>43282</v>
      </c>
      <c r="FY6" s="132">
        <v>43313</v>
      </c>
      <c r="FZ6" s="132">
        <v>43344</v>
      </c>
      <c r="GA6" s="132">
        <v>43374</v>
      </c>
      <c r="GB6" s="132">
        <v>43405</v>
      </c>
      <c r="GC6" s="132">
        <v>43435</v>
      </c>
      <c r="GD6" s="132">
        <v>43466</v>
      </c>
      <c r="GE6" s="132">
        <v>43497</v>
      </c>
      <c r="GF6" s="132">
        <v>43525</v>
      </c>
      <c r="GG6" s="132">
        <v>43556</v>
      </c>
      <c r="GH6" s="132">
        <v>43586</v>
      </c>
      <c r="GI6" s="132">
        <v>43617</v>
      </c>
      <c r="GJ6" s="132">
        <v>43647</v>
      </c>
      <c r="GK6" s="132">
        <v>43678</v>
      </c>
      <c r="GL6" s="132">
        <v>43709</v>
      </c>
      <c r="GM6" s="132">
        <v>43739</v>
      </c>
      <c r="GN6" s="132">
        <v>43770</v>
      </c>
      <c r="GO6" s="132">
        <v>43800</v>
      </c>
      <c r="GP6" s="132">
        <v>43831</v>
      </c>
      <c r="GQ6" s="132">
        <v>43862</v>
      </c>
      <c r="GR6" s="132">
        <v>43891</v>
      </c>
      <c r="GS6" s="132">
        <v>43922</v>
      </c>
      <c r="GT6" s="132">
        <v>43952</v>
      </c>
      <c r="GU6" s="132">
        <v>43983</v>
      </c>
      <c r="GV6" s="132">
        <v>44013</v>
      </c>
      <c r="GW6" s="132">
        <v>44044</v>
      </c>
      <c r="GX6" s="132">
        <v>44075</v>
      </c>
      <c r="GY6" s="132">
        <v>44105</v>
      </c>
      <c r="GZ6" s="132">
        <v>44136</v>
      </c>
      <c r="HA6" s="132">
        <v>44166</v>
      </c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</row>
    <row r="7" spans="1:256" x14ac:dyDescent="0.25">
      <c r="A7" s="428" t="s">
        <v>374</v>
      </c>
      <c r="B7" s="352">
        <v>500</v>
      </c>
      <c r="C7" s="414">
        <v>37987</v>
      </c>
      <c r="D7" s="411">
        <v>15</v>
      </c>
      <c r="E7" s="406">
        <v>0.24</v>
      </c>
      <c r="F7" s="344">
        <f t="shared" ref="F7:K7" si="0">+$E$7*$B$7*F5</f>
        <v>3720</v>
      </c>
      <c r="G7" s="344">
        <f t="shared" si="0"/>
        <v>3480</v>
      </c>
      <c r="H7" s="344">
        <f t="shared" si="0"/>
        <v>3720</v>
      </c>
      <c r="I7" s="344">
        <f t="shared" si="0"/>
        <v>3600</v>
      </c>
      <c r="J7" s="344">
        <f t="shared" si="0"/>
        <v>3720</v>
      </c>
      <c r="K7" s="344">
        <f t="shared" si="0"/>
        <v>3600</v>
      </c>
      <c r="L7" s="344">
        <f t="shared" ref="L7:BQ7" si="1">+$E$7*$B$7*L5</f>
        <v>3720</v>
      </c>
      <c r="M7" s="344">
        <f t="shared" si="1"/>
        <v>3720</v>
      </c>
      <c r="N7" s="344">
        <f t="shared" si="1"/>
        <v>3600</v>
      </c>
      <c r="O7" s="344">
        <f t="shared" si="1"/>
        <v>3720</v>
      </c>
      <c r="P7" s="344">
        <f t="shared" si="1"/>
        <v>3600</v>
      </c>
      <c r="Q7" s="344">
        <f t="shared" si="1"/>
        <v>3720</v>
      </c>
      <c r="R7" s="344">
        <f t="shared" si="1"/>
        <v>3720</v>
      </c>
      <c r="S7" s="344">
        <f t="shared" si="1"/>
        <v>3360</v>
      </c>
      <c r="T7" s="344">
        <f t="shared" si="1"/>
        <v>3720</v>
      </c>
      <c r="U7" s="344">
        <f t="shared" si="1"/>
        <v>3600</v>
      </c>
      <c r="V7" s="344">
        <f t="shared" si="1"/>
        <v>3720</v>
      </c>
      <c r="W7" s="344">
        <f t="shared" si="1"/>
        <v>3600</v>
      </c>
      <c r="X7" s="344">
        <f t="shared" si="1"/>
        <v>3720</v>
      </c>
      <c r="Y7" s="344">
        <f t="shared" si="1"/>
        <v>3720</v>
      </c>
      <c r="Z7" s="344">
        <f t="shared" si="1"/>
        <v>3600</v>
      </c>
      <c r="AA7" s="344">
        <f t="shared" si="1"/>
        <v>3720</v>
      </c>
      <c r="AB7" s="344">
        <f t="shared" si="1"/>
        <v>3600</v>
      </c>
      <c r="AC7" s="344">
        <f t="shared" si="1"/>
        <v>3720</v>
      </c>
      <c r="AD7" s="344">
        <f t="shared" si="1"/>
        <v>3720</v>
      </c>
      <c r="AE7" s="344">
        <f t="shared" si="1"/>
        <v>3360</v>
      </c>
      <c r="AF7" s="344">
        <f t="shared" si="1"/>
        <v>3720</v>
      </c>
      <c r="AG7" s="344">
        <f t="shared" si="1"/>
        <v>3600</v>
      </c>
      <c r="AH7" s="344">
        <f t="shared" si="1"/>
        <v>3720</v>
      </c>
      <c r="AI7" s="344">
        <f t="shared" si="1"/>
        <v>3600</v>
      </c>
      <c r="AJ7" s="344">
        <f t="shared" si="1"/>
        <v>3720</v>
      </c>
      <c r="AK7" s="344">
        <f t="shared" si="1"/>
        <v>3720</v>
      </c>
      <c r="AL7" s="344">
        <f t="shared" si="1"/>
        <v>3600</v>
      </c>
      <c r="AM7" s="344">
        <f t="shared" si="1"/>
        <v>3720</v>
      </c>
      <c r="AN7" s="344">
        <f t="shared" si="1"/>
        <v>3600</v>
      </c>
      <c r="AO7" s="344">
        <f t="shared" si="1"/>
        <v>3720</v>
      </c>
      <c r="AP7" s="344">
        <f t="shared" si="1"/>
        <v>3720</v>
      </c>
      <c r="AQ7" s="344">
        <f t="shared" si="1"/>
        <v>3360</v>
      </c>
      <c r="AR7" s="344">
        <f t="shared" si="1"/>
        <v>3720</v>
      </c>
      <c r="AS7" s="344">
        <f t="shared" si="1"/>
        <v>3600</v>
      </c>
      <c r="AT7" s="344">
        <f t="shared" si="1"/>
        <v>3720</v>
      </c>
      <c r="AU7" s="344">
        <f t="shared" si="1"/>
        <v>3600</v>
      </c>
      <c r="AV7" s="344">
        <f t="shared" si="1"/>
        <v>3720</v>
      </c>
      <c r="AW7" s="344">
        <f t="shared" si="1"/>
        <v>3720</v>
      </c>
      <c r="AX7" s="344">
        <f t="shared" si="1"/>
        <v>3600</v>
      </c>
      <c r="AY7" s="344">
        <f t="shared" si="1"/>
        <v>3720</v>
      </c>
      <c r="AZ7" s="344">
        <f t="shared" si="1"/>
        <v>3600</v>
      </c>
      <c r="BA7" s="344">
        <f t="shared" si="1"/>
        <v>3720</v>
      </c>
      <c r="BB7" s="344">
        <f t="shared" si="1"/>
        <v>3720</v>
      </c>
      <c r="BC7" s="344">
        <f t="shared" si="1"/>
        <v>3480</v>
      </c>
      <c r="BD7" s="344">
        <f t="shared" si="1"/>
        <v>3720</v>
      </c>
      <c r="BE7" s="344">
        <f t="shared" si="1"/>
        <v>3600</v>
      </c>
      <c r="BF7" s="344">
        <f t="shared" si="1"/>
        <v>3720</v>
      </c>
      <c r="BG7" s="344">
        <f t="shared" si="1"/>
        <v>3600</v>
      </c>
      <c r="BH7" s="344">
        <f t="shared" si="1"/>
        <v>3720</v>
      </c>
      <c r="BI7" s="344">
        <f t="shared" si="1"/>
        <v>3720</v>
      </c>
      <c r="BJ7" s="344">
        <f t="shared" si="1"/>
        <v>3600</v>
      </c>
      <c r="BK7" s="344">
        <f t="shared" si="1"/>
        <v>3720</v>
      </c>
      <c r="BL7" s="344">
        <f t="shared" si="1"/>
        <v>3600</v>
      </c>
      <c r="BM7" s="344">
        <f t="shared" si="1"/>
        <v>3720</v>
      </c>
      <c r="BN7" s="344">
        <f t="shared" si="1"/>
        <v>3720</v>
      </c>
      <c r="BO7" s="344">
        <f t="shared" si="1"/>
        <v>3360</v>
      </c>
      <c r="BP7" s="344">
        <f t="shared" si="1"/>
        <v>3720</v>
      </c>
      <c r="BQ7" s="344">
        <f t="shared" si="1"/>
        <v>3600</v>
      </c>
      <c r="BR7" s="344">
        <f t="shared" ref="BR7:EC7" si="2">+$E$7*$B$7*BR5</f>
        <v>3720</v>
      </c>
      <c r="BS7" s="344">
        <f t="shared" si="2"/>
        <v>3600</v>
      </c>
      <c r="BT7" s="344">
        <f t="shared" si="2"/>
        <v>3720</v>
      </c>
      <c r="BU7" s="344">
        <f t="shared" si="2"/>
        <v>3720</v>
      </c>
      <c r="BV7" s="344">
        <f t="shared" si="2"/>
        <v>3600</v>
      </c>
      <c r="BW7" s="344">
        <f t="shared" si="2"/>
        <v>3720</v>
      </c>
      <c r="BX7" s="344">
        <f t="shared" si="2"/>
        <v>3600</v>
      </c>
      <c r="BY7" s="344">
        <f t="shared" si="2"/>
        <v>3720</v>
      </c>
      <c r="BZ7" s="344">
        <f t="shared" si="2"/>
        <v>3720</v>
      </c>
      <c r="CA7" s="344">
        <f t="shared" si="2"/>
        <v>3360</v>
      </c>
      <c r="CB7" s="344">
        <f t="shared" si="2"/>
        <v>3720</v>
      </c>
      <c r="CC7" s="344">
        <f t="shared" si="2"/>
        <v>3600</v>
      </c>
      <c r="CD7" s="344">
        <f t="shared" si="2"/>
        <v>3720</v>
      </c>
      <c r="CE7" s="344">
        <f t="shared" si="2"/>
        <v>3600</v>
      </c>
      <c r="CF7" s="344">
        <f t="shared" si="2"/>
        <v>3720</v>
      </c>
      <c r="CG7" s="344">
        <f t="shared" si="2"/>
        <v>3720</v>
      </c>
      <c r="CH7" s="344">
        <f t="shared" si="2"/>
        <v>3600</v>
      </c>
      <c r="CI7" s="344">
        <f t="shared" si="2"/>
        <v>3720</v>
      </c>
      <c r="CJ7" s="344">
        <f t="shared" si="2"/>
        <v>3600</v>
      </c>
      <c r="CK7" s="344">
        <f t="shared" si="2"/>
        <v>3720</v>
      </c>
      <c r="CL7" s="344">
        <f t="shared" si="2"/>
        <v>3720</v>
      </c>
      <c r="CM7" s="344">
        <f t="shared" si="2"/>
        <v>3360</v>
      </c>
      <c r="CN7" s="344">
        <f t="shared" si="2"/>
        <v>3720</v>
      </c>
      <c r="CO7" s="344">
        <f t="shared" si="2"/>
        <v>3600</v>
      </c>
      <c r="CP7" s="344">
        <f t="shared" si="2"/>
        <v>3720</v>
      </c>
      <c r="CQ7" s="344">
        <f t="shared" si="2"/>
        <v>3600</v>
      </c>
      <c r="CR7" s="344">
        <f t="shared" si="2"/>
        <v>3720</v>
      </c>
      <c r="CS7" s="344">
        <f t="shared" si="2"/>
        <v>3720</v>
      </c>
      <c r="CT7" s="344">
        <f t="shared" si="2"/>
        <v>3600</v>
      </c>
      <c r="CU7" s="344">
        <f t="shared" si="2"/>
        <v>3720</v>
      </c>
      <c r="CV7" s="344">
        <f t="shared" si="2"/>
        <v>3600</v>
      </c>
      <c r="CW7" s="344">
        <f t="shared" si="2"/>
        <v>3720</v>
      </c>
      <c r="CX7" s="344">
        <f t="shared" si="2"/>
        <v>3720</v>
      </c>
      <c r="CY7" s="344">
        <f t="shared" si="2"/>
        <v>3480</v>
      </c>
      <c r="CZ7" s="344">
        <f t="shared" si="2"/>
        <v>3720</v>
      </c>
      <c r="DA7" s="344">
        <f t="shared" si="2"/>
        <v>3600</v>
      </c>
      <c r="DB7" s="344">
        <f t="shared" si="2"/>
        <v>3720</v>
      </c>
      <c r="DC7" s="344">
        <f t="shared" si="2"/>
        <v>3600</v>
      </c>
      <c r="DD7" s="344">
        <f t="shared" si="2"/>
        <v>3720</v>
      </c>
      <c r="DE7" s="344">
        <f t="shared" si="2"/>
        <v>3720</v>
      </c>
      <c r="DF7" s="344">
        <f t="shared" si="2"/>
        <v>3600</v>
      </c>
      <c r="DG7" s="344">
        <f t="shared" si="2"/>
        <v>3720</v>
      </c>
      <c r="DH7" s="344">
        <f t="shared" si="2"/>
        <v>3600</v>
      </c>
      <c r="DI7" s="344">
        <f t="shared" si="2"/>
        <v>3720</v>
      </c>
      <c r="DJ7" s="344">
        <f t="shared" si="2"/>
        <v>3720</v>
      </c>
      <c r="DK7" s="344">
        <f t="shared" si="2"/>
        <v>3360</v>
      </c>
      <c r="DL7" s="344">
        <f t="shared" si="2"/>
        <v>3720</v>
      </c>
      <c r="DM7" s="344">
        <f t="shared" si="2"/>
        <v>3600</v>
      </c>
      <c r="DN7" s="344">
        <f t="shared" si="2"/>
        <v>3720</v>
      </c>
      <c r="DO7" s="344">
        <f t="shared" si="2"/>
        <v>3600</v>
      </c>
      <c r="DP7" s="344">
        <f t="shared" si="2"/>
        <v>3720</v>
      </c>
      <c r="DQ7" s="344">
        <f t="shared" si="2"/>
        <v>3720</v>
      </c>
      <c r="DR7" s="344">
        <f t="shared" si="2"/>
        <v>3600</v>
      </c>
      <c r="DS7" s="344">
        <f t="shared" si="2"/>
        <v>3720</v>
      </c>
      <c r="DT7" s="344">
        <f t="shared" si="2"/>
        <v>3600</v>
      </c>
      <c r="DU7" s="344">
        <f t="shared" si="2"/>
        <v>3720</v>
      </c>
      <c r="DV7" s="344">
        <f t="shared" si="2"/>
        <v>3720</v>
      </c>
      <c r="DW7" s="344">
        <f t="shared" si="2"/>
        <v>3360</v>
      </c>
      <c r="DX7" s="344">
        <f t="shared" si="2"/>
        <v>3720</v>
      </c>
      <c r="DY7" s="344">
        <f t="shared" si="2"/>
        <v>3600</v>
      </c>
      <c r="DZ7" s="344">
        <f t="shared" si="2"/>
        <v>3720</v>
      </c>
      <c r="EA7" s="344">
        <f t="shared" si="2"/>
        <v>3600</v>
      </c>
      <c r="EB7" s="344">
        <f t="shared" si="2"/>
        <v>3720</v>
      </c>
      <c r="EC7" s="344">
        <f t="shared" si="2"/>
        <v>3720</v>
      </c>
      <c r="ED7" s="344">
        <f t="shared" ref="ED7:GO7" si="3">+$E$7*$B$7*ED5</f>
        <v>3600</v>
      </c>
      <c r="EE7" s="344">
        <f t="shared" si="3"/>
        <v>3720</v>
      </c>
      <c r="EF7" s="344">
        <f t="shared" si="3"/>
        <v>3600</v>
      </c>
      <c r="EG7" s="344">
        <f t="shared" si="3"/>
        <v>3720</v>
      </c>
      <c r="EH7" s="344">
        <f t="shared" si="3"/>
        <v>3720</v>
      </c>
      <c r="EI7" s="344">
        <f t="shared" si="3"/>
        <v>3360</v>
      </c>
      <c r="EJ7" s="344">
        <f t="shared" si="3"/>
        <v>3720</v>
      </c>
      <c r="EK7" s="344">
        <f t="shared" si="3"/>
        <v>3600</v>
      </c>
      <c r="EL7" s="344">
        <f t="shared" si="3"/>
        <v>3720</v>
      </c>
      <c r="EM7" s="344">
        <f t="shared" si="3"/>
        <v>3600</v>
      </c>
      <c r="EN7" s="344">
        <f t="shared" si="3"/>
        <v>3720</v>
      </c>
      <c r="EO7" s="344">
        <f t="shared" si="3"/>
        <v>3720</v>
      </c>
      <c r="EP7" s="344">
        <f t="shared" si="3"/>
        <v>3600</v>
      </c>
      <c r="EQ7" s="344">
        <f t="shared" si="3"/>
        <v>3720</v>
      </c>
      <c r="ER7" s="344">
        <f t="shared" si="3"/>
        <v>3600</v>
      </c>
      <c r="ES7" s="344">
        <f t="shared" si="3"/>
        <v>3720</v>
      </c>
      <c r="ET7" s="344">
        <f t="shared" si="3"/>
        <v>3720</v>
      </c>
      <c r="EU7" s="344">
        <f t="shared" si="3"/>
        <v>3480</v>
      </c>
      <c r="EV7" s="344">
        <f t="shared" si="3"/>
        <v>3720</v>
      </c>
      <c r="EW7" s="344">
        <f t="shared" si="3"/>
        <v>3600</v>
      </c>
      <c r="EX7" s="344">
        <f t="shared" si="3"/>
        <v>3720</v>
      </c>
      <c r="EY7" s="344">
        <f t="shared" si="3"/>
        <v>3600</v>
      </c>
      <c r="EZ7" s="344">
        <f t="shared" si="3"/>
        <v>3720</v>
      </c>
      <c r="FA7" s="344">
        <f t="shared" si="3"/>
        <v>3720</v>
      </c>
      <c r="FB7" s="344">
        <f t="shared" si="3"/>
        <v>3600</v>
      </c>
      <c r="FC7" s="344">
        <f t="shared" si="3"/>
        <v>3720</v>
      </c>
      <c r="FD7" s="344">
        <f t="shared" si="3"/>
        <v>3600</v>
      </c>
      <c r="FE7" s="344">
        <f t="shared" si="3"/>
        <v>3720</v>
      </c>
      <c r="FF7" s="344">
        <f t="shared" si="3"/>
        <v>3720</v>
      </c>
      <c r="FG7" s="344">
        <f t="shared" si="3"/>
        <v>3360</v>
      </c>
      <c r="FH7" s="344">
        <f t="shared" si="3"/>
        <v>3720</v>
      </c>
      <c r="FI7" s="344">
        <f t="shared" si="3"/>
        <v>3600</v>
      </c>
      <c r="FJ7" s="344">
        <f t="shared" si="3"/>
        <v>3720</v>
      </c>
      <c r="FK7" s="344">
        <f t="shared" si="3"/>
        <v>3600</v>
      </c>
      <c r="FL7" s="344">
        <f t="shared" si="3"/>
        <v>3720</v>
      </c>
      <c r="FM7" s="344">
        <f t="shared" si="3"/>
        <v>3720</v>
      </c>
      <c r="FN7" s="344">
        <f t="shared" si="3"/>
        <v>3600</v>
      </c>
      <c r="FO7" s="344">
        <f t="shared" si="3"/>
        <v>3720</v>
      </c>
      <c r="FP7" s="344">
        <f t="shared" si="3"/>
        <v>3600</v>
      </c>
      <c r="FQ7" s="344">
        <f t="shared" si="3"/>
        <v>3720</v>
      </c>
      <c r="FR7" s="344">
        <f t="shared" si="3"/>
        <v>3720</v>
      </c>
      <c r="FS7" s="344">
        <f t="shared" si="3"/>
        <v>3360</v>
      </c>
      <c r="FT7" s="344">
        <f t="shared" si="3"/>
        <v>3720</v>
      </c>
      <c r="FU7" s="344">
        <f t="shared" si="3"/>
        <v>3600</v>
      </c>
      <c r="FV7" s="344">
        <f t="shared" si="3"/>
        <v>3720</v>
      </c>
      <c r="FW7" s="344">
        <f t="shared" si="3"/>
        <v>3600</v>
      </c>
      <c r="FX7" s="344">
        <f t="shared" si="3"/>
        <v>3720</v>
      </c>
      <c r="FY7" s="344">
        <f t="shared" si="3"/>
        <v>3720</v>
      </c>
      <c r="FZ7" s="344">
        <f t="shared" si="3"/>
        <v>3600</v>
      </c>
      <c r="GA7" s="344">
        <f t="shared" si="3"/>
        <v>3720</v>
      </c>
      <c r="GB7" s="344">
        <f t="shared" si="3"/>
        <v>3600</v>
      </c>
      <c r="GC7" s="344">
        <f t="shared" si="3"/>
        <v>3720</v>
      </c>
      <c r="GD7" s="344">
        <f t="shared" si="3"/>
        <v>3720</v>
      </c>
      <c r="GE7" s="344">
        <f t="shared" si="3"/>
        <v>3360</v>
      </c>
      <c r="GF7" s="344">
        <f t="shared" si="3"/>
        <v>3720</v>
      </c>
      <c r="GG7" s="344">
        <f t="shared" si="3"/>
        <v>3600</v>
      </c>
      <c r="GH7" s="344">
        <f t="shared" si="3"/>
        <v>3720</v>
      </c>
      <c r="GI7" s="344">
        <f t="shared" si="3"/>
        <v>3600</v>
      </c>
      <c r="GJ7" s="344">
        <f t="shared" si="3"/>
        <v>3720</v>
      </c>
      <c r="GK7" s="344">
        <f t="shared" si="3"/>
        <v>3720</v>
      </c>
      <c r="GL7" s="344">
        <f t="shared" si="3"/>
        <v>3600</v>
      </c>
      <c r="GM7" s="344">
        <f t="shared" si="3"/>
        <v>3720</v>
      </c>
      <c r="GN7" s="344">
        <f t="shared" si="3"/>
        <v>3600</v>
      </c>
      <c r="GO7" s="344">
        <f t="shared" si="3"/>
        <v>3720</v>
      </c>
      <c r="GP7" s="344">
        <f t="shared" ref="GP7:HA7" si="4">+$E$7*$B$7*GP5</f>
        <v>3720</v>
      </c>
      <c r="GQ7" s="344">
        <f t="shared" si="4"/>
        <v>3480</v>
      </c>
      <c r="GR7" s="344">
        <f t="shared" si="4"/>
        <v>3720</v>
      </c>
      <c r="GS7" s="344">
        <f t="shared" si="4"/>
        <v>3600</v>
      </c>
      <c r="GT7" s="344">
        <f t="shared" si="4"/>
        <v>3720</v>
      </c>
      <c r="GU7" s="344">
        <f t="shared" si="4"/>
        <v>3600</v>
      </c>
      <c r="GV7" s="344">
        <f t="shared" si="4"/>
        <v>3720</v>
      </c>
      <c r="GW7" s="344">
        <f t="shared" si="4"/>
        <v>3720</v>
      </c>
      <c r="GX7" s="344">
        <f t="shared" si="4"/>
        <v>3600</v>
      </c>
      <c r="GY7" s="344">
        <f t="shared" si="4"/>
        <v>3720</v>
      </c>
      <c r="GZ7" s="344">
        <f t="shared" si="4"/>
        <v>3600</v>
      </c>
      <c r="HA7" s="344">
        <f t="shared" si="4"/>
        <v>3720</v>
      </c>
    </row>
    <row r="8" spans="1:256" x14ac:dyDescent="0.25">
      <c r="A8" s="428"/>
      <c r="B8" s="352"/>
      <c r="C8" s="414"/>
      <c r="D8" s="411"/>
      <c r="E8" s="406"/>
      <c r="F8" s="344">
        <f>+$E8*$B8*F$5</f>
        <v>0</v>
      </c>
      <c r="G8" s="344">
        <f t="shared" ref="G8:BR12" si="5">+$E8*$B8*G$5</f>
        <v>0</v>
      </c>
      <c r="H8" s="344">
        <f t="shared" si="5"/>
        <v>0</v>
      </c>
      <c r="I8" s="344">
        <f t="shared" si="5"/>
        <v>0</v>
      </c>
      <c r="J8" s="344">
        <f t="shared" si="5"/>
        <v>0</v>
      </c>
      <c r="K8" s="344">
        <f t="shared" si="5"/>
        <v>0</v>
      </c>
      <c r="L8" s="344">
        <f t="shared" si="5"/>
        <v>0</v>
      </c>
      <c r="M8" s="344">
        <f t="shared" si="5"/>
        <v>0</v>
      </c>
      <c r="N8" s="344">
        <f t="shared" si="5"/>
        <v>0</v>
      </c>
      <c r="O8" s="344">
        <f t="shared" si="5"/>
        <v>0</v>
      </c>
      <c r="P8" s="344">
        <f t="shared" si="5"/>
        <v>0</v>
      </c>
      <c r="Q8" s="344">
        <f t="shared" si="5"/>
        <v>0</v>
      </c>
      <c r="R8" s="344">
        <f t="shared" si="5"/>
        <v>0</v>
      </c>
      <c r="S8" s="344">
        <f t="shared" si="5"/>
        <v>0</v>
      </c>
      <c r="T8" s="344">
        <f t="shared" si="5"/>
        <v>0</v>
      </c>
      <c r="U8" s="344">
        <f t="shared" si="5"/>
        <v>0</v>
      </c>
      <c r="V8" s="344">
        <f t="shared" si="5"/>
        <v>0</v>
      </c>
      <c r="W8" s="344">
        <f t="shared" si="5"/>
        <v>0</v>
      </c>
      <c r="X8" s="344">
        <f t="shared" si="5"/>
        <v>0</v>
      </c>
      <c r="Y8" s="344">
        <f t="shared" si="5"/>
        <v>0</v>
      </c>
      <c r="Z8" s="344">
        <f t="shared" si="5"/>
        <v>0</v>
      </c>
      <c r="AA8" s="344">
        <f t="shared" si="5"/>
        <v>0</v>
      </c>
      <c r="AB8" s="344">
        <f t="shared" si="5"/>
        <v>0</v>
      </c>
      <c r="AC8" s="344">
        <f t="shared" si="5"/>
        <v>0</v>
      </c>
      <c r="AD8" s="344">
        <f t="shared" si="5"/>
        <v>0</v>
      </c>
      <c r="AE8" s="344">
        <f t="shared" si="5"/>
        <v>0</v>
      </c>
      <c r="AF8" s="344">
        <f t="shared" si="5"/>
        <v>0</v>
      </c>
      <c r="AG8" s="344">
        <f t="shared" si="5"/>
        <v>0</v>
      </c>
      <c r="AH8" s="344">
        <f t="shared" si="5"/>
        <v>0</v>
      </c>
      <c r="AI8" s="344">
        <f t="shared" si="5"/>
        <v>0</v>
      </c>
      <c r="AJ8" s="344">
        <f t="shared" si="5"/>
        <v>0</v>
      </c>
      <c r="AK8" s="344">
        <f t="shared" si="5"/>
        <v>0</v>
      </c>
      <c r="AL8" s="344">
        <f t="shared" si="5"/>
        <v>0</v>
      </c>
      <c r="AM8" s="344">
        <f t="shared" si="5"/>
        <v>0</v>
      </c>
      <c r="AN8" s="344">
        <f t="shared" si="5"/>
        <v>0</v>
      </c>
      <c r="AO8" s="344">
        <f t="shared" si="5"/>
        <v>0</v>
      </c>
      <c r="AP8" s="344">
        <f t="shared" si="5"/>
        <v>0</v>
      </c>
      <c r="AQ8" s="344">
        <f t="shared" si="5"/>
        <v>0</v>
      </c>
      <c r="AR8" s="344">
        <f t="shared" si="5"/>
        <v>0</v>
      </c>
      <c r="AS8" s="344">
        <f t="shared" si="5"/>
        <v>0</v>
      </c>
      <c r="AT8" s="344">
        <f t="shared" si="5"/>
        <v>0</v>
      </c>
      <c r="AU8" s="344">
        <f t="shared" si="5"/>
        <v>0</v>
      </c>
      <c r="AV8" s="344">
        <f t="shared" si="5"/>
        <v>0</v>
      </c>
      <c r="AW8" s="344">
        <f t="shared" si="5"/>
        <v>0</v>
      </c>
      <c r="AX8" s="344">
        <f t="shared" si="5"/>
        <v>0</v>
      </c>
      <c r="AY8" s="344">
        <f t="shared" si="5"/>
        <v>0</v>
      </c>
      <c r="AZ8" s="344">
        <f t="shared" si="5"/>
        <v>0</v>
      </c>
      <c r="BA8" s="344">
        <f t="shared" si="5"/>
        <v>0</v>
      </c>
      <c r="BB8" s="344">
        <f t="shared" si="5"/>
        <v>0</v>
      </c>
      <c r="BC8" s="344">
        <f t="shared" si="5"/>
        <v>0</v>
      </c>
      <c r="BD8" s="344">
        <f t="shared" si="5"/>
        <v>0</v>
      </c>
      <c r="BE8" s="344">
        <f t="shared" si="5"/>
        <v>0</v>
      </c>
      <c r="BF8" s="344">
        <f t="shared" si="5"/>
        <v>0</v>
      </c>
      <c r="BG8" s="344">
        <f t="shared" si="5"/>
        <v>0</v>
      </c>
      <c r="BH8" s="344">
        <f t="shared" si="5"/>
        <v>0</v>
      </c>
      <c r="BI8" s="344">
        <f t="shared" si="5"/>
        <v>0</v>
      </c>
      <c r="BJ8" s="344">
        <f t="shared" si="5"/>
        <v>0</v>
      </c>
      <c r="BK8" s="344">
        <f t="shared" si="5"/>
        <v>0</v>
      </c>
      <c r="BL8" s="344">
        <f t="shared" si="5"/>
        <v>0</v>
      </c>
      <c r="BM8" s="344">
        <f t="shared" si="5"/>
        <v>0</v>
      </c>
      <c r="BN8" s="344">
        <f t="shared" si="5"/>
        <v>0</v>
      </c>
      <c r="BO8" s="344">
        <f t="shared" si="5"/>
        <v>0</v>
      </c>
      <c r="BP8" s="344">
        <f t="shared" si="5"/>
        <v>0</v>
      </c>
      <c r="BQ8" s="344">
        <f t="shared" si="5"/>
        <v>0</v>
      </c>
      <c r="BR8" s="344">
        <f t="shared" si="5"/>
        <v>0</v>
      </c>
      <c r="BS8" s="344">
        <f t="shared" ref="BS8:ED9" si="6">+$E8*$B8*BS$5</f>
        <v>0</v>
      </c>
      <c r="BT8" s="344">
        <f t="shared" si="6"/>
        <v>0</v>
      </c>
      <c r="BU8" s="344">
        <f t="shared" si="6"/>
        <v>0</v>
      </c>
      <c r="BV8" s="344">
        <f t="shared" si="6"/>
        <v>0</v>
      </c>
      <c r="BW8" s="344">
        <f t="shared" si="6"/>
        <v>0</v>
      </c>
      <c r="BX8" s="344">
        <f t="shared" si="6"/>
        <v>0</v>
      </c>
      <c r="BY8" s="344">
        <f t="shared" si="6"/>
        <v>0</v>
      </c>
      <c r="BZ8" s="344">
        <f t="shared" si="6"/>
        <v>0</v>
      </c>
      <c r="CA8" s="344">
        <f t="shared" si="6"/>
        <v>0</v>
      </c>
      <c r="CB8" s="344">
        <f t="shared" si="6"/>
        <v>0</v>
      </c>
      <c r="CC8" s="344">
        <f t="shared" si="6"/>
        <v>0</v>
      </c>
      <c r="CD8" s="344">
        <f t="shared" si="6"/>
        <v>0</v>
      </c>
      <c r="CE8" s="344">
        <f t="shared" si="6"/>
        <v>0</v>
      </c>
      <c r="CF8" s="344">
        <f t="shared" si="6"/>
        <v>0</v>
      </c>
      <c r="CG8" s="344">
        <f t="shared" si="6"/>
        <v>0</v>
      </c>
      <c r="CH8" s="344">
        <f t="shared" si="6"/>
        <v>0</v>
      </c>
      <c r="CI8" s="344">
        <f t="shared" si="6"/>
        <v>0</v>
      </c>
      <c r="CJ8" s="344">
        <f t="shared" si="6"/>
        <v>0</v>
      </c>
      <c r="CK8" s="344">
        <f t="shared" si="6"/>
        <v>0</v>
      </c>
      <c r="CL8" s="344">
        <f t="shared" si="6"/>
        <v>0</v>
      </c>
      <c r="CM8" s="344">
        <f t="shared" si="6"/>
        <v>0</v>
      </c>
      <c r="CN8" s="344">
        <f t="shared" si="6"/>
        <v>0</v>
      </c>
      <c r="CO8" s="344">
        <f t="shared" si="6"/>
        <v>0</v>
      </c>
      <c r="CP8" s="344">
        <f t="shared" si="6"/>
        <v>0</v>
      </c>
      <c r="CQ8" s="344">
        <f t="shared" si="6"/>
        <v>0</v>
      </c>
      <c r="CR8" s="344">
        <f t="shared" si="6"/>
        <v>0</v>
      </c>
      <c r="CS8" s="344">
        <f t="shared" si="6"/>
        <v>0</v>
      </c>
      <c r="CT8" s="344">
        <f t="shared" si="6"/>
        <v>0</v>
      </c>
      <c r="CU8" s="344">
        <f t="shared" si="6"/>
        <v>0</v>
      </c>
      <c r="CV8" s="344">
        <f t="shared" si="6"/>
        <v>0</v>
      </c>
      <c r="CW8" s="344">
        <f t="shared" si="6"/>
        <v>0</v>
      </c>
      <c r="CX8" s="344">
        <f t="shared" si="6"/>
        <v>0</v>
      </c>
      <c r="CY8" s="344">
        <f t="shared" si="6"/>
        <v>0</v>
      </c>
      <c r="CZ8" s="344">
        <f t="shared" si="6"/>
        <v>0</v>
      </c>
      <c r="DA8" s="344">
        <f t="shared" si="6"/>
        <v>0</v>
      </c>
      <c r="DB8" s="344">
        <f t="shared" si="6"/>
        <v>0</v>
      </c>
      <c r="DC8" s="344">
        <f t="shared" si="6"/>
        <v>0</v>
      </c>
      <c r="DD8" s="344">
        <f t="shared" si="6"/>
        <v>0</v>
      </c>
      <c r="DE8" s="344">
        <f t="shared" si="6"/>
        <v>0</v>
      </c>
      <c r="DF8" s="344">
        <f t="shared" si="6"/>
        <v>0</v>
      </c>
      <c r="DG8" s="344">
        <f t="shared" si="6"/>
        <v>0</v>
      </c>
      <c r="DH8" s="344">
        <f t="shared" si="6"/>
        <v>0</v>
      </c>
      <c r="DI8" s="344">
        <f t="shared" si="6"/>
        <v>0</v>
      </c>
      <c r="DJ8" s="344">
        <f t="shared" si="6"/>
        <v>0</v>
      </c>
      <c r="DK8" s="344">
        <f t="shared" si="6"/>
        <v>0</v>
      </c>
      <c r="DL8" s="344">
        <f t="shared" si="6"/>
        <v>0</v>
      </c>
      <c r="DM8" s="344">
        <f t="shared" si="6"/>
        <v>0</v>
      </c>
      <c r="DN8" s="344">
        <f t="shared" si="6"/>
        <v>0</v>
      </c>
      <c r="DO8" s="344">
        <f t="shared" si="6"/>
        <v>0</v>
      </c>
      <c r="DP8" s="344">
        <f t="shared" si="6"/>
        <v>0</v>
      </c>
      <c r="DQ8" s="344">
        <f t="shared" si="6"/>
        <v>0</v>
      </c>
      <c r="DR8" s="344">
        <f t="shared" si="6"/>
        <v>0</v>
      </c>
      <c r="DS8" s="344">
        <f t="shared" si="6"/>
        <v>0</v>
      </c>
      <c r="DT8" s="344">
        <f t="shared" si="6"/>
        <v>0</v>
      </c>
      <c r="DU8" s="344">
        <f t="shared" si="6"/>
        <v>0</v>
      </c>
      <c r="DV8" s="344">
        <f t="shared" si="6"/>
        <v>0</v>
      </c>
      <c r="DW8" s="344">
        <f t="shared" si="6"/>
        <v>0</v>
      </c>
      <c r="DX8" s="344">
        <f t="shared" si="6"/>
        <v>0</v>
      </c>
      <c r="DY8" s="344">
        <f t="shared" si="6"/>
        <v>0</v>
      </c>
      <c r="DZ8" s="344">
        <f t="shared" si="6"/>
        <v>0</v>
      </c>
      <c r="EA8" s="344">
        <f t="shared" si="6"/>
        <v>0</v>
      </c>
      <c r="EB8" s="344">
        <f t="shared" si="6"/>
        <v>0</v>
      </c>
      <c r="EC8" s="344">
        <f t="shared" si="6"/>
        <v>0</v>
      </c>
      <c r="ED8" s="344">
        <f t="shared" si="6"/>
        <v>0</v>
      </c>
      <c r="EE8" s="344">
        <f t="shared" ref="EE8:GC9" si="7">+$E8*$B8*EE$5</f>
        <v>0</v>
      </c>
      <c r="EF8" s="344">
        <f t="shared" si="7"/>
        <v>0</v>
      </c>
      <c r="EG8" s="344">
        <f t="shared" si="7"/>
        <v>0</v>
      </c>
      <c r="EH8" s="344">
        <f t="shared" si="7"/>
        <v>0</v>
      </c>
      <c r="EI8" s="344">
        <f t="shared" si="7"/>
        <v>0</v>
      </c>
      <c r="EJ8" s="344">
        <f t="shared" si="7"/>
        <v>0</v>
      </c>
      <c r="EK8" s="344">
        <f t="shared" si="7"/>
        <v>0</v>
      </c>
      <c r="EL8" s="344">
        <f t="shared" si="7"/>
        <v>0</v>
      </c>
      <c r="EM8" s="344">
        <f t="shared" si="7"/>
        <v>0</v>
      </c>
      <c r="EN8" s="344">
        <f t="shared" si="7"/>
        <v>0</v>
      </c>
      <c r="EO8" s="344">
        <f t="shared" si="7"/>
        <v>0</v>
      </c>
      <c r="EP8" s="344">
        <f t="shared" si="7"/>
        <v>0</v>
      </c>
      <c r="EQ8" s="344">
        <f t="shared" si="7"/>
        <v>0</v>
      </c>
      <c r="ER8" s="344">
        <f t="shared" si="7"/>
        <v>0</v>
      </c>
      <c r="ES8" s="344">
        <f t="shared" si="7"/>
        <v>0</v>
      </c>
      <c r="ET8" s="344">
        <f t="shared" si="7"/>
        <v>0</v>
      </c>
      <c r="EU8" s="344">
        <f t="shared" si="7"/>
        <v>0</v>
      </c>
      <c r="EV8" s="344">
        <f t="shared" si="7"/>
        <v>0</v>
      </c>
      <c r="EW8" s="344">
        <f t="shared" si="7"/>
        <v>0</v>
      </c>
      <c r="EX8" s="344">
        <f t="shared" si="7"/>
        <v>0</v>
      </c>
      <c r="EY8" s="344">
        <f t="shared" si="7"/>
        <v>0</v>
      </c>
      <c r="EZ8" s="344">
        <f t="shared" si="7"/>
        <v>0</v>
      </c>
      <c r="FA8" s="344">
        <f t="shared" si="7"/>
        <v>0</v>
      </c>
      <c r="FB8" s="344">
        <f t="shared" si="7"/>
        <v>0</v>
      </c>
      <c r="FC8" s="344">
        <f t="shared" si="7"/>
        <v>0</v>
      </c>
      <c r="FD8" s="344">
        <f t="shared" si="7"/>
        <v>0</v>
      </c>
      <c r="FE8" s="344">
        <f t="shared" si="7"/>
        <v>0</v>
      </c>
      <c r="FF8" s="344">
        <f t="shared" si="7"/>
        <v>0</v>
      </c>
      <c r="FG8" s="344">
        <f t="shared" si="7"/>
        <v>0</v>
      </c>
      <c r="FH8" s="344">
        <f t="shared" si="7"/>
        <v>0</v>
      </c>
      <c r="FI8" s="344">
        <f t="shared" si="7"/>
        <v>0</v>
      </c>
      <c r="FJ8" s="344">
        <f t="shared" si="7"/>
        <v>0</v>
      </c>
      <c r="FK8" s="344">
        <f t="shared" si="7"/>
        <v>0</v>
      </c>
      <c r="FL8" s="344">
        <f t="shared" si="7"/>
        <v>0</v>
      </c>
      <c r="FM8" s="344">
        <f t="shared" si="7"/>
        <v>0</v>
      </c>
      <c r="FN8" s="344">
        <f t="shared" si="7"/>
        <v>0</v>
      </c>
      <c r="FO8" s="344">
        <f t="shared" si="7"/>
        <v>0</v>
      </c>
      <c r="FP8" s="344">
        <f t="shared" si="7"/>
        <v>0</v>
      </c>
      <c r="FQ8" s="344">
        <f t="shared" si="7"/>
        <v>0</v>
      </c>
      <c r="FR8" s="344">
        <f t="shared" si="7"/>
        <v>0</v>
      </c>
      <c r="FS8" s="344">
        <f t="shared" si="7"/>
        <v>0</v>
      </c>
      <c r="FT8" s="344">
        <f t="shared" si="7"/>
        <v>0</v>
      </c>
      <c r="FU8" s="344">
        <f t="shared" si="7"/>
        <v>0</v>
      </c>
      <c r="FV8" s="344">
        <f t="shared" si="7"/>
        <v>0</v>
      </c>
      <c r="FW8" s="344">
        <f t="shared" si="7"/>
        <v>0</v>
      </c>
      <c r="FX8" s="344">
        <f t="shared" si="7"/>
        <v>0</v>
      </c>
      <c r="FY8" s="344">
        <f t="shared" si="7"/>
        <v>0</v>
      </c>
      <c r="FZ8" s="344">
        <f t="shared" si="7"/>
        <v>0</v>
      </c>
      <c r="GA8" s="344">
        <f t="shared" si="7"/>
        <v>0</v>
      </c>
      <c r="GB8" s="344">
        <f t="shared" si="7"/>
        <v>0</v>
      </c>
      <c r="GC8" s="344">
        <f t="shared" si="7"/>
        <v>0</v>
      </c>
      <c r="GD8" s="344"/>
      <c r="GE8" s="344"/>
      <c r="GF8" s="344"/>
      <c r="GG8" s="344"/>
      <c r="GH8" s="344"/>
      <c r="GI8" s="344"/>
      <c r="GJ8" s="344"/>
      <c r="GK8" s="344"/>
      <c r="GL8" s="344"/>
      <c r="GM8" s="344"/>
      <c r="GN8" s="344"/>
      <c r="GO8" s="344"/>
      <c r="GP8" s="344"/>
      <c r="GQ8" s="344"/>
      <c r="GR8" s="344"/>
      <c r="GS8" s="344"/>
      <c r="GT8" s="344"/>
      <c r="GU8" s="344"/>
      <c r="GV8" s="344"/>
      <c r="GW8" s="344"/>
      <c r="GX8" s="344"/>
      <c r="GY8" s="344"/>
      <c r="GZ8" s="344"/>
      <c r="HA8" s="344"/>
    </row>
    <row r="9" spans="1:256" x14ac:dyDescent="0.25">
      <c r="A9" s="5"/>
      <c r="B9" s="352"/>
      <c r="C9" s="414"/>
      <c r="D9" s="411"/>
      <c r="E9" s="406"/>
      <c r="F9" s="344">
        <f t="shared" ref="F9:U17" si="8">+$E9*$B9*F$5</f>
        <v>0</v>
      </c>
      <c r="G9" s="344">
        <f>+$E9*$B9*G$5</f>
        <v>0</v>
      </c>
      <c r="H9" s="344">
        <f t="shared" si="5"/>
        <v>0</v>
      </c>
      <c r="I9" s="344">
        <f t="shared" si="5"/>
        <v>0</v>
      </c>
      <c r="J9" s="344">
        <f t="shared" si="5"/>
        <v>0</v>
      </c>
      <c r="K9" s="344">
        <f t="shared" si="5"/>
        <v>0</v>
      </c>
      <c r="L9" s="344">
        <f t="shared" si="5"/>
        <v>0</v>
      </c>
      <c r="M9" s="344">
        <f t="shared" si="5"/>
        <v>0</v>
      </c>
      <c r="N9" s="344">
        <f t="shared" si="5"/>
        <v>0</v>
      </c>
      <c r="O9" s="344">
        <f t="shared" si="5"/>
        <v>0</v>
      </c>
      <c r="P9" s="344">
        <f t="shared" si="5"/>
        <v>0</v>
      </c>
      <c r="Q9" s="344">
        <f t="shared" si="5"/>
        <v>0</v>
      </c>
      <c r="R9" s="344">
        <f t="shared" si="5"/>
        <v>0</v>
      </c>
      <c r="S9" s="344">
        <f t="shared" si="5"/>
        <v>0</v>
      </c>
      <c r="T9" s="344">
        <f t="shared" si="5"/>
        <v>0</v>
      </c>
      <c r="U9" s="344">
        <f t="shared" si="5"/>
        <v>0</v>
      </c>
      <c r="V9" s="344">
        <f t="shared" si="5"/>
        <v>0</v>
      </c>
      <c r="W9" s="344">
        <f t="shared" si="5"/>
        <v>0</v>
      </c>
      <c r="X9" s="344">
        <f t="shared" si="5"/>
        <v>0</v>
      </c>
      <c r="Y9" s="344">
        <f t="shared" si="5"/>
        <v>0</v>
      </c>
      <c r="Z9" s="344">
        <f t="shared" si="5"/>
        <v>0</v>
      </c>
      <c r="AA9" s="344">
        <f t="shared" si="5"/>
        <v>0</v>
      </c>
      <c r="AB9" s="344">
        <f t="shared" si="5"/>
        <v>0</v>
      </c>
      <c r="AC9" s="344">
        <f t="shared" si="5"/>
        <v>0</v>
      </c>
      <c r="AD9" s="344">
        <f t="shared" si="5"/>
        <v>0</v>
      </c>
      <c r="AE9" s="344">
        <f t="shared" si="5"/>
        <v>0</v>
      </c>
      <c r="AF9" s="344">
        <f t="shared" si="5"/>
        <v>0</v>
      </c>
      <c r="AG9" s="344">
        <f t="shared" si="5"/>
        <v>0</v>
      </c>
      <c r="AH9" s="344">
        <f t="shared" si="5"/>
        <v>0</v>
      </c>
      <c r="AI9" s="344">
        <f t="shared" si="5"/>
        <v>0</v>
      </c>
      <c r="AJ9" s="344">
        <f t="shared" si="5"/>
        <v>0</v>
      </c>
      <c r="AK9" s="344">
        <f t="shared" si="5"/>
        <v>0</v>
      </c>
      <c r="AL9" s="344">
        <f t="shared" si="5"/>
        <v>0</v>
      </c>
      <c r="AM9" s="344">
        <f t="shared" si="5"/>
        <v>0</v>
      </c>
      <c r="AN9" s="344">
        <f t="shared" si="5"/>
        <v>0</v>
      </c>
      <c r="AO9" s="344">
        <f t="shared" si="5"/>
        <v>0</v>
      </c>
      <c r="AP9" s="344">
        <f t="shared" si="5"/>
        <v>0</v>
      </c>
      <c r="AQ9" s="344">
        <f t="shared" si="5"/>
        <v>0</v>
      </c>
      <c r="AR9" s="344">
        <f t="shared" si="5"/>
        <v>0</v>
      </c>
      <c r="AS9" s="344">
        <f t="shared" si="5"/>
        <v>0</v>
      </c>
      <c r="AT9" s="344">
        <f t="shared" si="5"/>
        <v>0</v>
      </c>
      <c r="AU9" s="344">
        <f t="shared" si="5"/>
        <v>0</v>
      </c>
      <c r="AV9" s="344">
        <f t="shared" si="5"/>
        <v>0</v>
      </c>
      <c r="AW9" s="344">
        <f t="shared" si="5"/>
        <v>0</v>
      </c>
      <c r="AX9" s="344">
        <f t="shared" si="5"/>
        <v>0</v>
      </c>
      <c r="AY9" s="344">
        <f t="shared" si="5"/>
        <v>0</v>
      </c>
      <c r="AZ9" s="344">
        <f t="shared" si="5"/>
        <v>0</v>
      </c>
      <c r="BA9" s="344">
        <f t="shared" si="5"/>
        <v>0</v>
      </c>
      <c r="BB9" s="344">
        <f t="shared" si="5"/>
        <v>0</v>
      </c>
      <c r="BC9" s="344">
        <f t="shared" si="5"/>
        <v>0</v>
      </c>
      <c r="BD9" s="344">
        <f t="shared" si="5"/>
        <v>0</v>
      </c>
      <c r="BE9" s="344">
        <f t="shared" si="5"/>
        <v>0</v>
      </c>
      <c r="BF9" s="344">
        <f t="shared" si="5"/>
        <v>0</v>
      </c>
      <c r="BG9" s="344">
        <f t="shared" si="5"/>
        <v>0</v>
      </c>
      <c r="BH9" s="344">
        <f t="shared" si="5"/>
        <v>0</v>
      </c>
      <c r="BI9" s="344">
        <f t="shared" si="5"/>
        <v>0</v>
      </c>
      <c r="BJ9" s="344">
        <f t="shared" si="5"/>
        <v>0</v>
      </c>
      <c r="BK9" s="344">
        <f t="shared" si="5"/>
        <v>0</v>
      </c>
      <c r="BL9" s="344">
        <f t="shared" si="5"/>
        <v>0</v>
      </c>
      <c r="BM9" s="344">
        <f t="shared" si="5"/>
        <v>0</v>
      </c>
      <c r="BN9" s="344">
        <f t="shared" si="5"/>
        <v>0</v>
      </c>
      <c r="BO9" s="344">
        <f t="shared" si="5"/>
        <v>0</v>
      </c>
      <c r="BP9" s="344">
        <f t="shared" si="5"/>
        <v>0</v>
      </c>
      <c r="BQ9" s="344">
        <f t="shared" si="5"/>
        <v>0</v>
      </c>
      <c r="BR9" s="344">
        <f t="shared" si="5"/>
        <v>0</v>
      </c>
      <c r="BS9" s="344">
        <f t="shared" si="6"/>
        <v>0</v>
      </c>
      <c r="BT9" s="344">
        <f t="shared" si="6"/>
        <v>0</v>
      </c>
      <c r="BU9" s="344">
        <f t="shared" si="6"/>
        <v>0</v>
      </c>
      <c r="BV9" s="344">
        <f t="shared" si="6"/>
        <v>0</v>
      </c>
      <c r="BW9" s="344">
        <f t="shared" si="6"/>
        <v>0</v>
      </c>
      <c r="BX9" s="344">
        <f t="shared" si="6"/>
        <v>0</v>
      </c>
      <c r="BY9" s="344">
        <f t="shared" si="6"/>
        <v>0</v>
      </c>
      <c r="BZ9" s="344">
        <f t="shared" si="6"/>
        <v>0</v>
      </c>
      <c r="CA9" s="344">
        <f t="shared" si="6"/>
        <v>0</v>
      </c>
      <c r="CB9" s="344">
        <f t="shared" si="6"/>
        <v>0</v>
      </c>
      <c r="CC9" s="344">
        <f t="shared" si="6"/>
        <v>0</v>
      </c>
      <c r="CD9" s="344">
        <f t="shared" si="6"/>
        <v>0</v>
      </c>
      <c r="CE9" s="344">
        <f t="shared" si="6"/>
        <v>0</v>
      </c>
      <c r="CF9" s="344">
        <f t="shared" si="6"/>
        <v>0</v>
      </c>
      <c r="CG9" s="344">
        <f t="shared" si="6"/>
        <v>0</v>
      </c>
      <c r="CH9" s="344">
        <f t="shared" si="6"/>
        <v>0</v>
      </c>
      <c r="CI9" s="344">
        <f t="shared" si="6"/>
        <v>0</v>
      </c>
      <c r="CJ9" s="344">
        <f t="shared" si="6"/>
        <v>0</v>
      </c>
      <c r="CK9" s="344">
        <f t="shared" si="6"/>
        <v>0</v>
      </c>
      <c r="CL9" s="344">
        <f t="shared" si="6"/>
        <v>0</v>
      </c>
      <c r="CM9" s="344">
        <f t="shared" si="6"/>
        <v>0</v>
      </c>
      <c r="CN9" s="344">
        <f t="shared" si="6"/>
        <v>0</v>
      </c>
      <c r="CO9" s="344">
        <f t="shared" si="6"/>
        <v>0</v>
      </c>
      <c r="CP9" s="344">
        <f t="shared" si="6"/>
        <v>0</v>
      </c>
      <c r="CQ9" s="344">
        <f t="shared" si="6"/>
        <v>0</v>
      </c>
      <c r="CR9" s="344">
        <f t="shared" si="6"/>
        <v>0</v>
      </c>
      <c r="CS9" s="344">
        <f t="shared" si="6"/>
        <v>0</v>
      </c>
      <c r="CT9" s="344">
        <f t="shared" si="6"/>
        <v>0</v>
      </c>
      <c r="CU9" s="344">
        <f t="shared" si="6"/>
        <v>0</v>
      </c>
      <c r="CV9" s="344">
        <f t="shared" si="6"/>
        <v>0</v>
      </c>
      <c r="CW9" s="344">
        <f t="shared" si="6"/>
        <v>0</v>
      </c>
      <c r="CX9" s="344">
        <f t="shared" si="6"/>
        <v>0</v>
      </c>
      <c r="CY9" s="344">
        <f t="shared" si="6"/>
        <v>0</v>
      </c>
      <c r="CZ9" s="344">
        <f t="shared" si="6"/>
        <v>0</v>
      </c>
      <c r="DA9" s="344">
        <f t="shared" si="6"/>
        <v>0</v>
      </c>
      <c r="DB9" s="344">
        <f t="shared" si="6"/>
        <v>0</v>
      </c>
      <c r="DC9" s="344">
        <f t="shared" si="6"/>
        <v>0</v>
      </c>
      <c r="DD9" s="344">
        <f t="shared" si="6"/>
        <v>0</v>
      </c>
      <c r="DE9" s="344">
        <f t="shared" si="6"/>
        <v>0</v>
      </c>
      <c r="DF9" s="344">
        <f t="shared" si="6"/>
        <v>0</v>
      </c>
      <c r="DG9" s="344">
        <f t="shared" si="6"/>
        <v>0</v>
      </c>
      <c r="DH9" s="344">
        <f t="shared" si="6"/>
        <v>0</v>
      </c>
      <c r="DI9" s="344">
        <f t="shared" si="6"/>
        <v>0</v>
      </c>
      <c r="DJ9" s="344">
        <f t="shared" si="6"/>
        <v>0</v>
      </c>
      <c r="DK9" s="344">
        <f t="shared" si="6"/>
        <v>0</v>
      </c>
      <c r="DL9" s="344">
        <f t="shared" si="6"/>
        <v>0</v>
      </c>
      <c r="DM9" s="344">
        <f t="shared" si="6"/>
        <v>0</v>
      </c>
      <c r="DN9" s="344">
        <f t="shared" si="6"/>
        <v>0</v>
      </c>
      <c r="DO9" s="344">
        <f t="shared" si="6"/>
        <v>0</v>
      </c>
      <c r="DP9" s="344">
        <f t="shared" si="6"/>
        <v>0</v>
      </c>
      <c r="DQ9" s="344">
        <f t="shared" si="6"/>
        <v>0</v>
      </c>
      <c r="DR9" s="344">
        <f t="shared" si="6"/>
        <v>0</v>
      </c>
      <c r="DS9" s="344">
        <f t="shared" si="6"/>
        <v>0</v>
      </c>
      <c r="DT9" s="344">
        <f t="shared" si="6"/>
        <v>0</v>
      </c>
      <c r="DU9" s="344">
        <f t="shared" si="6"/>
        <v>0</v>
      </c>
      <c r="DV9" s="344">
        <f t="shared" si="6"/>
        <v>0</v>
      </c>
      <c r="DW9" s="344">
        <f t="shared" si="6"/>
        <v>0</v>
      </c>
      <c r="DX9" s="344">
        <f t="shared" si="6"/>
        <v>0</v>
      </c>
      <c r="DY9" s="344">
        <f t="shared" si="6"/>
        <v>0</v>
      </c>
      <c r="DZ9" s="344">
        <f t="shared" si="6"/>
        <v>0</v>
      </c>
      <c r="EA9" s="344">
        <f t="shared" si="6"/>
        <v>0</v>
      </c>
      <c r="EB9" s="344">
        <f t="shared" si="6"/>
        <v>0</v>
      </c>
      <c r="EC9" s="344">
        <f t="shared" si="6"/>
        <v>0</v>
      </c>
      <c r="ED9" s="344">
        <f t="shared" si="6"/>
        <v>0</v>
      </c>
      <c r="EE9" s="344">
        <f t="shared" si="7"/>
        <v>0</v>
      </c>
      <c r="EF9" s="344">
        <f t="shared" si="7"/>
        <v>0</v>
      </c>
      <c r="EG9" s="344">
        <f t="shared" si="7"/>
        <v>0</v>
      </c>
      <c r="EH9" s="344">
        <f t="shared" si="7"/>
        <v>0</v>
      </c>
      <c r="EI9" s="344">
        <f t="shared" si="7"/>
        <v>0</v>
      </c>
      <c r="EJ9" s="344">
        <f t="shared" si="7"/>
        <v>0</v>
      </c>
      <c r="EK9" s="344">
        <f t="shared" si="7"/>
        <v>0</v>
      </c>
      <c r="EL9" s="344">
        <f t="shared" si="7"/>
        <v>0</v>
      </c>
      <c r="EM9" s="344">
        <f t="shared" si="7"/>
        <v>0</v>
      </c>
      <c r="EN9" s="344">
        <f t="shared" si="7"/>
        <v>0</v>
      </c>
      <c r="EO9" s="344">
        <f t="shared" si="7"/>
        <v>0</v>
      </c>
      <c r="EP9" s="344">
        <f t="shared" si="7"/>
        <v>0</v>
      </c>
      <c r="EQ9" s="344">
        <f t="shared" si="7"/>
        <v>0</v>
      </c>
      <c r="ER9" s="344">
        <f t="shared" si="7"/>
        <v>0</v>
      </c>
      <c r="ES9" s="344">
        <f t="shared" si="7"/>
        <v>0</v>
      </c>
      <c r="ET9" s="344">
        <f t="shared" si="7"/>
        <v>0</v>
      </c>
      <c r="EU9" s="344">
        <f t="shared" si="7"/>
        <v>0</v>
      </c>
      <c r="EV9" s="344">
        <f t="shared" si="7"/>
        <v>0</v>
      </c>
      <c r="EW9" s="344">
        <f t="shared" si="7"/>
        <v>0</v>
      </c>
      <c r="EX9" s="344">
        <f t="shared" si="7"/>
        <v>0</v>
      </c>
      <c r="EY9" s="344">
        <f t="shared" si="7"/>
        <v>0</v>
      </c>
      <c r="EZ9" s="344">
        <f t="shared" si="7"/>
        <v>0</v>
      </c>
      <c r="FA9" s="344">
        <f t="shared" si="7"/>
        <v>0</v>
      </c>
      <c r="FB9" s="344">
        <f t="shared" si="7"/>
        <v>0</v>
      </c>
      <c r="FC9" s="344">
        <f t="shared" si="7"/>
        <v>0</v>
      </c>
      <c r="FD9" s="344">
        <f t="shared" si="7"/>
        <v>0</v>
      </c>
      <c r="FE9" s="344">
        <f t="shared" si="7"/>
        <v>0</v>
      </c>
      <c r="FF9" s="344">
        <f t="shared" si="7"/>
        <v>0</v>
      </c>
      <c r="FG9" s="344">
        <f t="shared" si="7"/>
        <v>0</v>
      </c>
      <c r="FH9" s="344">
        <f t="shared" si="7"/>
        <v>0</v>
      </c>
      <c r="FI9" s="344">
        <f t="shared" si="7"/>
        <v>0</v>
      </c>
      <c r="FJ9" s="344">
        <f t="shared" si="7"/>
        <v>0</v>
      </c>
      <c r="FK9" s="344">
        <f t="shared" si="7"/>
        <v>0</v>
      </c>
      <c r="FL9" s="344">
        <f t="shared" si="7"/>
        <v>0</v>
      </c>
      <c r="FM9" s="344">
        <f t="shared" si="7"/>
        <v>0</v>
      </c>
      <c r="FN9" s="344">
        <f t="shared" si="7"/>
        <v>0</v>
      </c>
      <c r="FO9" s="344">
        <f t="shared" si="7"/>
        <v>0</v>
      </c>
      <c r="FP9" s="344">
        <f t="shared" si="7"/>
        <v>0</v>
      </c>
      <c r="FQ9" s="344">
        <f t="shared" si="7"/>
        <v>0</v>
      </c>
      <c r="FR9" s="344">
        <f t="shared" si="7"/>
        <v>0</v>
      </c>
      <c r="FS9" s="344">
        <f t="shared" si="7"/>
        <v>0</v>
      </c>
      <c r="FT9" s="344">
        <f t="shared" si="7"/>
        <v>0</v>
      </c>
      <c r="FU9" s="344">
        <f t="shared" si="7"/>
        <v>0</v>
      </c>
      <c r="FV9" s="344">
        <f t="shared" si="7"/>
        <v>0</v>
      </c>
      <c r="FW9" s="344">
        <f t="shared" si="7"/>
        <v>0</v>
      </c>
      <c r="FX9" s="344">
        <f t="shared" si="7"/>
        <v>0</v>
      </c>
      <c r="FY9" s="344">
        <f t="shared" si="7"/>
        <v>0</v>
      </c>
      <c r="FZ9" s="344">
        <f t="shared" si="7"/>
        <v>0</v>
      </c>
      <c r="GA9" s="344">
        <f t="shared" si="7"/>
        <v>0</v>
      </c>
      <c r="GB9" s="344">
        <f t="shared" si="7"/>
        <v>0</v>
      </c>
      <c r="GC9" s="344">
        <f t="shared" si="7"/>
        <v>0</v>
      </c>
      <c r="GD9" s="344">
        <f t="shared" ref="GD9:HA9" si="9">+$E9*$B9*GD$5</f>
        <v>0</v>
      </c>
      <c r="GE9" s="344">
        <f t="shared" si="9"/>
        <v>0</v>
      </c>
      <c r="GF9" s="344">
        <f t="shared" si="9"/>
        <v>0</v>
      </c>
      <c r="GG9" s="344">
        <f t="shared" si="9"/>
        <v>0</v>
      </c>
      <c r="GH9" s="344">
        <f t="shared" si="9"/>
        <v>0</v>
      </c>
      <c r="GI9" s="344">
        <f t="shared" si="9"/>
        <v>0</v>
      </c>
      <c r="GJ9" s="344">
        <f t="shared" si="9"/>
        <v>0</v>
      </c>
      <c r="GK9" s="344">
        <f t="shared" si="9"/>
        <v>0</v>
      </c>
      <c r="GL9" s="344">
        <f t="shared" si="9"/>
        <v>0</v>
      </c>
      <c r="GM9" s="344">
        <f t="shared" si="9"/>
        <v>0</v>
      </c>
      <c r="GN9" s="344">
        <f t="shared" si="9"/>
        <v>0</v>
      </c>
      <c r="GO9" s="344">
        <f t="shared" si="9"/>
        <v>0</v>
      </c>
      <c r="GP9" s="344">
        <f t="shared" si="9"/>
        <v>0</v>
      </c>
      <c r="GQ9" s="344">
        <f t="shared" si="9"/>
        <v>0</v>
      </c>
      <c r="GR9" s="344">
        <f t="shared" si="9"/>
        <v>0</v>
      </c>
      <c r="GS9" s="344">
        <f t="shared" si="9"/>
        <v>0</v>
      </c>
      <c r="GT9" s="344">
        <f t="shared" si="9"/>
        <v>0</v>
      </c>
      <c r="GU9" s="344">
        <f t="shared" si="9"/>
        <v>0</v>
      </c>
      <c r="GV9" s="344">
        <f t="shared" si="9"/>
        <v>0</v>
      </c>
      <c r="GW9" s="344">
        <f t="shared" si="9"/>
        <v>0</v>
      </c>
      <c r="GX9" s="344">
        <f t="shared" si="9"/>
        <v>0</v>
      </c>
      <c r="GY9" s="344">
        <f t="shared" si="9"/>
        <v>0</v>
      </c>
      <c r="GZ9" s="344">
        <f t="shared" si="9"/>
        <v>0</v>
      </c>
      <c r="HA9" s="344">
        <f t="shared" si="9"/>
        <v>0</v>
      </c>
    </row>
    <row r="10" spans="1:256" x14ac:dyDescent="0.25">
      <c r="A10" s="5"/>
      <c r="B10" s="352"/>
      <c r="C10" s="414"/>
      <c r="D10" s="411"/>
      <c r="E10" s="406"/>
      <c r="F10" s="344">
        <f t="shared" si="8"/>
        <v>0</v>
      </c>
      <c r="G10" s="344">
        <f t="shared" si="8"/>
        <v>0</v>
      </c>
      <c r="H10" s="344">
        <f t="shared" si="8"/>
        <v>0</v>
      </c>
      <c r="I10" s="344">
        <f t="shared" si="8"/>
        <v>0</v>
      </c>
      <c r="J10" s="344">
        <f t="shared" si="8"/>
        <v>0</v>
      </c>
      <c r="K10" s="344">
        <f t="shared" si="8"/>
        <v>0</v>
      </c>
      <c r="L10" s="344">
        <f t="shared" si="8"/>
        <v>0</v>
      </c>
      <c r="M10" s="344">
        <f t="shared" si="8"/>
        <v>0</v>
      </c>
      <c r="N10" s="344">
        <f t="shared" si="8"/>
        <v>0</v>
      </c>
      <c r="O10" s="344">
        <f t="shared" si="8"/>
        <v>0</v>
      </c>
      <c r="P10" s="344">
        <f t="shared" si="8"/>
        <v>0</v>
      </c>
      <c r="Q10" s="344">
        <f t="shared" si="8"/>
        <v>0</v>
      </c>
      <c r="R10" s="344">
        <f t="shared" si="8"/>
        <v>0</v>
      </c>
      <c r="S10" s="344">
        <f t="shared" si="8"/>
        <v>0</v>
      </c>
      <c r="T10" s="344">
        <f t="shared" si="8"/>
        <v>0</v>
      </c>
      <c r="U10" s="344">
        <f t="shared" si="8"/>
        <v>0</v>
      </c>
      <c r="V10" s="344">
        <f t="shared" si="5"/>
        <v>0</v>
      </c>
      <c r="W10" s="344">
        <f t="shared" si="5"/>
        <v>0</v>
      </c>
      <c r="X10" s="344">
        <f t="shared" si="5"/>
        <v>0</v>
      </c>
      <c r="Y10" s="344">
        <f t="shared" si="5"/>
        <v>0</v>
      </c>
      <c r="Z10" s="344">
        <f t="shared" si="5"/>
        <v>0</v>
      </c>
      <c r="AA10" s="344">
        <f t="shared" si="5"/>
        <v>0</v>
      </c>
      <c r="AB10" s="344">
        <f t="shared" si="5"/>
        <v>0</v>
      </c>
      <c r="AC10" s="344">
        <f t="shared" si="5"/>
        <v>0</v>
      </c>
      <c r="AD10" s="344">
        <f t="shared" si="5"/>
        <v>0</v>
      </c>
      <c r="AE10" s="344">
        <f t="shared" si="5"/>
        <v>0</v>
      </c>
      <c r="AF10" s="344">
        <f t="shared" si="5"/>
        <v>0</v>
      </c>
      <c r="AG10" s="344">
        <f t="shared" si="5"/>
        <v>0</v>
      </c>
      <c r="AH10" s="344">
        <f t="shared" si="5"/>
        <v>0</v>
      </c>
      <c r="AI10" s="344">
        <f t="shared" si="5"/>
        <v>0</v>
      </c>
      <c r="AJ10" s="344">
        <f t="shared" si="5"/>
        <v>0</v>
      </c>
      <c r="AK10" s="344">
        <f t="shared" si="5"/>
        <v>0</v>
      </c>
      <c r="AL10" s="344">
        <f t="shared" si="5"/>
        <v>0</v>
      </c>
      <c r="AM10" s="344">
        <f t="shared" si="5"/>
        <v>0</v>
      </c>
      <c r="AN10" s="344">
        <f t="shared" si="5"/>
        <v>0</v>
      </c>
      <c r="AO10" s="344">
        <f t="shared" si="5"/>
        <v>0</v>
      </c>
      <c r="AP10" s="344">
        <f t="shared" si="5"/>
        <v>0</v>
      </c>
      <c r="AQ10" s="344">
        <f t="shared" si="5"/>
        <v>0</v>
      </c>
      <c r="AR10" s="344">
        <f t="shared" si="5"/>
        <v>0</v>
      </c>
      <c r="AS10" s="344">
        <f t="shared" si="5"/>
        <v>0</v>
      </c>
      <c r="AT10" s="344">
        <f t="shared" si="5"/>
        <v>0</v>
      </c>
      <c r="AU10" s="344">
        <f t="shared" si="5"/>
        <v>0</v>
      </c>
      <c r="AV10" s="344">
        <f t="shared" si="5"/>
        <v>0</v>
      </c>
      <c r="AW10" s="344">
        <f t="shared" si="5"/>
        <v>0</v>
      </c>
      <c r="AX10" s="344">
        <f t="shared" si="5"/>
        <v>0</v>
      </c>
      <c r="AY10" s="344">
        <f t="shared" si="5"/>
        <v>0</v>
      </c>
      <c r="AZ10" s="344">
        <f t="shared" si="5"/>
        <v>0</v>
      </c>
      <c r="BA10" s="344">
        <f t="shared" si="5"/>
        <v>0</v>
      </c>
      <c r="BB10" s="344">
        <f t="shared" si="5"/>
        <v>0</v>
      </c>
      <c r="BC10" s="344">
        <f t="shared" si="5"/>
        <v>0</v>
      </c>
      <c r="BD10" s="344">
        <f t="shared" si="5"/>
        <v>0</v>
      </c>
      <c r="BE10" s="344">
        <f t="shared" si="5"/>
        <v>0</v>
      </c>
      <c r="BF10" s="344">
        <f t="shared" si="5"/>
        <v>0</v>
      </c>
      <c r="BG10" s="344">
        <f t="shared" si="5"/>
        <v>0</v>
      </c>
      <c r="BH10" s="344">
        <f t="shared" si="5"/>
        <v>0</v>
      </c>
      <c r="BI10" s="344">
        <f t="shared" si="5"/>
        <v>0</v>
      </c>
      <c r="BJ10" s="344">
        <f t="shared" si="5"/>
        <v>0</v>
      </c>
      <c r="BK10" s="344">
        <f t="shared" si="5"/>
        <v>0</v>
      </c>
      <c r="BL10" s="344">
        <f t="shared" si="5"/>
        <v>0</v>
      </c>
      <c r="BM10" s="344">
        <f t="shared" si="5"/>
        <v>0</v>
      </c>
    </row>
    <row r="11" spans="1:256" x14ac:dyDescent="0.25">
      <c r="A11" s="415"/>
      <c r="B11" s="352"/>
      <c r="C11" s="414"/>
      <c r="D11" s="411"/>
      <c r="E11" s="406"/>
      <c r="F11" s="344">
        <f>+$E11*$B11*F$5</f>
        <v>0</v>
      </c>
      <c r="G11" s="344">
        <f t="shared" ref="G11:BR11" si="10">+$E11*$B11*G$5</f>
        <v>0</v>
      </c>
      <c r="H11" s="344">
        <f t="shared" si="10"/>
        <v>0</v>
      </c>
      <c r="I11" s="344">
        <f t="shared" si="10"/>
        <v>0</v>
      </c>
      <c r="J11" s="344">
        <f t="shared" si="10"/>
        <v>0</v>
      </c>
      <c r="K11" s="344">
        <f t="shared" si="10"/>
        <v>0</v>
      </c>
      <c r="L11" s="344">
        <f t="shared" si="10"/>
        <v>0</v>
      </c>
      <c r="M11" s="344">
        <f t="shared" si="10"/>
        <v>0</v>
      </c>
      <c r="N11" s="344">
        <f t="shared" si="10"/>
        <v>0</v>
      </c>
      <c r="O11" s="344">
        <f t="shared" si="10"/>
        <v>0</v>
      </c>
      <c r="P11" s="344">
        <f t="shared" si="10"/>
        <v>0</v>
      </c>
      <c r="Q11" s="344">
        <f t="shared" si="10"/>
        <v>0</v>
      </c>
      <c r="R11" s="344">
        <f t="shared" si="10"/>
        <v>0</v>
      </c>
      <c r="S11" s="344">
        <f t="shared" si="10"/>
        <v>0</v>
      </c>
      <c r="T11" s="344">
        <f t="shared" si="10"/>
        <v>0</v>
      </c>
      <c r="U11" s="344">
        <f t="shared" si="10"/>
        <v>0</v>
      </c>
      <c r="V11" s="344">
        <f t="shared" si="10"/>
        <v>0</v>
      </c>
      <c r="W11" s="344">
        <f t="shared" si="10"/>
        <v>0</v>
      </c>
      <c r="X11" s="344">
        <f t="shared" si="10"/>
        <v>0</v>
      </c>
      <c r="Y11" s="344">
        <f t="shared" si="10"/>
        <v>0</v>
      </c>
      <c r="Z11" s="344">
        <f t="shared" si="10"/>
        <v>0</v>
      </c>
      <c r="AA11" s="344">
        <f t="shared" si="10"/>
        <v>0</v>
      </c>
      <c r="AB11" s="344">
        <f t="shared" si="10"/>
        <v>0</v>
      </c>
      <c r="AC11" s="344">
        <f t="shared" si="10"/>
        <v>0</v>
      </c>
      <c r="AD11" s="344">
        <f t="shared" si="10"/>
        <v>0</v>
      </c>
      <c r="AE11" s="344">
        <f t="shared" si="10"/>
        <v>0</v>
      </c>
      <c r="AF11" s="344">
        <f t="shared" si="10"/>
        <v>0</v>
      </c>
      <c r="AG11" s="344">
        <f t="shared" si="10"/>
        <v>0</v>
      </c>
      <c r="AH11" s="344">
        <f t="shared" si="10"/>
        <v>0</v>
      </c>
      <c r="AI11" s="344">
        <f t="shared" si="10"/>
        <v>0</v>
      </c>
      <c r="AJ11" s="344">
        <f t="shared" si="10"/>
        <v>0</v>
      </c>
      <c r="AK11" s="344">
        <f t="shared" si="10"/>
        <v>0</v>
      </c>
      <c r="AL11" s="344">
        <f t="shared" si="10"/>
        <v>0</v>
      </c>
      <c r="AM11" s="344">
        <f t="shared" si="10"/>
        <v>0</v>
      </c>
      <c r="AN11" s="344">
        <f t="shared" si="10"/>
        <v>0</v>
      </c>
      <c r="AO11" s="344">
        <f t="shared" si="10"/>
        <v>0</v>
      </c>
      <c r="AP11" s="344">
        <f t="shared" si="10"/>
        <v>0</v>
      </c>
      <c r="AQ11" s="344">
        <f t="shared" si="10"/>
        <v>0</v>
      </c>
      <c r="AR11" s="344">
        <f t="shared" si="10"/>
        <v>0</v>
      </c>
      <c r="AS11" s="344">
        <f t="shared" si="10"/>
        <v>0</v>
      </c>
      <c r="AT11" s="344">
        <f t="shared" si="10"/>
        <v>0</v>
      </c>
      <c r="AU11" s="344">
        <f t="shared" si="10"/>
        <v>0</v>
      </c>
      <c r="AV11" s="344">
        <f t="shared" si="10"/>
        <v>0</v>
      </c>
      <c r="AW11" s="344">
        <f t="shared" si="10"/>
        <v>0</v>
      </c>
      <c r="AX11" s="344">
        <f t="shared" si="10"/>
        <v>0</v>
      </c>
      <c r="AY11" s="344">
        <f t="shared" si="10"/>
        <v>0</v>
      </c>
      <c r="AZ11" s="344">
        <f t="shared" si="10"/>
        <v>0</v>
      </c>
      <c r="BA11" s="344">
        <f t="shared" si="10"/>
        <v>0</v>
      </c>
      <c r="BB11" s="344">
        <f t="shared" si="10"/>
        <v>0</v>
      </c>
      <c r="BC11" s="344">
        <f t="shared" si="10"/>
        <v>0</v>
      </c>
      <c r="BD11" s="344">
        <f t="shared" si="10"/>
        <v>0</v>
      </c>
      <c r="BE11" s="344">
        <f t="shared" si="10"/>
        <v>0</v>
      </c>
      <c r="BF11" s="344">
        <f t="shared" si="10"/>
        <v>0</v>
      </c>
      <c r="BG11" s="344">
        <f t="shared" si="10"/>
        <v>0</v>
      </c>
      <c r="BH11" s="344">
        <f t="shared" si="10"/>
        <v>0</v>
      </c>
      <c r="BI11" s="344">
        <f t="shared" si="10"/>
        <v>0</v>
      </c>
      <c r="BJ11" s="344">
        <f t="shared" si="10"/>
        <v>0</v>
      </c>
      <c r="BK11" s="344">
        <f t="shared" si="10"/>
        <v>0</v>
      </c>
      <c r="BL11" s="344">
        <f t="shared" si="10"/>
        <v>0</v>
      </c>
      <c r="BM11" s="344">
        <f t="shared" si="10"/>
        <v>0</v>
      </c>
      <c r="BN11" s="344">
        <f t="shared" si="10"/>
        <v>0</v>
      </c>
      <c r="BO11" s="344">
        <f t="shared" si="10"/>
        <v>0</v>
      </c>
      <c r="BP11" s="344">
        <f t="shared" si="10"/>
        <v>0</v>
      </c>
      <c r="BQ11" s="344">
        <f t="shared" si="10"/>
        <v>0</v>
      </c>
      <c r="BR11" s="344">
        <f t="shared" si="10"/>
        <v>0</v>
      </c>
      <c r="BS11" s="344">
        <f t="shared" ref="BS11:ED11" si="11">+$E11*$B11*BS$5</f>
        <v>0</v>
      </c>
      <c r="BT11" s="344">
        <f t="shared" si="11"/>
        <v>0</v>
      </c>
      <c r="BU11" s="344">
        <f t="shared" si="11"/>
        <v>0</v>
      </c>
      <c r="BV11" s="344">
        <f t="shared" si="11"/>
        <v>0</v>
      </c>
      <c r="BW11" s="344">
        <f t="shared" si="11"/>
        <v>0</v>
      </c>
      <c r="BX11" s="344">
        <f t="shared" si="11"/>
        <v>0</v>
      </c>
      <c r="BY11" s="344">
        <f t="shared" si="11"/>
        <v>0</v>
      </c>
      <c r="BZ11" s="344">
        <f t="shared" si="11"/>
        <v>0</v>
      </c>
      <c r="CA11" s="344">
        <f t="shared" si="11"/>
        <v>0</v>
      </c>
      <c r="CB11" s="344">
        <f t="shared" si="11"/>
        <v>0</v>
      </c>
      <c r="CC11" s="344">
        <f t="shared" si="11"/>
        <v>0</v>
      </c>
      <c r="CD11" s="344">
        <f t="shared" si="11"/>
        <v>0</v>
      </c>
      <c r="CE11" s="344">
        <f t="shared" si="11"/>
        <v>0</v>
      </c>
      <c r="CF11" s="344">
        <f t="shared" si="11"/>
        <v>0</v>
      </c>
      <c r="CG11" s="344">
        <f t="shared" si="11"/>
        <v>0</v>
      </c>
      <c r="CH11" s="344">
        <f t="shared" si="11"/>
        <v>0</v>
      </c>
      <c r="CI11" s="344">
        <f t="shared" si="11"/>
        <v>0</v>
      </c>
      <c r="CJ11" s="344">
        <f t="shared" si="11"/>
        <v>0</v>
      </c>
      <c r="CK11" s="344">
        <f t="shared" si="11"/>
        <v>0</v>
      </c>
      <c r="CL11" s="344">
        <f t="shared" si="11"/>
        <v>0</v>
      </c>
      <c r="CM11" s="344">
        <f t="shared" si="11"/>
        <v>0</v>
      </c>
      <c r="CN11" s="344">
        <f t="shared" si="11"/>
        <v>0</v>
      </c>
      <c r="CO11" s="344">
        <f t="shared" si="11"/>
        <v>0</v>
      </c>
      <c r="CP11" s="344">
        <f t="shared" si="11"/>
        <v>0</v>
      </c>
      <c r="CQ11" s="344">
        <f t="shared" si="11"/>
        <v>0</v>
      </c>
      <c r="CR11" s="344">
        <f t="shared" si="11"/>
        <v>0</v>
      </c>
      <c r="CS11" s="344">
        <f t="shared" si="11"/>
        <v>0</v>
      </c>
      <c r="CT11" s="344">
        <f t="shared" si="11"/>
        <v>0</v>
      </c>
      <c r="CU11" s="344">
        <f t="shared" si="11"/>
        <v>0</v>
      </c>
      <c r="CV11" s="344">
        <f t="shared" si="11"/>
        <v>0</v>
      </c>
      <c r="CW11" s="344">
        <f t="shared" si="11"/>
        <v>0</v>
      </c>
      <c r="CX11" s="344">
        <f t="shared" si="11"/>
        <v>0</v>
      </c>
      <c r="CY11" s="344">
        <f t="shared" si="11"/>
        <v>0</v>
      </c>
      <c r="CZ11" s="344">
        <f t="shared" si="11"/>
        <v>0</v>
      </c>
      <c r="DA11" s="344">
        <f t="shared" si="11"/>
        <v>0</v>
      </c>
      <c r="DB11" s="344">
        <f t="shared" si="11"/>
        <v>0</v>
      </c>
      <c r="DC11" s="344">
        <f t="shared" si="11"/>
        <v>0</v>
      </c>
      <c r="DD11" s="344">
        <f t="shared" si="11"/>
        <v>0</v>
      </c>
      <c r="DE11" s="344">
        <f t="shared" si="11"/>
        <v>0</v>
      </c>
      <c r="DF11" s="344">
        <f t="shared" si="11"/>
        <v>0</v>
      </c>
      <c r="DG11" s="344">
        <f t="shared" si="11"/>
        <v>0</v>
      </c>
      <c r="DH11" s="344">
        <f t="shared" si="11"/>
        <v>0</v>
      </c>
      <c r="DI11" s="344">
        <f t="shared" si="11"/>
        <v>0</v>
      </c>
      <c r="DJ11" s="344">
        <f t="shared" si="11"/>
        <v>0</v>
      </c>
      <c r="DK11" s="344">
        <f t="shared" si="11"/>
        <v>0</v>
      </c>
      <c r="DL11" s="344">
        <f t="shared" si="11"/>
        <v>0</v>
      </c>
      <c r="DM11" s="344">
        <f t="shared" si="11"/>
        <v>0</v>
      </c>
      <c r="DN11" s="344">
        <f t="shared" si="11"/>
        <v>0</v>
      </c>
      <c r="DO11" s="344">
        <f t="shared" si="11"/>
        <v>0</v>
      </c>
      <c r="DP11" s="344">
        <f t="shared" si="11"/>
        <v>0</v>
      </c>
      <c r="DQ11" s="344">
        <f t="shared" si="11"/>
        <v>0</v>
      </c>
      <c r="DR11" s="344">
        <f t="shared" si="11"/>
        <v>0</v>
      </c>
      <c r="DS11" s="344">
        <f t="shared" si="11"/>
        <v>0</v>
      </c>
      <c r="DT11" s="344">
        <f t="shared" si="11"/>
        <v>0</v>
      </c>
      <c r="DU11" s="344">
        <f t="shared" si="11"/>
        <v>0</v>
      </c>
      <c r="DV11" s="344">
        <f t="shared" si="11"/>
        <v>0</v>
      </c>
      <c r="DW11" s="344">
        <f t="shared" si="11"/>
        <v>0</v>
      </c>
      <c r="DX11" s="344">
        <f t="shared" si="11"/>
        <v>0</v>
      </c>
      <c r="DY11" s="344">
        <f t="shared" si="11"/>
        <v>0</v>
      </c>
      <c r="DZ11" s="344">
        <f t="shared" si="11"/>
        <v>0</v>
      </c>
      <c r="EA11" s="344">
        <f t="shared" si="11"/>
        <v>0</v>
      </c>
      <c r="EB11" s="344">
        <f t="shared" si="11"/>
        <v>0</v>
      </c>
      <c r="EC11" s="344">
        <f t="shared" si="11"/>
        <v>0</v>
      </c>
      <c r="ED11" s="344">
        <f t="shared" si="11"/>
        <v>0</v>
      </c>
      <c r="EE11" s="344">
        <f t="shared" ref="EE11:GC11" si="12">+$E11*$B11*EE$5</f>
        <v>0</v>
      </c>
      <c r="EF11" s="344">
        <f t="shared" si="12"/>
        <v>0</v>
      </c>
      <c r="EG11" s="344">
        <f t="shared" si="12"/>
        <v>0</v>
      </c>
      <c r="EH11" s="344">
        <f t="shared" si="12"/>
        <v>0</v>
      </c>
      <c r="EI11" s="344">
        <f t="shared" si="12"/>
        <v>0</v>
      </c>
      <c r="EJ11" s="344">
        <f t="shared" si="12"/>
        <v>0</v>
      </c>
      <c r="EK11" s="344">
        <f t="shared" si="12"/>
        <v>0</v>
      </c>
      <c r="EL11" s="344">
        <f t="shared" si="12"/>
        <v>0</v>
      </c>
      <c r="EM11" s="344">
        <f t="shared" si="12"/>
        <v>0</v>
      </c>
      <c r="EN11" s="344">
        <f t="shared" si="12"/>
        <v>0</v>
      </c>
      <c r="EO11" s="344">
        <f t="shared" si="12"/>
        <v>0</v>
      </c>
      <c r="EP11" s="344">
        <f t="shared" si="12"/>
        <v>0</v>
      </c>
      <c r="EQ11" s="344">
        <f t="shared" si="12"/>
        <v>0</v>
      </c>
      <c r="ER11" s="344">
        <f t="shared" si="12"/>
        <v>0</v>
      </c>
      <c r="ES11" s="344">
        <f t="shared" si="12"/>
        <v>0</v>
      </c>
      <c r="ET11" s="344">
        <f t="shared" si="12"/>
        <v>0</v>
      </c>
      <c r="EU11" s="344">
        <f t="shared" si="12"/>
        <v>0</v>
      </c>
      <c r="EV11" s="344">
        <f t="shared" si="12"/>
        <v>0</v>
      </c>
      <c r="EW11" s="344">
        <f t="shared" si="12"/>
        <v>0</v>
      </c>
      <c r="EX11" s="344">
        <f t="shared" si="12"/>
        <v>0</v>
      </c>
      <c r="EY11" s="344">
        <f t="shared" si="12"/>
        <v>0</v>
      </c>
      <c r="EZ11" s="344">
        <f t="shared" si="12"/>
        <v>0</v>
      </c>
      <c r="FA11" s="344">
        <f t="shared" si="12"/>
        <v>0</v>
      </c>
      <c r="FB11" s="344">
        <f t="shared" si="12"/>
        <v>0</v>
      </c>
      <c r="FC11" s="344">
        <f t="shared" si="12"/>
        <v>0</v>
      </c>
      <c r="FD11" s="344">
        <f t="shared" si="12"/>
        <v>0</v>
      </c>
      <c r="FE11" s="344">
        <f t="shared" si="12"/>
        <v>0</v>
      </c>
      <c r="FF11" s="344">
        <f t="shared" si="12"/>
        <v>0</v>
      </c>
      <c r="FG11" s="344">
        <f t="shared" si="12"/>
        <v>0</v>
      </c>
      <c r="FH11" s="344">
        <f t="shared" si="12"/>
        <v>0</v>
      </c>
      <c r="FI11" s="344">
        <f t="shared" si="12"/>
        <v>0</v>
      </c>
      <c r="FJ11" s="344">
        <f t="shared" si="12"/>
        <v>0</v>
      </c>
      <c r="FK11" s="344">
        <f t="shared" si="12"/>
        <v>0</v>
      </c>
      <c r="FL11" s="344">
        <f t="shared" si="12"/>
        <v>0</v>
      </c>
      <c r="FM11" s="344">
        <f t="shared" si="12"/>
        <v>0</v>
      </c>
      <c r="FN11" s="344">
        <f t="shared" si="12"/>
        <v>0</v>
      </c>
      <c r="FO11" s="344">
        <f t="shared" si="12"/>
        <v>0</v>
      </c>
      <c r="FP11" s="344">
        <f t="shared" si="12"/>
        <v>0</v>
      </c>
      <c r="FQ11" s="344">
        <f t="shared" si="12"/>
        <v>0</v>
      </c>
      <c r="FR11" s="344">
        <f t="shared" si="12"/>
        <v>0</v>
      </c>
      <c r="FS11" s="344">
        <f t="shared" si="12"/>
        <v>0</v>
      </c>
      <c r="FT11" s="344">
        <f t="shared" si="12"/>
        <v>0</v>
      </c>
      <c r="FU11" s="344">
        <f t="shared" si="12"/>
        <v>0</v>
      </c>
      <c r="FV11" s="344">
        <f t="shared" si="12"/>
        <v>0</v>
      </c>
      <c r="FW11" s="344">
        <f t="shared" si="12"/>
        <v>0</v>
      </c>
      <c r="FX11" s="344">
        <f t="shared" si="12"/>
        <v>0</v>
      </c>
      <c r="FY11" s="344">
        <f t="shared" si="12"/>
        <v>0</v>
      </c>
      <c r="FZ11" s="344">
        <f t="shared" si="12"/>
        <v>0</v>
      </c>
      <c r="GA11" s="344">
        <f t="shared" si="12"/>
        <v>0</v>
      </c>
      <c r="GB11" s="344">
        <f t="shared" si="12"/>
        <v>0</v>
      </c>
      <c r="GC11" s="344">
        <f t="shared" si="12"/>
        <v>0</v>
      </c>
    </row>
    <row r="12" spans="1:256" x14ac:dyDescent="0.25">
      <c r="A12" s="5"/>
      <c r="B12" s="352"/>
      <c r="C12" s="414"/>
      <c r="D12" s="411"/>
      <c r="E12" s="406"/>
      <c r="F12" s="344">
        <f t="shared" si="8"/>
        <v>0</v>
      </c>
      <c r="G12" s="344">
        <f t="shared" si="8"/>
        <v>0</v>
      </c>
      <c r="H12" s="344">
        <f t="shared" si="8"/>
        <v>0</v>
      </c>
      <c r="I12" s="344">
        <f t="shared" si="8"/>
        <v>0</v>
      </c>
      <c r="J12" s="344">
        <f t="shared" si="8"/>
        <v>0</v>
      </c>
      <c r="K12" s="344">
        <f t="shared" si="8"/>
        <v>0</v>
      </c>
      <c r="L12" s="344">
        <f t="shared" si="8"/>
        <v>0</v>
      </c>
      <c r="M12" s="344">
        <f t="shared" si="8"/>
        <v>0</v>
      </c>
      <c r="N12" s="344">
        <f t="shared" si="8"/>
        <v>0</v>
      </c>
      <c r="O12" s="344">
        <f t="shared" si="8"/>
        <v>0</v>
      </c>
      <c r="P12" s="344">
        <f t="shared" si="8"/>
        <v>0</v>
      </c>
      <c r="Q12" s="344">
        <f t="shared" si="8"/>
        <v>0</v>
      </c>
      <c r="R12" s="344">
        <f t="shared" si="8"/>
        <v>0</v>
      </c>
      <c r="S12" s="344">
        <f t="shared" si="8"/>
        <v>0</v>
      </c>
      <c r="T12" s="344">
        <f t="shared" si="8"/>
        <v>0</v>
      </c>
      <c r="U12" s="344">
        <f t="shared" si="8"/>
        <v>0</v>
      </c>
      <c r="V12" s="344">
        <f t="shared" si="5"/>
        <v>0</v>
      </c>
      <c r="W12" s="344">
        <f t="shared" si="5"/>
        <v>0</v>
      </c>
      <c r="X12" s="344">
        <f t="shared" si="5"/>
        <v>0</v>
      </c>
      <c r="Y12" s="344">
        <f t="shared" si="5"/>
        <v>0</v>
      </c>
      <c r="Z12" s="344">
        <f t="shared" si="5"/>
        <v>0</v>
      </c>
      <c r="AA12" s="344">
        <f t="shared" si="5"/>
        <v>0</v>
      </c>
      <c r="AB12" s="344">
        <f t="shared" si="5"/>
        <v>0</v>
      </c>
      <c r="AC12" s="344">
        <f t="shared" si="5"/>
        <v>0</v>
      </c>
      <c r="AD12" s="344">
        <f t="shared" si="5"/>
        <v>0</v>
      </c>
      <c r="AE12" s="344">
        <f t="shared" si="5"/>
        <v>0</v>
      </c>
      <c r="AF12" s="344">
        <f t="shared" si="5"/>
        <v>0</v>
      </c>
      <c r="AG12" s="344">
        <f t="shared" si="5"/>
        <v>0</v>
      </c>
      <c r="AH12" s="344">
        <f t="shared" si="5"/>
        <v>0</v>
      </c>
      <c r="AI12" s="344">
        <f t="shared" si="5"/>
        <v>0</v>
      </c>
      <c r="AJ12" s="344">
        <f t="shared" si="5"/>
        <v>0</v>
      </c>
      <c r="AK12" s="344">
        <f t="shared" si="5"/>
        <v>0</v>
      </c>
      <c r="AL12" s="344">
        <f t="shared" si="5"/>
        <v>0</v>
      </c>
      <c r="AM12" s="344">
        <f t="shared" si="5"/>
        <v>0</v>
      </c>
      <c r="AN12" s="344">
        <f t="shared" si="5"/>
        <v>0</v>
      </c>
      <c r="AO12" s="344">
        <f t="shared" si="5"/>
        <v>0</v>
      </c>
      <c r="AP12" s="344">
        <f t="shared" si="5"/>
        <v>0</v>
      </c>
      <c r="AQ12" s="344">
        <f t="shared" si="5"/>
        <v>0</v>
      </c>
      <c r="AR12" s="344">
        <f t="shared" si="5"/>
        <v>0</v>
      </c>
      <c r="AS12" s="344">
        <f t="shared" si="5"/>
        <v>0</v>
      </c>
      <c r="AT12" s="344">
        <f t="shared" si="5"/>
        <v>0</v>
      </c>
      <c r="AU12" s="344">
        <f t="shared" si="5"/>
        <v>0</v>
      </c>
      <c r="AV12" s="344">
        <f t="shared" si="5"/>
        <v>0</v>
      </c>
      <c r="AW12" s="344">
        <f t="shared" si="5"/>
        <v>0</v>
      </c>
      <c r="AX12" s="344">
        <f t="shared" si="5"/>
        <v>0</v>
      </c>
      <c r="AY12" s="344">
        <f t="shared" si="5"/>
        <v>0</v>
      </c>
      <c r="AZ12" s="344">
        <f t="shared" si="5"/>
        <v>0</v>
      </c>
      <c r="BA12" s="344">
        <f t="shared" si="5"/>
        <v>0</v>
      </c>
      <c r="BB12" s="344">
        <f t="shared" si="5"/>
        <v>0</v>
      </c>
      <c r="BC12" s="344">
        <f t="shared" si="5"/>
        <v>0</v>
      </c>
      <c r="BD12" s="344">
        <f t="shared" si="5"/>
        <v>0</v>
      </c>
      <c r="BE12" s="344">
        <f t="shared" si="5"/>
        <v>0</v>
      </c>
      <c r="BF12" s="344">
        <f t="shared" si="5"/>
        <v>0</v>
      </c>
      <c r="BG12" s="344">
        <f t="shared" si="5"/>
        <v>0</v>
      </c>
      <c r="BH12" s="344">
        <f t="shared" si="5"/>
        <v>0</v>
      </c>
      <c r="BI12" s="344">
        <f t="shared" si="5"/>
        <v>0</v>
      </c>
      <c r="BJ12" s="344">
        <f t="shared" si="5"/>
        <v>0</v>
      </c>
      <c r="BK12" s="344">
        <f t="shared" si="5"/>
        <v>0</v>
      </c>
      <c r="BL12" s="344">
        <f t="shared" si="5"/>
        <v>0</v>
      </c>
      <c r="BM12" s="344">
        <f t="shared" si="5"/>
        <v>0</v>
      </c>
      <c r="BN12" s="344"/>
      <c r="BO12" s="344"/>
      <c r="BP12" s="344"/>
      <c r="BQ12" s="344"/>
      <c r="BR12" s="344"/>
      <c r="BS12" s="344"/>
      <c r="BT12" s="344"/>
      <c r="BU12" s="344"/>
      <c r="BV12" s="344"/>
      <c r="BW12" s="344"/>
      <c r="BX12" s="344"/>
      <c r="BY12" s="344"/>
      <c r="BZ12" s="344"/>
      <c r="CA12" s="344"/>
      <c r="CB12" s="344"/>
      <c r="CC12" s="344"/>
      <c r="CD12" s="344"/>
      <c r="CE12" s="344"/>
      <c r="CF12" s="344"/>
      <c r="CG12" s="344"/>
      <c r="CH12" s="344"/>
      <c r="CI12" s="344"/>
      <c r="CJ12" s="344"/>
      <c r="CK12" s="344"/>
      <c r="CL12" s="344"/>
      <c r="CM12" s="344"/>
      <c r="CN12" s="344"/>
      <c r="CO12" s="344"/>
      <c r="CP12" s="344"/>
      <c r="CQ12" s="344"/>
      <c r="CR12" s="344"/>
      <c r="CS12" s="344"/>
      <c r="CT12" s="344"/>
      <c r="CU12" s="344"/>
      <c r="CV12" s="344"/>
      <c r="CW12" s="344"/>
      <c r="CX12" s="344"/>
      <c r="CY12" s="344"/>
      <c r="CZ12" s="344"/>
      <c r="DA12" s="344"/>
      <c r="DB12" s="344"/>
      <c r="DC12" s="344"/>
      <c r="DD12" s="344"/>
      <c r="DE12" s="344"/>
      <c r="DF12" s="344"/>
      <c r="DG12" s="344"/>
      <c r="DH12" s="344"/>
      <c r="DI12" s="344"/>
      <c r="DJ12" s="344"/>
      <c r="DK12" s="344"/>
      <c r="DL12" s="344"/>
      <c r="DM12" s="344"/>
      <c r="DN12" s="344"/>
      <c r="DO12" s="344"/>
      <c r="DP12" s="344"/>
      <c r="DQ12" s="344"/>
      <c r="DR12" s="344"/>
      <c r="DS12" s="344"/>
      <c r="DT12" s="344"/>
      <c r="DU12" s="344"/>
      <c r="DV12" s="344"/>
      <c r="DW12" s="344"/>
      <c r="DX12" s="344"/>
      <c r="DY12" s="344"/>
      <c r="DZ12" s="344"/>
      <c r="EA12" s="344"/>
      <c r="EB12" s="344"/>
      <c r="EC12" s="344"/>
      <c r="ED12" s="344"/>
      <c r="EE12" s="344"/>
      <c r="EF12" s="344"/>
      <c r="EG12" s="344"/>
      <c r="EH12" s="344"/>
      <c r="EI12" s="344"/>
      <c r="EJ12" s="344"/>
      <c r="EK12" s="344"/>
      <c r="EL12" s="344"/>
      <c r="EM12" s="344"/>
      <c r="EN12" s="344"/>
      <c r="EO12" s="344"/>
      <c r="EP12" s="344"/>
      <c r="EQ12" s="344"/>
      <c r="ER12" s="344"/>
      <c r="ES12" s="344"/>
      <c r="ET12" s="344"/>
      <c r="EU12" s="344"/>
      <c r="EV12" s="344"/>
      <c r="EW12" s="344"/>
      <c r="EX12" s="344"/>
      <c r="EY12" s="344"/>
      <c r="EZ12" s="344"/>
      <c r="FA12" s="344"/>
      <c r="FB12" s="344"/>
      <c r="FC12" s="344"/>
      <c r="FD12" s="344"/>
      <c r="FE12" s="344"/>
      <c r="FF12" s="344"/>
      <c r="FG12" s="344"/>
      <c r="FH12" s="344"/>
      <c r="FI12" s="344"/>
      <c r="FJ12" s="344"/>
      <c r="FK12" s="344"/>
    </row>
    <row r="13" spans="1:256" x14ac:dyDescent="0.25">
      <c r="A13" s="5"/>
      <c r="B13" s="352"/>
      <c r="C13" s="414"/>
      <c r="D13" s="411"/>
      <c r="E13" s="406"/>
      <c r="F13" s="344">
        <f t="shared" si="8"/>
        <v>0</v>
      </c>
      <c r="G13" s="344">
        <f t="shared" si="8"/>
        <v>0</v>
      </c>
      <c r="H13" s="344">
        <f t="shared" si="8"/>
        <v>0</v>
      </c>
      <c r="I13" s="344">
        <f t="shared" si="8"/>
        <v>0</v>
      </c>
      <c r="J13" s="344">
        <f t="shared" si="8"/>
        <v>0</v>
      </c>
      <c r="K13" s="344">
        <f t="shared" si="8"/>
        <v>0</v>
      </c>
      <c r="L13" s="344">
        <f t="shared" si="8"/>
        <v>0</v>
      </c>
      <c r="M13" s="344">
        <f t="shared" si="8"/>
        <v>0</v>
      </c>
      <c r="N13" s="344">
        <f t="shared" si="8"/>
        <v>0</v>
      </c>
      <c r="O13" s="344">
        <f t="shared" si="8"/>
        <v>0</v>
      </c>
      <c r="P13" s="344">
        <f t="shared" si="8"/>
        <v>0</v>
      </c>
      <c r="Q13" s="344">
        <f t="shared" si="8"/>
        <v>0</v>
      </c>
      <c r="R13" s="344">
        <f t="shared" si="8"/>
        <v>0</v>
      </c>
      <c r="S13" s="344">
        <f t="shared" si="8"/>
        <v>0</v>
      </c>
      <c r="T13" s="344">
        <f t="shared" si="8"/>
        <v>0</v>
      </c>
      <c r="U13" s="344">
        <f t="shared" si="8"/>
        <v>0</v>
      </c>
      <c r="V13" s="344">
        <f t="shared" ref="V13:AO15" si="13">+$E13*$B13*V$5</f>
        <v>0</v>
      </c>
      <c r="W13" s="344">
        <f t="shared" si="13"/>
        <v>0</v>
      </c>
      <c r="X13" s="344">
        <f t="shared" si="13"/>
        <v>0</v>
      </c>
      <c r="Y13" s="344">
        <f t="shared" si="13"/>
        <v>0</v>
      </c>
      <c r="Z13" s="344">
        <f t="shared" si="13"/>
        <v>0</v>
      </c>
      <c r="AA13" s="344">
        <f t="shared" si="13"/>
        <v>0</v>
      </c>
      <c r="AB13" s="344">
        <f t="shared" si="13"/>
        <v>0</v>
      </c>
      <c r="AC13" s="344">
        <f t="shared" si="13"/>
        <v>0</v>
      </c>
      <c r="AD13" s="344">
        <f t="shared" si="13"/>
        <v>0</v>
      </c>
      <c r="AE13" s="344">
        <f t="shared" si="13"/>
        <v>0</v>
      </c>
      <c r="AF13" s="344">
        <f t="shared" si="13"/>
        <v>0</v>
      </c>
      <c r="AG13" s="344">
        <f t="shared" si="13"/>
        <v>0</v>
      </c>
      <c r="AH13" s="344">
        <f t="shared" si="13"/>
        <v>0</v>
      </c>
      <c r="AI13" s="344">
        <f t="shared" si="13"/>
        <v>0</v>
      </c>
      <c r="AJ13" s="344">
        <f t="shared" si="13"/>
        <v>0</v>
      </c>
      <c r="AK13" s="344">
        <f t="shared" si="13"/>
        <v>0</v>
      </c>
      <c r="AL13" s="344">
        <f t="shared" si="13"/>
        <v>0</v>
      </c>
      <c r="AM13" s="344">
        <f t="shared" si="13"/>
        <v>0</v>
      </c>
      <c r="AN13" s="344">
        <f t="shared" si="13"/>
        <v>0</v>
      </c>
      <c r="AO13" s="344">
        <f t="shared" si="13"/>
        <v>0</v>
      </c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  <c r="BL13" s="344"/>
      <c r="BM13" s="344"/>
      <c r="BN13" s="344"/>
      <c r="BO13" s="344"/>
      <c r="BP13" s="344"/>
      <c r="BQ13" s="344"/>
      <c r="BR13" s="344"/>
      <c r="BS13" s="344"/>
      <c r="BT13" s="344"/>
      <c r="BU13" s="344"/>
      <c r="BV13" s="344"/>
      <c r="BW13" s="344"/>
      <c r="BX13" s="344"/>
      <c r="BY13" s="344"/>
      <c r="BZ13" s="344"/>
      <c r="CA13" s="344"/>
      <c r="CB13" s="344"/>
      <c r="CC13" s="344"/>
      <c r="CD13" s="344"/>
      <c r="CE13" s="344"/>
      <c r="CF13" s="344"/>
      <c r="CG13" s="344"/>
      <c r="CH13" s="344"/>
      <c r="CI13" s="344"/>
      <c r="CJ13" s="344"/>
      <c r="CK13" s="344"/>
      <c r="CL13" s="344"/>
      <c r="CM13" s="344"/>
      <c r="CN13" s="344"/>
      <c r="CO13" s="344"/>
      <c r="CP13" s="344"/>
      <c r="CQ13" s="344"/>
      <c r="CR13" s="344"/>
      <c r="CS13" s="344"/>
      <c r="CT13" s="344"/>
      <c r="CU13" s="344"/>
      <c r="CV13" s="344"/>
      <c r="CW13" s="344"/>
      <c r="CX13" s="344"/>
      <c r="CY13" s="344"/>
      <c r="CZ13" s="344"/>
      <c r="DA13" s="344"/>
      <c r="DB13" s="344"/>
      <c r="DC13" s="344"/>
      <c r="DD13" s="344"/>
      <c r="DE13" s="344"/>
      <c r="DF13" s="344"/>
      <c r="DG13" s="344"/>
      <c r="DH13" s="344"/>
      <c r="DI13" s="344"/>
      <c r="DJ13" s="344"/>
      <c r="DK13" s="344"/>
      <c r="DL13" s="344"/>
      <c r="DM13" s="344"/>
      <c r="DN13" s="344"/>
      <c r="DO13" s="344"/>
      <c r="DP13" s="344"/>
      <c r="DQ13" s="344"/>
      <c r="DR13" s="344"/>
      <c r="DS13" s="344"/>
      <c r="DT13" s="344"/>
      <c r="DU13" s="344"/>
      <c r="DV13" s="344"/>
      <c r="DW13" s="344"/>
      <c r="DX13" s="344"/>
      <c r="DY13" s="344"/>
      <c r="DZ13" s="344"/>
      <c r="EA13" s="344"/>
      <c r="EB13" s="344"/>
      <c r="EC13" s="344"/>
    </row>
    <row r="14" spans="1:256" x14ac:dyDescent="0.25">
      <c r="A14" s="5"/>
      <c r="B14" s="352"/>
      <c r="C14" s="414"/>
      <c r="D14" s="411"/>
      <c r="E14" s="406"/>
      <c r="F14" s="344">
        <f t="shared" si="8"/>
        <v>0</v>
      </c>
      <c r="G14" s="344">
        <f t="shared" si="8"/>
        <v>0</v>
      </c>
      <c r="H14" s="344">
        <f t="shared" si="8"/>
        <v>0</v>
      </c>
      <c r="I14" s="344">
        <f t="shared" si="8"/>
        <v>0</v>
      </c>
      <c r="J14" s="344">
        <f t="shared" si="8"/>
        <v>0</v>
      </c>
      <c r="K14" s="344">
        <f t="shared" si="8"/>
        <v>0</v>
      </c>
      <c r="L14" s="344">
        <f t="shared" si="8"/>
        <v>0</v>
      </c>
      <c r="M14" s="344">
        <f t="shared" si="8"/>
        <v>0</v>
      </c>
      <c r="N14" s="344">
        <f t="shared" si="8"/>
        <v>0</v>
      </c>
      <c r="O14" s="344">
        <f t="shared" si="8"/>
        <v>0</v>
      </c>
      <c r="P14" s="344">
        <f t="shared" si="8"/>
        <v>0</v>
      </c>
      <c r="Q14" s="344">
        <f t="shared" si="8"/>
        <v>0</v>
      </c>
      <c r="R14" s="344">
        <f t="shared" si="8"/>
        <v>0</v>
      </c>
      <c r="S14" s="344">
        <f t="shared" si="8"/>
        <v>0</v>
      </c>
      <c r="T14" s="344">
        <f t="shared" si="8"/>
        <v>0</v>
      </c>
      <c r="U14" s="344">
        <f t="shared" si="8"/>
        <v>0</v>
      </c>
      <c r="V14" s="344">
        <f t="shared" ref="V14:AL14" si="14">+$E14*$B14*V$5</f>
        <v>0</v>
      </c>
      <c r="W14" s="344">
        <f t="shared" si="14"/>
        <v>0</v>
      </c>
      <c r="X14" s="344">
        <f t="shared" si="14"/>
        <v>0</v>
      </c>
      <c r="Y14" s="344">
        <f t="shared" si="14"/>
        <v>0</v>
      </c>
      <c r="Z14" s="344">
        <f t="shared" si="14"/>
        <v>0</v>
      </c>
      <c r="AA14" s="344">
        <f t="shared" si="14"/>
        <v>0</v>
      </c>
      <c r="AB14" s="344">
        <f t="shared" si="14"/>
        <v>0</v>
      </c>
      <c r="AC14" s="344">
        <f t="shared" si="14"/>
        <v>0</v>
      </c>
      <c r="AD14" s="344">
        <f t="shared" si="14"/>
        <v>0</v>
      </c>
      <c r="AE14" s="344">
        <f t="shared" si="14"/>
        <v>0</v>
      </c>
      <c r="AF14" s="344">
        <f t="shared" si="14"/>
        <v>0</v>
      </c>
      <c r="AG14" s="344">
        <f t="shared" si="14"/>
        <v>0</v>
      </c>
      <c r="AH14" s="344">
        <f t="shared" si="14"/>
        <v>0</v>
      </c>
      <c r="AI14" s="344">
        <f t="shared" si="14"/>
        <v>0</v>
      </c>
      <c r="AJ14" s="344">
        <f t="shared" si="14"/>
        <v>0</v>
      </c>
      <c r="AK14" s="344">
        <f t="shared" si="14"/>
        <v>0</v>
      </c>
      <c r="AL14" s="344">
        <f t="shared" si="14"/>
        <v>0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/>
      <c r="BT14" s="344"/>
      <c r="BU14" s="344"/>
      <c r="BV14" s="344"/>
      <c r="BW14" s="344"/>
      <c r="BX14" s="344"/>
      <c r="BY14" s="344"/>
      <c r="BZ14" s="344"/>
      <c r="CA14" s="344"/>
      <c r="CB14" s="344"/>
      <c r="CC14" s="344"/>
      <c r="CD14" s="344"/>
      <c r="CE14" s="344"/>
      <c r="CF14" s="344"/>
      <c r="CG14" s="344"/>
      <c r="CH14" s="344"/>
      <c r="CI14" s="344"/>
      <c r="CJ14" s="344"/>
      <c r="CK14" s="344"/>
      <c r="CL14" s="344"/>
      <c r="CM14" s="344"/>
      <c r="CN14" s="344"/>
      <c r="CO14" s="344"/>
      <c r="CP14" s="344"/>
      <c r="CQ14" s="344"/>
      <c r="CR14" s="344"/>
      <c r="CS14" s="344"/>
      <c r="CT14" s="344"/>
      <c r="CU14" s="344"/>
      <c r="CV14" s="344"/>
      <c r="CW14" s="344"/>
      <c r="CX14" s="344"/>
      <c r="CY14" s="344"/>
      <c r="CZ14" s="344"/>
      <c r="DA14" s="344"/>
      <c r="DB14" s="344"/>
    </row>
    <row r="15" spans="1:256" x14ac:dyDescent="0.25">
      <c r="A15" s="5"/>
      <c r="B15" s="352"/>
      <c r="C15" s="414"/>
      <c r="D15" s="411"/>
      <c r="E15" s="406"/>
      <c r="F15" s="344">
        <f t="shared" si="8"/>
        <v>0</v>
      </c>
      <c r="G15" s="344">
        <f t="shared" si="8"/>
        <v>0</v>
      </c>
      <c r="H15" s="344">
        <f t="shared" si="8"/>
        <v>0</v>
      </c>
      <c r="I15" s="344">
        <f t="shared" si="8"/>
        <v>0</v>
      </c>
      <c r="J15" s="344">
        <f t="shared" si="8"/>
        <v>0</v>
      </c>
      <c r="K15" s="344">
        <f t="shared" si="8"/>
        <v>0</v>
      </c>
      <c r="L15" s="344">
        <f t="shared" si="8"/>
        <v>0</v>
      </c>
      <c r="M15" s="344">
        <f t="shared" si="8"/>
        <v>0</v>
      </c>
      <c r="N15" s="344">
        <f t="shared" si="8"/>
        <v>0</v>
      </c>
      <c r="O15" s="344">
        <f t="shared" si="8"/>
        <v>0</v>
      </c>
      <c r="P15" s="344">
        <f t="shared" si="8"/>
        <v>0</v>
      </c>
      <c r="Q15" s="344">
        <f t="shared" si="8"/>
        <v>0</v>
      </c>
      <c r="R15" s="344">
        <f t="shared" si="8"/>
        <v>0</v>
      </c>
      <c r="S15" s="344">
        <f t="shared" si="8"/>
        <v>0</v>
      </c>
      <c r="T15" s="344">
        <f t="shared" si="8"/>
        <v>0</v>
      </c>
      <c r="U15" s="344">
        <f t="shared" si="8"/>
        <v>0</v>
      </c>
      <c r="V15" s="344">
        <f t="shared" si="13"/>
        <v>0</v>
      </c>
      <c r="W15" s="344">
        <f t="shared" si="13"/>
        <v>0</v>
      </c>
      <c r="X15" s="344">
        <f t="shared" si="13"/>
        <v>0</v>
      </c>
      <c r="Y15" s="344">
        <f t="shared" si="13"/>
        <v>0</v>
      </c>
      <c r="Z15" s="344">
        <f t="shared" si="13"/>
        <v>0</v>
      </c>
      <c r="AA15" s="344">
        <f t="shared" si="13"/>
        <v>0</v>
      </c>
      <c r="AB15" s="344">
        <f t="shared" si="13"/>
        <v>0</v>
      </c>
      <c r="AC15" s="344">
        <f t="shared" si="13"/>
        <v>0</v>
      </c>
      <c r="AD15" s="344">
        <f t="shared" si="13"/>
        <v>0</v>
      </c>
      <c r="AE15" s="344">
        <f t="shared" si="13"/>
        <v>0</v>
      </c>
      <c r="AF15" s="344">
        <f t="shared" si="13"/>
        <v>0</v>
      </c>
      <c r="AG15" s="344">
        <f t="shared" si="13"/>
        <v>0</v>
      </c>
      <c r="AH15" s="344">
        <f t="shared" si="13"/>
        <v>0</v>
      </c>
      <c r="AI15" s="344">
        <f t="shared" si="13"/>
        <v>0</v>
      </c>
      <c r="AJ15" s="344">
        <f t="shared" si="13"/>
        <v>0</v>
      </c>
      <c r="AK15" s="344">
        <f t="shared" si="13"/>
        <v>0</v>
      </c>
      <c r="AL15" s="344">
        <f t="shared" si="13"/>
        <v>0</v>
      </c>
      <c r="AM15" s="344">
        <f t="shared" si="13"/>
        <v>0</v>
      </c>
      <c r="AN15" s="344">
        <f t="shared" si="13"/>
        <v>0</v>
      </c>
      <c r="AO15" s="344">
        <f t="shared" si="13"/>
        <v>0</v>
      </c>
      <c r="AP15" s="344"/>
      <c r="AQ15" s="344"/>
      <c r="AR15" s="344"/>
      <c r="AS15" s="344"/>
      <c r="AT15" s="344"/>
      <c r="AU15" s="344"/>
      <c r="AV15" s="344"/>
      <c r="AW15" s="344"/>
      <c r="AX15" s="344"/>
      <c r="AY15" s="344"/>
      <c r="AZ15" s="344"/>
      <c r="BA15" s="344"/>
      <c r="BB15" s="344"/>
      <c r="BC15" s="344"/>
      <c r="BD15" s="344"/>
      <c r="BE15" s="344"/>
      <c r="BF15" s="344"/>
      <c r="BG15" s="344"/>
      <c r="BH15" s="344"/>
      <c r="BI15" s="344"/>
      <c r="BJ15" s="344"/>
      <c r="BK15" s="344"/>
      <c r="BL15" s="344"/>
      <c r="BM15" s="344"/>
      <c r="BN15" s="344"/>
      <c r="BO15" s="344"/>
      <c r="BP15" s="344"/>
      <c r="BQ15" s="344"/>
      <c r="BR15" s="344"/>
      <c r="BS15" s="344"/>
      <c r="BT15" s="344"/>
      <c r="BU15" s="344"/>
      <c r="BV15" s="344"/>
      <c r="BW15" s="344"/>
      <c r="BX15" s="344"/>
      <c r="BY15" s="344"/>
      <c r="BZ15" s="344"/>
      <c r="CA15" s="344"/>
      <c r="CB15" s="344"/>
      <c r="CC15" s="344"/>
      <c r="CD15" s="344"/>
      <c r="CE15" s="344"/>
      <c r="CF15" s="344"/>
      <c r="CG15" s="344"/>
      <c r="CH15" s="344"/>
      <c r="CI15" s="344"/>
      <c r="CJ15" s="344"/>
      <c r="CK15" s="344"/>
      <c r="CL15" s="344"/>
      <c r="CM15" s="344"/>
      <c r="CN15" s="344"/>
      <c r="CO15" s="344"/>
      <c r="CP15" s="344"/>
      <c r="CQ15" s="344"/>
      <c r="CR15" s="344"/>
      <c r="CS15" s="344"/>
      <c r="CT15" s="344"/>
      <c r="CU15" s="344"/>
      <c r="CV15" s="344"/>
      <c r="CW15" s="344"/>
      <c r="CX15" s="344"/>
      <c r="CY15" s="344"/>
      <c r="CZ15" s="344"/>
      <c r="DA15" s="344"/>
      <c r="DB15" s="344"/>
      <c r="DC15" s="344"/>
      <c r="DD15" s="344"/>
      <c r="DE15" s="344"/>
      <c r="DF15" s="344"/>
      <c r="DG15" s="344"/>
      <c r="DH15" s="344"/>
      <c r="DI15" s="344"/>
      <c r="DJ15" s="344"/>
      <c r="DK15" s="344"/>
      <c r="DL15" s="344"/>
      <c r="DM15" s="344"/>
      <c r="DN15" s="344"/>
      <c r="DO15" s="344"/>
      <c r="DP15" s="344"/>
      <c r="DQ15" s="344"/>
      <c r="DR15" s="344"/>
      <c r="DS15" s="344"/>
      <c r="DT15" s="344"/>
      <c r="DU15" s="344"/>
      <c r="DV15" s="344"/>
      <c r="DW15" s="344"/>
      <c r="DX15" s="344"/>
      <c r="DY15" s="344"/>
      <c r="DZ15" s="344"/>
      <c r="EA15" s="344"/>
      <c r="EB15" s="344"/>
      <c r="EC15" s="344"/>
      <c r="ED15" s="344"/>
      <c r="EE15" s="344"/>
      <c r="EF15" s="344"/>
      <c r="EG15" s="344"/>
      <c r="EH15" s="344"/>
      <c r="EI15" s="344"/>
      <c r="EJ15" s="344"/>
      <c r="EK15" s="344"/>
      <c r="EL15" s="344"/>
      <c r="EM15" s="344"/>
      <c r="EN15" s="344"/>
      <c r="EO15" s="344"/>
      <c r="EP15" s="344"/>
      <c r="EQ15" s="344"/>
      <c r="ER15" s="344"/>
      <c r="ES15" s="344"/>
      <c r="ET15" s="344"/>
      <c r="EU15" s="344"/>
      <c r="EV15" s="344"/>
      <c r="EW15" s="344"/>
      <c r="EX15" s="344"/>
      <c r="EY15" s="344"/>
      <c r="EZ15" s="344"/>
      <c r="FA15" s="344"/>
      <c r="FB15" s="344"/>
      <c r="FC15" s="344"/>
      <c r="FD15" s="344"/>
      <c r="FE15" s="344"/>
      <c r="FF15" s="344"/>
      <c r="FG15" s="344"/>
      <c r="FH15" s="344"/>
      <c r="FI15" s="344"/>
      <c r="FJ15" s="344"/>
    </row>
    <row r="16" spans="1:256" x14ac:dyDescent="0.25">
      <c r="A16" s="5"/>
      <c r="B16" s="352"/>
      <c r="C16" s="414"/>
      <c r="D16" s="411"/>
      <c r="E16" s="406"/>
      <c r="F16" s="344">
        <f t="shared" si="8"/>
        <v>0</v>
      </c>
      <c r="G16" s="344">
        <f t="shared" si="8"/>
        <v>0</v>
      </c>
      <c r="H16" s="344">
        <f t="shared" si="8"/>
        <v>0</v>
      </c>
      <c r="I16" s="344">
        <f t="shared" si="8"/>
        <v>0</v>
      </c>
      <c r="J16" s="344">
        <f t="shared" si="8"/>
        <v>0</v>
      </c>
      <c r="K16" s="344">
        <f t="shared" si="8"/>
        <v>0</v>
      </c>
      <c r="L16" s="344">
        <f t="shared" si="8"/>
        <v>0</v>
      </c>
      <c r="M16" s="344">
        <f t="shared" si="8"/>
        <v>0</v>
      </c>
      <c r="N16" s="344">
        <f t="shared" si="8"/>
        <v>0</v>
      </c>
      <c r="O16" s="344">
        <f t="shared" si="8"/>
        <v>0</v>
      </c>
      <c r="P16" s="344">
        <f t="shared" si="8"/>
        <v>0</v>
      </c>
      <c r="Q16" s="344">
        <f t="shared" si="8"/>
        <v>0</v>
      </c>
      <c r="R16" s="344">
        <f t="shared" si="8"/>
        <v>0</v>
      </c>
      <c r="S16" s="344">
        <f t="shared" si="8"/>
        <v>0</v>
      </c>
      <c r="T16" s="344">
        <f t="shared" si="8"/>
        <v>0</v>
      </c>
      <c r="U16" s="344">
        <f t="shared" si="8"/>
        <v>0</v>
      </c>
      <c r="V16" s="344">
        <f t="shared" ref="V16:CG17" si="15">+$E16*$B16*V$5</f>
        <v>0</v>
      </c>
      <c r="W16" s="344">
        <f t="shared" si="15"/>
        <v>0</v>
      </c>
      <c r="X16" s="344">
        <f t="shared" si="15"/>
        <v>0</v>
      </c>
      <c r="Y16" s="344">
        <f t="shared" si="15"/>
        <v>0</v>
      </c>
      <c r="Z16" s="344">
        <f t="shared" si="15"/>
        <v>0</v>
      </c>
      <c r="AA16" s="344">
        <f t="shared" si="15"/>
        <v>0</v>
      </c>
      <c r="AB16" s="344">
        <f t="shared" si="15"/>
        <v>0</v>
      </c>
      <c r="AC16" s="344">
        <f t="shared" si="15"/>
        <v>0</v>
      </c>
      <c r="AD16" s="344">
        <f t="shared" si="15"/>
        <v>0</v>
      </c>
      <c r="AE16" s="344">
        <f t="shared" si="15"/>
        <v>0</v>
      </c>
      <c r="AF16" s="344">
        <f t="shared" si="15"/>
        <v>0</v>
      </c>
      <c r="AG16" s="344">
        <f t="shared" si="15"/>
        <v>0</v>
      </c>
      <c r="AH16" s="344">
        <f t="shared" si="15"/>
        <v>0</v>
      </c>
      <c r="AI16" s="344">
        <f t="shared" si="15"/>
        <v>0</v>
      </c>
      <c r="AJ16" s="344">
        <f t="shared" si="15"/>
        <v>0</v>
      </c>
      <c r="AK16" s="344">
        <f t="shared" si="15"/>
        <v>0</v>
      </c>
      <c r="AL16" s="344">
        <f t="shared" si="15"/>
        <v>0</v>
      </c>
      <c r="AM16" s="344">
        <f t="shared" si="15"/>
        <v>0</v>
      </c>
      <c r="AN16" s="344">
        <f t="shared" si="15"/>
        <v>0</v>
      </c>
      <c r="AO16" s="344">
        <f t="shared" si="15"/>
        <v>0</v>
      </c>
      <c r="AP16" s="344">
        <f t="shared" si="15"/>
        <v>0</v>
      </c>
      <c r="AQ16" s="344">
        <f t="shared" si="15"/>
        <v>0</v>
      </c>
      <c r="AR16" s="344">
        <f t="shared" si="15"/>
        <v>0</v>
      </c>
      <c r="AS16" s="344">
        <f t="shared" si="15"/>
        <v>0</v>
      </c>
      <c r="AT16" s="344">
        <f t="shared" si="15"/>
        <v>0</v>
      </c>
      <c r="AU16" s="344">
        <f t="shared" si="15"/>
        <v>0</v>
      </c>
      <c r="AV16" s="344">
        <f t="shared" si="15"/>
        <v>0</v>
      </c>
      <c r="AW16" s="344">
        <f t="shared" si="15"/>
        <v>0</v>
      </c>
      <c r="AX16" s="344">
        <f t="shared" si="15"/>
        <v>0</v>
      </c>
      <c r="AY16" s="344">
        <f t="shared" si="15"/>
        <v>0</v>
      </c>
      <c r="AZ16" s="344">
        <f t="shared" si="15"/>
        <v>0</v>
      </c>
      <c r="BA16" s="344">
        <f t="shared" si="15"/>
        <v>0</v>
      </c>
      <c r="BB16" s="344">
        <f t="shared" si="15"/>
        <v>0</v>
      </c>
      <c r="BC16" s="344">
        <f t="shared" si="15"/>
        <v>0</v>
      </c>
      <c r="BD16" s="344">
        <f t="shared" si="15"/>
        <v>0</v>
      </c>
      <c r="BE16" s="344">
        <f t="shared" si="15"/>
        <v>0</v>
      </c>
      <c r="BF16" s="344">
        <f t="shared" si="15"/>
        <v>0</v>
      </c>
      <c r="BG16" s="344">
        <f t="shared" si="15"/>
        <v>0</v>
      </c>
      <c r="BH16" s="344">
        <f t="shared" si="15"/>
        <v>0</v>
      </c>
      <c r="BI16" s="344">
        <f t="shared" si="15"/>
        <v>0</v>
      </c>
      <c r="BJ16" s="344">
        <f t="shared" si="15"/>
        <v>0</v>
      </c>
      <c r="BK16" s="344">
        <f t="shared" si="15"/>
        <v>0</v>
      </c>
      <c r="BL16" s="344">
        <f t="shared" si="15"/>
        <v>0</v>
      </c>
      <c r="BM16" s="344">
        <f t="shared" si="15"/>
        <v>0</v>
      </c>
      <c r="BN16" s="344">
        <f t="shared" si="15"/>
        <v>0</v>
      </c>
      <c r="BO16" s="344">
        <f t="shared" si="15"/>
        <v>0</v>
      </c>
      <c r="BP16" s="344">
        <f t="shared" si="15"/>
        <v>0</v>
      </c>
      <c r="BQ16" s="344">
        <f t="shared" si="15"/>
        <v>0</v>
      </c>
      <c r="BR16" s="344">
        <f t="shared" si="15"/>
        <v>0</v>
      </c>
      <c r="BS16" s="344">
        <f t="shared" si="15"/>
        <v>0</v>
      </c>
      <c r="BT16" s="344">
        <f t="shared" si="15"/>
        <v>0</v>
      </c>
      <c r="BU16" s="344">
        <f t="shared" si="15"/>
        <v>0</v>
      </c>
      <c r="BV16" s="344">
        <f t="shared" si="15"/>
        <v>0</v>
      </c>
      <c r="BW16" s="344">
        <f t="shared" si="15"/>
        <v>0</v>
      </c>
      <c r="BX16" s="344">
        <f t="shared" si="15"/>
        <v>0</v>
      </c>
      <c r="BY16" s="344">
        <f t="shared" si="15"/>
        <v>0</v>
      </c>
      <c r="BZ16" s="344">
        <f t="shared" si="15"/>
        <v>0</v>
      </c>
      <c r="CA16" s="344">
        <f t="shared" si="15"/>
        <v>0</v>
      </c>
      <c r="CB16" s="344">
        <f t="shared" si="15"/>
        <v>0</v>
      </c>
      <c r="CC16" s="344">
        <f t="shared" si="15"/>
        <v>0</v>
      </c>
      <c r="CD16" s="344">
        <f t="shared" si="15"/>
        <v>0</v>
      </c>
      <c r="CE16" s="344">
        <f t="shared" si="15"/>
        <v>0</v>
      </c>
      <c r="CF16" s="344">
        <f t="shared" si="15"/>
        <v>0</v>
      </c>
      <c r="CG16" s="344">
        <f t="shared" si="15"/>
        <v>0</v>
      </c>
      <c r="CH16" s="344">
        <f>+$E16*$B16*CH$5</f>
        <v>0</v>
      </c>
      <c r="CI16" s="344">
        <f>+$E16*$B16*CI$5</f>
        <v>0</v>
      </c>
      <c r="CJ16" s="344">
        <f>+$E16*$B16*CJ$5</f>
        <v>0</v>
      </c>
      <c r="CK16" s="344">
        <f>+$E16*$B16*CK$5</f>
        <v>0</v>
      </c>
    </row>
    <row r="17" spans="1:209" x14ac:dyDescent="0.25">
      <c r="A17" s="5"/>
      <c r="B17" s="352"/>
      <c r="C17" s="414"/>
      <c r="D17" s="411"/>
      <c r="E17" s="406"/>
      <c r="F17" s="344">
        <f t="shared" si="8"/>
        <v>0</v>
      </c>
      <c r="G17" s="344">
        <f t="shared" si="8"/>
        <v>0</v>
      </c>
      <c r="H17" s="344">
        <f t="shared" si="8"/>
        <v>0</v>
      </c>
      <c r="I17" s="344">
        <f t="shared" si="8"/>
        <v>0</v>
      </c>
      <c r="J17" s="344">
        <f t="shared" si="8"/>
        <v>0</v>
      </c>
      <c r="K17" s="344">
        <f t="shared" si="8"/>
        <v>0</v>
      </c>
      <c r="L17" s="344">
        <f t="shared" si="8"/>
        <v>0</v>
      </c>
      <c r="M17" s="344">
        <f t="shared" si="8"/>
        <v>0</v>
      </c>
      <c r="N17" s="344">
        <f t="shared" si="8"/>
        <v>0</v>
      </c>
      <c r="O17" s="344">
        <f t="shared" si="8"/>
        <v>0</v>
      </c>
      <c r="P17" s="344">
        <f t="shared" si="8"/>
        <v>0</v>
      </c>
      <c r="Q17" s="344">
        <f t="shared" si="8"/>
        <v>0</v>
      </c>
      <c r="R17" s="344">
        <f t="shared" si="8"/>
        <v>0</v>
      </c>
      <c r="S17" s="344">
        <f t="shared" si="8"/>
        <v>0</v>
      </c>
      <c r="T17" s="344">
        <f t="shared" si="8"/>
        <v>0</v>
      </c>
      <c r="U17" s="344">
        <f t="shared" si="8"/>
        <v>0</v>
      </c>
      <c r="V17" s="344">
        <f t="shared" si="15"/>
        <v>0</v>
      </c>
      <c r="W17" s="344">
        <f t="shared" si="15"/>
        <v>0</v>
      </c>
      <c r="X17" s="344">
        <f t="shared" si="15"/>
        <v>0</v>
      </c>
      <c r="Y17" s="344">
        <f t="shared" si="15"/>
        <v>0</v>
      </c>
      <c r="Z17" s="344">
        <f t="shared" si="15"/>
        <v>0</v>
      </c>
      <c r="AA17" s="344">
        <f t="shared" si="15"/>
        <v>0</v>
      </c>
      <c r="AB17" s="344">
        <f t="shared" si="15"/>
        <v>0</v>
      </c>
      <c r="AC17" s="344">
        <f t="shared" si="15"/>
        <v>0</v>
      </c>
    </row>
    <row r="18" spans="1:209" x14ac:dyDescent="0.25">
      <c r="A18" s="5"/>
      <c r="B18" s="352"/>
      <c r="C18" s="414"/>
      <c r="D18" s="411"/>
      <c r="E18" s="406"/>
      <c r="F18" s="344">
        <f>+$E18*$B18*F$5</f>
        <v>0</v>
      </c>
      <c r="G18" s="344">
        <f t="shared" ref="G18:BR19" si="16">+$E18*$B18*G$5</f>
        <v>0</v>
      </c>
      <c r="H18" s="344">
        <f t="shared" si="16"/>
        <v>0</v>
      </c>
      <c r="I18" s="344">
        <f t="shared" si="16"/>
        <v>0</v>
      </c>
      <c r="J18" s="344">
        <f t="shared" si="16"/>
        <v>0</v>
      </c>
      <c r="K18" s="344">
        <f t="shared" si="16"/>
        <v>0</v>
      </c>
      <c r="L18" s="344">
        <f t="shared" si="16"/>
        <v>0</v>
      </c>
      <c r="M18" s="344">
        <f t="shared" si="16"/>
        <v>0</v>
      </c>
      <c r="N18" s="344">
        <f t="shared" si="16"/>
        <v>0</v>
      </c>
      <c r="O18" s="344">
        <f t="shared" si="16"/>
        <v>0</v>
      </c>
      <c r="P18" s="344">
        <f t="shared" si="16"/>
        <v>0</v>
      </c>
      <c r="Q18" s="344">
        <f t="shared" si="16"/>
        <v>0</v>
      </c>
      <c r="R18" s="344">
        <f t="shared" si="16"/>
        <v>0</v>
      </c>
      <c r="S18" s="344">
        <f t="shared" si="16"/>
        <v>0</v>
      </c>
      <c r="T18" s="344">
        <f t="shared" si="16"/>
        <v>0</v>
      </c>
      <c r="U18" s="344">
        <f t="shared" si="16"/>
        <v>0</v>
      </c>
      <c r="V18" s="344">
        <f t="shared" si="16"/>
        <v>0</v>
      </c>
      <c r="W18" s="344">
        <f t="shared" si="16"/>
        <v>0</v>
      </c>
      <c r="X18" s="344">
        <f t="shared" si="16"/>
        <v>0</v>
      </c>
      <c r="Y18" s="344">
        <f t="shared" si="16"/>
        <v>0</v>
      </c>
      <c r="Z18" s="344">
        <f t="shared" si="16"/>
        <v>0</v>
      </c>
      <c r="AA18" s="344">
        <f t="shared" si="16"/>
        <v>0</v>
      </c>
      <c r="AB18" s="344">
        <f t="shared" si="16"/>
        <v>0</v>
      </c>
      <c r="AC18" s="344">
        <f t="shared" si="16"/>
        <v>0</v>
      </c>
      <c r="AD18" s="344">
        <f t="shared" si="16"/>
        <v>0</v>
      </c>
      <c r="AE18" s="344">
        <f t="shared" si="16"/>
        <v>0</v>
      </c>
      <c r="AF18" s="344">
        <f t="shared" si="16"/>
        <v>0</v>
      </c>
      <c r="AG18" s="344">
        <f t="shared" si="16"/>
        <v>0</v>
      </c>
      <c r="AH18" s="344">
        <f t="shared" si="16"/>
        <v>0</v>
      </c>
      <c r="AI18" s="344">
        <f t="shared" si="16"/>
        <v>0</v>
      </c>
      <c r="AJ18" s="344">
        <f t="shared" si="16"/>
        <v>0</v>
      </c>
      <c r="AK18" s="344">
        <f t="shared" si="16"/>
        <v>0</v>
      </c>
      <c r="AL18" s="344">
        <f t="shared" si="16"/>
        <v>0</v>
      </c>
      <c r="AM18" s="344">
        <f t="shared" si="16"/>
        <v>0</v>
      </c>
      <c r="AN18" s="344">
        <f t="shared" si="16"/>
        <v>0</v>
      </c>
      <c r="AO18" s="344">
        <f t="shared" si="16"/>
        <v>0</v>
      </c>
      <c r="AP18" s="344">
        <f t="shared" si="16"/>
        <v>0</v>
      </c>
      <c r="AQ18" s="344">
        <f t="shared" si="16"/>
        <v>0</v>
      </c>
      <c r="AR18" s="344">
        <f t="shared" si="16"/>
        <v>0</v>
      </c>
      <c r="AS18" s="344">
        <f t="shared" si="16"/>
        <v>0</v>
      </c>
      <c r="AT18" s="344">
        <f t="shared" si="16"/>
        <v>0</v>
      </c>
      <c r="AU18" s="344">
        <f t="shared" si="16"/>
        <v>0</v>
      </c>
      <c r="AV18" s="344">
        <f t="shared" si="16"/>
        <v>0</v>
      </c>
      <c r="AW18" s="344">
        <f t="shared" si="16"/>
        <v>0</v>
      </c>
      <c r="AX18" s="344">
        <f t="shared" si="16"/>
        <v>0</v>
      </c>
      <c r="AY18" s="344">
        <f t="shared" si="16"/>
        <v>0</v>
      </c>
      <c r="AZ18" s="344">
        <f t="shared" si="16"/>
        <v>0</v>
      </c>
      <c r="BA18" s="344">
        <f t="shared" si="16"/>
        <v>0</v>
      </c>
      <c r="BB18" s="344">
        <f t="shared" si="16"/>
        <v>0</v>
      </c>
      <c r="BC18" s="344">
        <f t="shared" si="16"/>
        <v>0</v>
      </c>
      <c r="BD18" s="344">
        <f t="shared" si="16"/>
        <v>0</v>
      </c>
      <c r="BE18" s="344">
        <f t="shared" si="16"/>
        <v>0</v>
      </c>
      <c r="BF18" s="344">
        <f t="shared" si="16"/>
        <v>0</v>
      </c>
      <c r="BG18" s="344">
        <f t="shared" si="16"/>
        <v>0</v>
      </c>
      <c r="BH18" s="344">
        <f t="shared" si="16"/>
        <v>0</v>
      </c>
      <c r="BI18" s="344">
        <f t="shared" si="16"/>
        <v>0</v>
      </c>
      <c r="BJ18" s="344">
        <f t="shared" si="16"/>
        <v>0</v>
      </c>
      <c r="BK18" s="344">
        <f t="shared" si="16"/>
        <v>0</v>
      </c>
      <c r="BL18" s="344">
        <f t="shared" si="16"/>
        <v>0</v>
      </c>
      <c r="BM18" s="344">
        <f t="shared" si="16"/>
        <v>0</v>
      </c>
      <c r="BN18" s="344">
        <f t="shared" si="16"/>
        <v>0</v>
      </c>
      <c r="BO18" s="344">
        <f t="shared" si="16"/>
        <v>0</v>
      </c>
      <c r="BP18" s="344">
        <f t="shared" si="16"/>
        <v>0</v>
      </c>
      <c r="BQ18" s="344">
        <f t="shared" si="16"/>
        <v>0</v>
      </c>
      <c r="BR18" s="344">
        <f t="shared" si="16"/>
        <v>0</v>
      </c>
      <c r="BS18" s="344">
        <f t="shared" ref="BS18:ED19" si="17">+$E18*$B18*BS$5</f>
        <v>0</v>
      </c>
      <c r="BT18" s="344">
        <f t="shared" si="17"/>
        <v>0</v>
      </c>
      <c r="BU18" s="344">
        <f t="shared" si="17"/>
        <v>0</v>
      </c>
      <c r="BV18" s="344">
        <f t="shared" si="17"/>
        <v>0</v>
      </c>
      <c r="BW18" s="344">
        <f t="shared" si="17"/>
        <v>0</v>
      </c>
      <c r="BX18" s="344">
        <f t="shared" si="17"/>
        <v>0</v>
      </c>
      <c r="BY18" s="344">
        <f t="shared" si="17"/>
        <v>0</v>
      </c>
      <c r="BZ18" s="344">
        <f t="shared" si="17"/>
        <v>0</v>
      </c>
      <c r="CA18" s="344">
        <f t="shared" si="17"/>
        <v>0</v>
      </c>
      <c r="CB18" s="344">
        <f t="shared" si="17"/>
        <v>0</v>
      </c>
      <c r="CC18" s="344">
        <f t="shared" si="17"/>
        <v>0</v>
      </c>
      <c r="CD18" s="344">
        <f t="shared" si="17"/>
        <v>0</v>
      </c>
      <c r="CE18" s="344">
        <f t="shared" si="17"/>
        <v>0</v>
      </c>
      <c r="CF18" s="344">
        <f t="shared" si="17"/>
        <v>0</v>
      </c>
      <c r="CG18" s="344">
        <f t="shared" si="17"/>
        <v>0</v>
      </c>
      <c r="CH18" s="344">
        <f t="shared" si="17"/>
        <v>0</v>
      </c>
      <c r="CI18" s="344">
        <f t="shared" si="17"/>
        <v>0</v>
      </c>
      <c r="CJ18" s="344">
        <f t="shared" si="17"/>
        <v>0</v>
      </c>
      <c r="CK18" s="344">
        <f t="shared" si="17"/>
        <v>0</v>
      </c>
      <c r="CL18" s="344">
        <f t="shared" si="17"/>
        <v>0</v>
      </c>
      <c r="CM18" s="344">
        <f t="shared" si="17"/>
        <v>0</v>
      </c>
      <c r="CN18" s="344">
        <f t="shared" si="17"/>
        <v>0</v>
      </c>
      <c r="CO18" s="344">
        <f t="shared" si="17"/>
        <v>0</v>
      </c>
      <c r="CP18" s="344">
        <f t="shared" si="17"/>
        <v>0</v>
      </c>
      <c r="CQ18" s="344">
        <f t="shared" si="17"/>
        <v>0</v>
      </c>
      <c r="CR18" s="344">
        <f t="shared" si="17"/>
        <v>0</v>
      </c>
      <c r="CS18" s="344">
        <f t="shared" si="17"/>
        <v>0</v>
      </c>
      <c r="CT18" s="344">
        <f t="shared" si="17"/>
        <v>0</v>
      </c>
      <c r="CU18" s="344">
        <f t="shared" si="17"/>
        <v>0</v>
      </c>
      <c r="CV18" s="344">
        <f t="shared" si="17"/>
        <v>0</v>
      </c>
      <c r="CW18" s="344">
        <f t="shared" si="17"/>
        <v>0</v>
      </c>
      <c r="CX18" s="344">
        <f t="shared" si="17"/>
        <v>0</v>
      </c>
      <c r="CY18" s="344">
        <f t="shared" si="17"/>
        <v>0</v>
      </c>
      <c r="CZ18" s="344">
        <f t="shared" si="17"/>
        <v>0</v>
      </c>
      <c r="DA18" s="344">
        <f t="shared" si="17"/>
        <v>0</v>
      </c>
      <c r="DB18" s="344">
        <f t="shared" si="17"/>
        <v>0</v>
      </c>
      <c r="DC18" s="344">
        <f t="shared" si="17"/>
        <v>0</v>
      </c>
      <c r="DD18" s="344">
        <f t="shared" si="17"/>
        <v>0</v>
      </c>
      <c r="DE18" s="344">
        <f t="shared" si="17"/>
        <v>0</v>
      </c>
      <c r="DF18" s="344">
        <f t="shared" si="17"/>
        <v>0</v>
      </c>
      <c r="DG18" s="344">
        <f t="shared" si="17"/>
        <v>0</v>
      </c>
      <c r="DH18" s="344">
        <f t="shared" si="17"/>
        <v>0</v>
      </c>
      <c r="DI18" s="344">
        <f t="shared" si="17"/>
        <v>0</v>
      </c>
      <c r="DJ18" s="344">
        <f t="shared" si="17"/>
        <v>0</v>
      </c>
      <c r="DK18" s="344">
        <f t="shared" si="17"/>
        <v>0</v>
      </c>
      <c r="DL18" s="344">
        <f t="shared" si="17"/>
        <v>0</v>
      </c>
      <c r="DM18" s="344">
        <f t="shared" si="17"/>
        <v>0</v>
      </c>
      <c r="DN18" s="344">
        <f t="shared" si="17"/>
        <v>0</v>
      </c>
      <c r="DO18" s="344">
        <f t="shared" si="17"/>
        <v>0</v>
      </c>
      <c r="DP18" s="344">
        <f t="shared" si="17"/>
        <v>0</v>
      </c>
      <c r="DQ18" s="344">
        <f t="shared" si="17"/>
        <v>0</v>
      </c>
      <c r="DR18" s="344">
        <f t="shared" si="17"/>
        <v>0</v>
      </c>
      <c r="DS18" s="344">
        <f t="shared" si="17"/>
        <v>0</v>
      </c>
      <c r="DT18" s="344">
        <f t="shared" si="17"/>
        <v>0</v>
      </c>
      <c r="DU18" s="344">
        <f t="shared" si="17"/>
        <v>0</v>
      </c>
      <c r="DV18" s="344">
        <f t="shared" si="17"/>
        <v>0</v>
      </c>
      <c r="DW18" s="344">
        <f t="shared" si="17"/>
        <v>0</v>
      </c>
      <c r="DX18" s="344">
        <f t="shared" si="17"/>
        <v>0</v>
      </c>
      <c r="DY18" s="344">
        <f t="shared" si="17"/>
        <v>0</v>
      </c>
      <c r="DZ18" s="344">
        <f t="shared" si="17"/>
        <v>0</v>
      </c>
      <c r="EA18" s="344">
        <f t="shared" si="17"/>
        <v>0</v>
      </c>
      <c r="EB18" s="344">
        <f t="shared" si="17"/>
        <v>0</v>
      </c>
      <c r="EC18" s="344">
        <f t="shared" si="17"/>
        <v>0</v>
      </c>
      <c r="ED18" s="344">
        <f t="shared" si="17"/>
        <v>0</v>
      </c>
      <c r="EE18" s="344">
        <f t="shared" ref="EE18:GD19" si="18">+$E18*$B18*EE$5</f>
        <v>0</v>
      </c>
      <c r="EF18" s="344">
        <f t="shared" si="18"/>
        <v>0</v>
      </c>
      <c r="EG18" s="344">
        <f t="shared" si="18"/>
        <v>0</v>
      </c>
      <c r="EH18" s="344">
        <f t="shared" si="18"/>
        <v>0</v>
      </c>
      <c r="EI18" s="344">
        <f t="shared" si="18"/>
        <v>0</v>
      </c>
      <c r="EJ18" s="344">
        <f t="shared" si="18"/>
        <v>0</v>
      </c>
      <c r="EK18" s="344">
        <f t="shared" si="18"/>
        <v>0</v>
      </c>
      <c r="EL18" s="344">
        <f t="shared" si="18"/>
        <v>0</v>
      </c>
      <c r="EM18" s="344">
        <f t="shared" si="18"/>
        <v>0</v>
      </c>
      <c r="EN18" s="344">
        <f t="shared" si="18"/>
        <v>0</v>
      </c>
      <c r="EO18" s="344">
        <f t="shared" si="18"/>
        <v>0</v>
      </c>
      <c r="EP18" s="344">
        <f t="shared" si="18"/>
        <v>0</v>
      </c>
      <c r="EQ18" s="344">
        <f t="shared" si="18"/>
        <v>0</v>
      </c>
      <c r="ER18" s="344">
        <f t="shared" si="18"/>
        <v>0</v>
      </c>
      <c r="ES18" s="344">
        <f t="shared" si="18"/>
        <v>0</v>
      </c>
      <c r="ET18" s="344">
        <f t="shared" si="18"/>
        <v>0</v>
      </c>
      <c r="EU18" s="344">
        <f t="shared" si="18"/>
        <v>0</v>
      </c>
      <c r="EV18" s="344">
        <f t="shared" si="18"/>
        <v>0</v>
      </c>
      <c r="EW18" s="344">
        <f t="shared" si="18"/>
        <v>0</v>
      </c>
      <c r="EX18" s="344">
        <f t="shared" si="18"/>
        <v>0</v>
      </c>
      <c r="EY18" s="344">
        <f t="shared" si="18"/>
        <v>0</v>
      </c>
      <c r="EZ18" s="344">
        <f t="shared" si="18"/>
        <v>0</v>
      </c>
      <c r="FA18" s="344">
        <f t="shared" si="18"/>
        <v>0</v>
      </c>
      <c r="FB18" s="344">
        <f t="shared" si="18"/>
        <v>0</v>
      </c>
      <c r="FC18" s="344">
        <f t="shared" si="18"/>
        <v>0</v>
      </c>
      <c r="FD18" s="344">
        <f t="shared" si="18"/>
        <v>0</v>
      </c>
      <c r="FE18" s="344">
        <f t="shared" si="18"/>
        <v>0</v>
      </c>
      <c r="FF18" s="344">
        <f t="shared" si="18"/>
        <v>0</v>
      </c>
      <c r="FG18" s="344">
        <f t="shared" si="18"/>
        <v>0</v>
      </c>
      <c r="FH18" s="344">
        <f t="shared" si="18"/>
        <v>0</v>
      </c>
      <c r="FI18" s="344">
        <f t="shared" si="18"/>
        <v>0</v>
      </c>
      <c r="FJ18" s="344">
        <f t="shared" si="18"/>
        <v>0</v>
      </c>
      <c r="FK18" s="344">
        <f t="shared" si="18"/>
        <v>0</v>
      </c>
      <c r="FL18" s="344">
        <f t="shared" si="18"/>
        <v>0</v>
      </c>
      <c r="FM18" s="344">
        <f t="shared" si="18"/>
        <v>0</v>
      </c>
      <c r="FN18" s="344">
        <f t="shared" si="18"/>
        <v>0</v>
      </c>
      <c r="FO18" s="344">
        <f t="shared" si="18"/>
        <v>0</v>
      </c>
      <c r="FP18" s="344">
        <f t="shared" si="18"/>
        <v>0</v>
      </c>
      <c r="FQ18" s="344">
        <f t="shared" si="18"/>
        <v>0</v>
      </c>
      <c r="FR18" s="344">
        <f t="shared" si="18"/>
        <v>0</v>
      </c>
      <c r="FS18" s="344">
        <f t="shared" si="18"/>
        <v>0</v>
      </c>
      <c r="FT18" s="344">
        <f t="shared" si="18"/>
        <v>0</v>
      </c>
      <c r="FU18" s="344">
        <f t="shared" si="18"/>
        <v>0</v>
      </c>
      <c r="FV18" s="344">
        <f t="shared" si="18"/>
        <v>0</v>
      </c>
      <c r="FW18" s="344">
        <f t="shared" si="18"/>
        <v>0</v>
      </c>
      <c r="FX18" s="344">
        <f t="shared" si="18"/>
        <v>0</v>
      </c>
      <c r="FY18" s="344">
        <f t="shared" si="18"/>
        <v>0</v>
      </c>
      <c r="FZ18" s="344">
        <f t="shared" si="18"/>
        <v>0</v>
      </c>
      <c r="GA18" s="344">
        <f t="shared" si="18"/>
        <v>0</v>
      </c>
      <c r="GB18" s="344">
        <f t="shared" si="18"/>
        <v>0</v>
      </c>
      <c r="GC18" s="344">
        <f t="shared" si="18"/>
        <v>0</v>
      </c>
    </row>
    <row r="19" spans="1:209" x14ac:dyDescent="0.25">
      <c r="A19" s="5"/>
      <c r="B19" s="352"/>
      <c r="C19" s="414"/>
      <c r="D19" s="411"/>
      <c r="E19" s="406"/>
      <c r="F19" s="344">
        <f>+$E19*$B19*F$5</f>
        <v>0</v>
      </c>
      <c r="G19" s="344">
        <f t="shared" si="16"/>
        <v>0</v>
      </c>
      <c r="H19" s="344">
        <f t="shared" si="16"/>
        <v>0</v>
      </c>
      <c r="I19" s="344">
        <f t="shared" si="16"/>
        <v>0</v>
      </c>
      <c r="J19" s="344">
        <f t="shared" si="16"/>
        <v>0</v>
      </c>
      <c r="K19" s="344">
        <f t="shared" si="16"/>
        <v>0</v>
      </c>
      <c r="L19" s="344">
        <f t="shared" si="16"/>
        <v>0</v>
      </c>
      <c r="M19" s="344">
        <f t="shared" si="16"/>
        <v>0</v>
      </c>
      <c r="N19" s="344">
        <f t="shared" si="16"/>
        <v>0</v>
      </c>
      <c r="O19" s="344">
        <f t="shared" si="16"/>
        <v>0</v>
      </c>
      <c r="P19" s="344">
        <f t="shared" si="16"/>
        <v>0</v>
      </c>
      <c r="Q19" s="344">
        <f t="shared" si="16"/>
        <v>0</v>
      </c>
      <c r="R19" s="344">
        <f t="shared" si="16"/>
        <v>0</v>
      </c>
      <c r="S19" s="344">
        <f t="shared" si="16"/>
        <v>0</v>
      </c>
      <c r="T19" s="344">
        <f t="shared" si="16"/>
        <v>0</v>
      </c>
      <c r="U19" s="344">
        <f t="shared" si="16"/>
        <v>0</v>
      </c>
      <c r="V19" s="344">
        <f t="shared" si="16"/>
        <v>0</v>
      </c>
      <c r="W19" s="344">
        <f t="shared" si="16"/>
        <v>0</v>
      </c>
      <c r="X19" s="344">
        <f t="shared" si="16"/>
        <v>0</v>
      </c>
      <c r="Y19" s="344">
        <f t="shared" si="16"/>
        <v>0</v>
      </c>
      <c r="Z19" s="344">
        <f t="shared" si="16"/>
        <v>0</v>
      </c>
      <c r="AA19" s="344">
        <f t="shared" si="16"/>
        <v>0</v>
      </c>
      <c r="AB19" s="344">
        <f t="shared" si="16"/>
        <v>0</v>
      </c>
      <c r="AC19" s="344">
        <f t="shared" si="16"/>
        <v>0</v>
      </c>
      <c r="AD19" s="344">
        <f t="shared" si="16"/>
        <v>0</v>
      </c>
      <c r="AE19" s="344">
        <f t="shared" si="16"/>
        <v>0</v>
      </c>
      <c r="AF19" s="344">
        <f t="shared" si="16"/>
        <v>0</v>
      </c>
      <c r="AG19" s="344">
        <f t="shared" si="16"/>
        <v>0</v>
      </c>
      <c r="AH19" s="344">
        <f t="shared" si="16"/>
        <v>0</v>
      </c>
      <c r="AI19" s="344">
        <f t="shared" si="16"/>
        <v>0</v>
      </c>
      <c r="AJ19" s="344">
        <f t="shared" si="16"/>
        <v>0</v>
      </c>
      <c r="AK19" s="344">
        <f t="shared" si="16"/>
        <v>0</v>
      </c>
      <c r="AL19" s="344">
        <f t="shared" si="16"/>
        <v>0</v>
      </c>
      <c r="AM19" s="344">
        <f t="shared" si="16"/>
        <v>0</v>
      </c>
      <c r="AN19" s="344">
        <f t="shared" si="16"/>
        <v>0</v>
      </c>
      <c r="AO19" s="344">
        <f t="shared" si="16"/>
        <v>0</v>
      </c>
      <c r="AP19" s="344">
        <f t="shared" si="16"/>
        <v>0</v>
      </c>
      <c r="AQ19" s="344">
        <f t="shared" si="16"/>
        <v>0</v>
      </c>
      <c r="AR19" s="344">
        <f t="shared" si="16"/>
        <v>0</v>
      </c>
      <c r="AS19" s="344">
        <f t="shared" si="16"/>
        <v>0</v>
      </c>
      <c r="AT19" s="344">
        <f t="shared" si="16"/>
        <v>0</v>
      </c>
      <c r="AU19" s="344">
        <f t="shared" si="16"/>
        <v>0</v>
      </c>
      <c r="AV19" s="344">
        <f t="shared" si="16"/>
        <v>0</v>
      </c>
      <c r="AW19" s="344">
        <f t="shared" si="16"/>
        <v>0</v>
      </c>
      <c r="AX19" s="344">
        <f t="shared" si="16"/>
        <v>0</v>
      </c>
      <c r="AY19" s="344">
        <f t="shared" si="16"/>
        <v>0</v>
      </c>
      <c r="AZ19" s="344">
        <f t="shared" si="16"/>
        <v>0</v>
      </c>
      <c r="BA19" s="344">
        <f t="shared" si="16"/>
        <v>0</v>
      </c>
      <c r="BB19" s="344">
        <f t="shared" si="16"/>
        <v>0</v>
      </c>
      <c r="BC19" s="344">
        <f t="shared" si="16"/>
        <v>0</v>
      </c>
      <c r="BD19" s="344">
        <f t="shared" si="16"/>
        <v>0</v>
      </c>
      <c r="BE19" s="344">
        <f t="shared" si="16"/>
        <v>0</v>
      </c>
      <c r="BF19" s="344">
        <f t="shared" si="16"/>
        <v>0</v>
      </c>
      <c r="BG19" s="344">
        <f t="shared" si="16"/>
        <v>0</v>
      </c>
      <c r="BH19" s="344">
        <f t="shared" si="16"/>
        <v>0</v>
      </c>
      <c r="BI19" s="344">
        <f t="shared" si="16"/>
        <v>0</v>
      </c>
      <c r="BJ19" s="344">
        <f t="shared" si="16"/>
        <v>0</v>
      </c>
      <c r="BK19" s="344">
        <f t="shared" si="16"/>
        <v>0</v>
      </c>
      <c r="BL19" s="344">
        <f t="shared" si="16"/>
        <v>0</v>
      </c>
      <c r="BM19" s="344">
        <f t="shared" si="16"/>
        <v>0</v>
      </c>
      <c r="BN19" s="344">
        <f t="shared" si="16"/>
        <v>0</v>
      </c>
      <c r="BO19" s="344">
        <f t="shared" si="16"/>
        <v>0</v>
      </c>
      <c r="BP19" s="344">
        <f t="shared" si="16"/>
        <v>0</v>
      </c>
      <c r="BQ19" s="344">
        <f t="shared" si="16"/>
        <v>0</v>
      </c>
      <c r="BR19" s="344">
        <f t="shared" si="16"/>
        <v>0</v>
      </c>
      <c r="BS19" s="344">
        <f t="shared" si="17"/>
        <v>0</v>
      </c>
      <c r="BT19" s="344">
        <f t="shared" si="17"/>
        <v>0</v>
      </c>
      <c r="BU19" s="344">
        <f t="shared" si="17"/>
        <v>0</v>
      </c>
      <c r="BV19" s="344">
        <f t="shared" si="17"/>
        <v>0</v>
      </c>
      <c r="BW19" s="344">
        <f t="shared" si="17"/>
        <v>0</v>
      </c>
      <c r="BX19" s="344">
        <f t="shared" si="17"/>
        <v>0</v>
      </c>
      <c r="BY19" s="344">
        <f t="shared" si="17"/>
        <v>0</v>
      </c>
      <c r="BZ19" s="344">
        <f t="shared" si="17"/>
        <v>0</v>
      </c>
      <c r="CA19" s="344">
        <f t="shared" si="17"/>
        <v>0</v>
      </c>
      <c r="CB19" s="344">
        <f t="shared" si="17"/>
        <v>0</v>
      </c>
      <c r="CC19" s="344">
        <f t="shared" si="17"/>
        <v>0</v>
      </c>
      <c r="CD19" s="344">
        <f t="shared" si="17"/>
        <v>0</v>
      </c>
      <c r="CE19" s="344">
        <f t="shared" si="17"/>
        <v>0</v>
      </c>
      <c r="CF19" s="344">
        <f t="shared" si="17"/>
        <v>0</v>
      </c>
      <c r="CG19" s="344">
        <f t="shared" si="17"/>
        <v>0</v>
      </c>
      <c r="CH19" s="344">
        <f t="shared" si="17"/>
        <v>0</v>
      </c>
      <c r="CI19" s="344">
        <f t="shared" si="17"/>
        <v>0</v>
      </c>
      <c r="CJ19" s="344">
        <f t="shared" si="17"/>
        <v>0</v>
      </c>
      <c r="CK19" s="344">
        <f t="shared" si="17"/>
        <v>0</v>
      </c>
      <c r="CL19" s="344">
        <f t="shared" si="17"/>
        <v>0</v>
      </c>
      <c r="CM19" s="344">
        <f t="shared" si="17"/>
        <v>0</v>
      </c>
      <c r="CN19" s="344">
        <f t="shared" si="17"/>
        <v>0</v>
      </c>
      <c r="CO19" s="344">
        <f t="shared" si="17"/>
        <v>0</v>
      </c>
      <c r="CP19" s="344">
        <f t="shared" si="17"/>
        <v>0</v>
      </c>
      <c r="CQ19" s="344">
        <f t="shared" si="17"/>
        <v>0</v>
      </c>
      <c r="CR19" s="344">
        <f t="shared" si="17"/>
        <v>0</v>
      </c>
      <c r="CS19" s="344">
        <f t="shared" si="17"/>
        <v>0</v>
      </c>
      <c r="CT19" s="344">
        <f t="shared" si="17"/>
        <v>0</v>
      </c>
      <c r="CU19" s="344">
        <f t="shared" si="17"/>
        <v>0</v>
      </c>
      <c r="CV19" s="344">
        <f t="shared" si="17"/>
        <v>0</v>
      </c>
      <c r="CW19" s="344">
        <f t="shared" si="17"/>
        <v>0</v>
      </c>
      <c r="CX19" s="344">
        <f t="shared" si="17"/>
        <v>0</v>
      </c>
      <c r="CY19" s="344">
        <f t="shared" si="17"/>
        <v>0</v>
      </c>
      <c r="CZ19" s="344">
        <f t="shared" si="17"/>
        <v>0</v>
      </c>
      <c r="DA19" s="344">
        <f t="shared" si="17"/>
        <v>0</v>
      </c>
      <c r="DB19" s="344">
        <f t="shared" si="17"/>
        <v>0</v>
      </c>
      <c r="DC19" s="344">
        <f t="shared" si="17"/>
        <v>0</v>
      </c>
      <c r="DD19" s="344">
        <f t="shared" si="17"/>
        <v>0</v>
      </c>
      <c r="DE19" s="344">
        <f t="shared" si="17"/>
        <v>0</v>
      </c>
      <c r="DF19" s="344">
        <f t="shared" si="17"/>
        <v>0</v>
      </c>
      <c r="DG19" s="344">
        <f t="shared" si="17"/>
        <v>0</v>
      </c>
      <c r="DH19" s="344">
        <f t="shared" si="17"/>
        <v>0</v>
      </c>
      <c r="DI19" s="344">
        <f t="shared" si="17"/>
        <v>0</v>
      </c>
      <c r="DJ19" s="344">
        <f t="shared" si="17"/>
        <v>0</v>
      </c>
      <c r="DK19" s="344">
        <f t="shared" si="17"/>
        <v>0</v>
      </c>
      <c r="DL19" s="344">
        <f t="shared" si="17"/>
        <v>0</v>
      </c>
      <c r="DM19" s="344">
        <f t="shared" si="17"/>
        <v>0</v>
      </c>
      <c r="DN19" s="344">
        <f t="shared" si="17"/>
        <v>0</v>
      </c>
      <c r="DO19" s="344">
        <f t="shared" si="17"/>
        <v>0</v>
      </c>
      <c r="DP19" s="344">
        <f t="shared" si="17"/>
        <v>0</v>
      </c>
      <c r="DQ19" s="344">
        <f t="shared" si="17"/>
        <v>0</v>
      </c>
      <c r="DR19" s="344">
        <f t="shared" si="17"/>
        <v>0</v>
      </c>
      <c r="DS19" s="344">
        <f t="shared" si="17"/>
        <v>0</v>
      </c>
      <c r="DT19" s="344">
        <f t="shared" si="17"/>
        <v>0</v>
      </c>
      <c r="DU19" s="344">
        <f t="shared" si="17"/>
        <v>0</v>
      </c>
      <c r="DV19" s="344">
        <f t="shared" si="17"/>
        <v>0</v>
      </c>
      <c r="DW19" s="344">
        <f t="shared" si="17"/>
        <v>0</v>
      </c>
      <c r="DX19" s="344">
        <f t="shared" si="17"/>
        <v>0</v>
      </c>
      <c r="DY19" s="344">
        <f t="shared" si="17"/>
        <v>0</v>
      </c>
      <c r="DZ19" s="344">
        <f t="shared" si="17"/>
        <v>0</v>
      </c>
      <c r="EA19" s="344">
        <f t="shared" si="17"/>
        <v>0</v>
      </c>
      <c r="EB19" s="344">
        <f t="shared" si="17"/>
        <v>0</v>
      </c>
      <c r="EC19" s="344">
        <f t="shared" si="17"/>
        <v>0</v>
      </c>
      <c r="ED19" s="344">
        <f t="shared" si="17"/>
        <v>0</v>
      </c>
      <c r="EE19" s="344">
        <f t="shared" si="18"/>
        <v>0</v>
      </c>
      <c r="EF19" s="344">
        <f t="shared" si="18"/>
        <v>0</v>
      </c>
      <c r="EG19" s="344">
        <f t="shared" si="18"/>
        <v>0</v>
      </c>
      <c r="EH19" s="344">
        <f t="shared" si="18"/>
        <v>0</v>
      </c>
      <c r="EI19" s="344">
        <f t="shared" si="18"/>
        <v>0</v>
      </c>
      <c r="EJ19" s="344">
        <f t="shared" si="18"/>
        <v>0</v>
      </c>
      <c r="EK19" s="344">
        <f t="shared" si="18"/>
        <v>0</v>
      </c>
      <c r="EL19" s="344">
        <f t="shared" si="18"/>
        <v>0</v>
      </c>
      <c r="EM19" s="344">
        <f t="shared" si="18"/>
        <v>0</v>
      </c>
      <c r="EN19" s="344">
        <f t="shared" si="18"/>
        <v>0</v>
      </c>
      <c r="EO19" s="344">
        <f t="shared" si="18"/>
        <v>0</v>
      </c>
      <c r="EP19" s="344">
        <f t="shared" si="18"/>
        <v>0</v>
      </c>
      <c r="EQ19" s="344">
        <f t="shared" si="18"/>
        <v>0</v>
      </c>
      <c r="ER19" s="344">
        <f t="shared" si="18"/>
        <v>0</v>
      </c>
      <c r="ES19" s="344">
        <f t="shared" si="18"/>
        <v>0</v>
      </c>
      <c r="ET19" s="344">
        <f t="shared" si="18"/>
        <v>0</v>
      </c>
      <c r="EU19" s="344">
        <f t="shared" si="18"/>
        <v>0</v>
      </c>
      <c r="EV19" s="344">
        <f t="shared" si="18"/>
        <v>0</v>
      </c>
      <c r="EW19" s="344">
        <f t="shared" si="18"/>
        <v>0</v>
      </c>
      <c r="EX19" s="344">
        <f t="shared" si="18"/>
        <v>0</v>
      </c>
      <c r="EY19" s="344">
        <f t="shared" si="18"/>
        <v>0</v>
      </c>
      <c r="EZ19" s="344">
        <f t="shared" si="18"/>
        <v>0</v>
      </c>
      <c r="FA19" s="344">
        <f t="shared" si="18"/>
        <v>0</v>
      </c>
      <c r="FB19" s="344">
        <f t="shared" si="18"/>
        <v>0</v>
      </c>
      <c r="FC19" s="344">
        <f t="shared" si="18"/>
        <v>0</v>
      </c>
      <c r="FD19" s="344">
        <f t="shared" si="18"/>
        <v>0</v>
      </c>
      <c r="FE19" s="344">
        <f t="shared" si="18"/>
        <v>0</v>
      </c>
      <c r="FF19" s="344">
        <f t="shared" si="18"/>
        <v>0</v>
      </c>
      <c r="FG19" s="344">
        <f t="shared" si="18"/>
        <v>0</v>
      </c>
      <c r="FH19" s="344">
        <f t="shared" si="18"/>
        <v>0</v>
      </c>
      <c r="FI19" s="344">
        <f t="shared" si="18"/>
        <v>0</v>
      </c>
      <c r="FJ19" s="344">
        <f t="shared" si="18"/>
        <v>0</v>
      </c>
      <c r="FK19" s="344">
        <f t="shared" si="18"/>
        <v>0</v>
      </c>
      <c r="FL19" s="344">
        <f t="shared" si="18"/>
        <v>0</v>
      </c>
      <c r="FM19" s="344">
        <f t="shared" si="18"/>
        <v>0</v>
      </c>
      <c r="FN19" s="344">
        <f t="shared" si="18"/>
        <v>0</v>
      </c>
      <c r="FO19" s="344">
        <f t="shared" si="18"/>
        <v>0</v>
      </c>
      <c r="FP19" s="344">
        <f t="shared" si="18"/>
        <v>0</v>
      </c>
      <c r="FQ19" s="344">
        <f t="shared" si="18"/>
        <v>0</v>
      </c>
      <c r="FR19" s="344">
        <f t="shared" si="18"/>
        <v>0</v>
      </c>
      <c r="FS19" s="344">
        <f t="shared" si="18"/>
        <v>0</v>
      </c>
      <c r="FT19" s="344">
        <f t="shared" si="18"/>
        <v>0</v>
      </c>
      <c r="FU19" s="344">
        <f t="shared" si="18"/>
        <v>0</v>
      </c>
      <c r="FV19" s="344">
        <f t="shared" si="18"/>
        <v>0</v>
      </c>
      <c r="FW19" s="344">
        <f t="shared" si="18"/>
        <v>0</v>
      </c>
      <c r="FX19" s="344">
        <f t="shared" si="18"/>
        <v>0</v>
      </c>
      <c r="FY19" s="344">
        <f t="shared" si="18"/>
        <v>0</v>
      </c>
      <c r="FZ19" s="344">
        <f t="shared" si="18"/>
        <v>0</v>
      </c>
      <c r="GA19" s="344">
        <f t="shared" si="18"/>
        <v>0</v>
      </c>
      <c r="GB19" s="344">
        <f t="shared" si="18"/>
        <v>0</v>
      </c>
      <c r="GC19" s="344">
        <f t="shared" si="18"/>
        <v>0</v>
      </c>
      <c r="GD19" s="344">
        <f t="shared" si="18"/>
        <v>0</v>
      </c>
      <c r="GE19" s="344">
        <f t="shared" ref="GE19:HA19" si="19">+$E19*$B19*GE$5</f>
        <v>0</v>
      </c>
      <c r="GF19" s="344">
        <f t="shared" si="19"/>
        <v>0</v>
      </c>
      <c r="GG19" s="344">
        <f t="shared" si="19"/>
        <v>0</v>
      </c>
      <c r="GH19" s="344">
        <f t="shared" si="19"/>
        <v>0</v>
      </c>
      <c r="GI19" s="344">
        <f t="shared" si="19"/>
        <v>0</v>
      </c>
      <c r="GJ19" s="344">
        <f t="shared" si="19"/>
        <v>0</v>
      </c>
      <c r="GK19" s="344">
        <f t="shared" si="19"/>
        <v>0</v>
      </c>
      <c r="GL19" s="344">
        <f t="shared" si="19"/>
        <v>0</v>
      </c>
      <c r="GM19" s="344">
        <f t="shared" si="19"/>
        <v>0</v>
      </c>
      <c r="GN19" s="344">
        <f t="shared" si="19"/>
        <v>0</v>
      </c>
      <c r="GO19" s="344">
        <f t="shared" si="19"/>
        <v>0</v>
      </c>
      <c r="GP19" s="344">
        <f t="shared" si="19"/>
        <v>0</v>
      </c>
      <c r="GQ19" s="344">
        <f t="shared" si="19"/>
        <v>0</v>
      </c>
      <c r="GR19" s="344">
        <f t="shared" si="19"/>
        <v>0</v>
      </c>
      <c r="GS19" s="344">
        <f t="shared" si="19"/>
        <v>0</v>
      </c>
      <c r="GT19" s="344">
        <f t="shared" si="19"/>
        <v>0</v>
      </c>
      <c r="GU19" s="344">
        <f t="shared" si="19"/>
        <v>0</v>
      </c>
      <c r="GV19" s="344">
        <f t="shared" si="19"/>
        <v>0</v>
      </c>
      <c r="GW19" s="344">
        <f t="shared" si="19"/>
        <v>0</v>
      </c>
      <c r="GX19" s="344">
        <f t="shared" si="19"/>
        <v>0</v>
      </c>
      <c r="GY19" s="344">
        <f t="shared" si="19"/>
        <v>0</v>
      </c>
      <c r="GZ19" s="344">
        <f t="shared" si="19"/>
        <v>0</v>
      </c>
      <c r="HA19" s="344">
        <f t="shared" si="19"/>
        <v>0</v>
      </c>
    </row>
    <row r="20" spans="1:209" x14ac:dyDescent="0.25">
      <c r="B20" s="352"/>
      <c r="C20" s="352"/>
      <c r="E20" s="412"/>
      <c r="F20" s="344"/>
      <c r="G20" s="344"/>
      <c r="H20" s="344"/>
      <c r="I20" s="344"/>
      <c r="J20" s="344"/>
      <c r="K20" s="344"/>
      <c r="L20" s="344"/>
      <c r="M20" s="344"/>
      <c r="N20" s="344"/>
      <c r="O20" s="344"/>
      <c r="P20" s="344"/>
      <c r="Q20" s="344"/>
      <c r="R20" s="344"/>
      <c r="S20" s="344"/>
      <c r="T20" s="344"/>
      <c r="U20" s="344"/>
      <c r="V20" s="344"/>
      <c r="W20" s="344"/>
      <c r="X20" s="344"/>
      <c r="Y20" s="344"/>
      <c r="Z20" s="344"/>
      <c r="AA20" s="344"/>
      <c r="AB20" s="344"/>
      <c r="AC20" s="344"/>
      <c r="AD20" s="344"/>
      <c r="AE20" s="344"/>
      <c r="AF20" s="344"/>
      <c r="AG20" s="344"/>
      <c r="AH20" s="344"/>
      <c r="AI20" s="344"/>
      <c r="AJ20" s="344"/>
      <c r="AK20" s="344"/>
      <c r="AL20" s="344"/>
      <c r="AM20" s="344"/>
      <c r="AN20" s="344"/>
      <c r="AO20" s="344"/>
      <c r="AP20" s="344"/>
      <c r="AQ20" s="344"/>
      <c r="AR20" s="344"/>
      <c r="AS20" s="344"/>
      <c r="AT20" s="344"/>
      <c r="AU20" s="344"/>
      <c r="AV20" s="344"/>
      <c r="AW20" s="344"/>
      <c r="AX20" s="344"/>
      <c r="AY20" s="344"/>
      <c r="AZ20" s="344"/>
      <c r="BA20" s="344"/>
      <c r="BB20" s="344"/>
      <c r="BC20" s="344"/>
      <c r="BD20" s="344"/>
      <c r="BE20" s="344"/>
      <c r="BF20" s="344"/>
      <c r="BG20" s="344"/>
      <c r="BH20" s="344"/>
      <c r="BI20" s="344"/>
      <c r="BJ20" s="344"/>
      <c r="BK20" s="344"/>
      <c r="BL20" s="344"/>
      <c r="BM20" s="344"/>
      <c r="BN20" s="344"/>
      <c r="BO20" s="344"/>
      <c r="BP20" s="344"/>
      <c r="BQ20" s="344"/>
      <c r="BR20" s="344"/>
      <c r="BS20" s="344"/>
      <c r="BT20" s="344"/>
      <c r="BU20" s="344"/>
      <c r="BV20" s="344"/>
      <c r="BW20" s="344"/>
      <c r="BX20" s="344"/>
      <c r="BY20" s="344"/>
      <c r="BZ20" s="344"/>
      <c r="CA20" s="344"/>
      <c r="CB20" s="344"/>
      <c r="CC20" s="344"/>
      <c r="CD20" s="344"/>
      <c r="CE20" s="344"/>
      <c r="CF20" s="344"/>
      <c r="CG20" s="344"/>
      <c r="CH20" s="344"/>
      <c r="CI20" s="344"/>
      <c r="CJ20" s="344"/>
      <c r="CK20" s="344"/>
      <c r="CL20" s="344"/>
      <c r="CM20" s="344"/>
      <c r="CN20" s="344"/>
      <c r="CO20" s="344"/>
      <c r="CP20" s="344"/>
      <c r="CQ20" s="344"/>
      <c r="CR20" s="344"/>
      <c r="CS20" s="344"/>
      <c r="CT20" s="344"/>
      <c r="CU20" s="344"/>
      <c r="CV20" s="344"/>
      <c r="CW20" s="344"/>
      <c r="CX20" s="344"/>
      <c r="CY20" s="344"/>
      <c r="CZ20" s="344"/>
      <c r="DA20" s="344"/>
      <c r="DB20" s="344"/>
      <c r="DC20" s="344"/>
      <c r="DD20" s="344"/>
      <c r="DE20" s="344"/>
      <c r="DF20" s="344"/>
      <c r="DG20" s="344"/>
      <c r="DH20" s="344"/>
      <c r="DI20" s="344"/>
      <c r="DJ20" s="344"/>
      <c r="DK20" s="344"/>
      <c r="DL20" s="344"/>
      <c r="DM20" s="344"/>
      <c r="DN20" s="344"/>
      <c r="DO20" s="344"/>
      <c r="DP20" s="344"/>
      <c r="DQ20" s="344"/>
      <c r="DR20" s="344"/>
      <c r="DS20" s="344"/>
      <c r="DT20" s="344"/>
      <c r="DU20" s="344"/>
      <c r="DV20" s="344"/>
      <c r="DW20" s="344"/>
      <c r="DX20" s="344"/>
      <c r="DY20" s="344"/>
      <c r="DZ20" s="344"/>
      <c r="EA20" s="344"/>
      <c r="EB20" s="344"/>
      <c r="EC20" s="344"/>
      <c r="ED20" s="344"/>
      <c r="EE20" s="344"/>
      <c r="EF20" s="344"/>
      <c r="EG20" s="344"/>
      <c r="EH20" s="344"/>
      <c r="EI20" s="344"/>
      <c r="EJ20" s="344"/>
      <c r="EK20" s="344"/>
      <c r="EL20" s="344"/>
      <c r="EM20" s="344"/>
      <c r="EN20" s="344"/>
      <c r="EO20" s="344"/>
      <c r="EP20" s="344"/>
      <c r="EQ20" s="344"/>
      <c r="ER20" s="344"/>
      <c r="ES20" s="344"/>
      <c r="ET20" s="344"/>
      <c r="EU20" s="344"/>
      <c r="EV20" s="344"/>
      <c r="EW20" s="344"/>
      <c r="EX20" s="344"/>
      <c r="EY20" s="344"/>
      <c r="EZ20" s="344"/>
      <c r="FA20" s="344"/>
      <c r="FB20" s="344"/>
      <c r="FC20" s="344"/>
      <c r="FD20" s="344"/>
      <c r="FE20" s="344"/>
      <c r="FF20" s="344"/>
      <c r="FG20" s="344"/>
      <c r="FH20" s="344"/>
      <c r="FI20" s="344"/>
      <c r="FJ20" s="344"/>
    </row>
    <row r="21" spans="1:209" x14ac:dyDescent="0.25">
      <c r="A21" t="s">
        <v>41</v>
      </c>
      <c r="B21" s="413">
        <f>SUM(B7:B20)</f>
        <v>500</v>
      </c>
      <c r="C21" s="413"/>
      <c r="D21" s="413"/>
      <c r="F21" s="344">
        <f t="shared" ref="F21:AX21" si="20">SUM(F7:F20)</f>
        <v>3720</v>
      </c>
      <c r="G21" s="344">
        <f t="shared" si="20"/>
        <v>3480</v>
      </c>
      <c r="H21" s="344">
        <f t="shared" si="20"/>
        <v>3720</v>
      </c>
      <c r="I21" s="344">
        <f t="shared" si="20"/>
        <v>3600</v>
      </c>
      <c r="J21" s="344">
        <f t="shared" si="20"/>
        <v>3720</v>
      </c>
      <c r="K21" s="344">
        <f t="shared" si="20"/>
        <v>3600</v>
      </c>
      <c r="L21" s="344">
        <f t="shared" si="20"/>
        <v>3720</v>
      </c>
      <c r="M21" s="344">
        <f t="shared" si="20"/>
        <v>3720</v>
      </c>
      <c r="N21" s="344">
        <f t="shared" si="20"/>
        <v>3600</v>
      </c>
      <c r="O21" s="344">
        <f t="shared" si="20"/>
        <v>3720</v>
      </c>
      <c r="P21" s="344">
        <f t="shared" si="20"/>
        <v>3600</v>
      </c>
      <c r="Q21" s="344">
        <f t="shared" si="20"/>
        <v>3720</v>
      </c>
      <c r="R21" s="344">
        <f t="shared" si="20"/>
        <v>3720</v>
      </c>
      <c r="S21" s="344">
        <f t="shared" si="20"/>
        <v>3360</v>
      </c>
      <c r="T21" s="344">
        <f t="shared" si="20"/>
        <v>3720</v>
      </c>
      <c r="U21" s="344">
        <f t="shared" si="20"/>
        <v>3600</v>
      </c>
      <c r="V21" s="344">
        <f t="shared" si="20"/>
        <v>3720</v>
      </c>
      <c r="W21" s="344">
        <f t="shared" si="20"/>
        <v>3600</v>
      </c>
      <c r="X21" s="344">
        <f t="shared" si="20"/>
        <v>3720</v>
      </c>
      <c r="Y21" s="344">
        <f t="shared" si="20"/>
        <v>3720</v>
      </c>
      <c r="Z21" s="344">
        <f t="shared" si="20"/>
        <v>3600</v>
      </c>
      <c r="AA21" s="344">
        <f t="shared" si="20"/>
        <v>3720</v>
      </c>
      <c r="AB21" s="344">
        <f t="shared" si="20"/>
        <v>3600</v>
      </c>
      <c r="AC21" s="344">
        <f t="shared" si="20"/>
        <v>3720</v>
      </c>
      <c r="AD21" s="344">
        <f t="shared" si="20"/>
        <v>3720</v>
      </c>
      <c r="AE21" s="344">
        <f t="shared" si="20"/>
        <v>3360</v>
      </c>
      <c r="AF21" s="344">
        <f t="shared" si="20"/>
        <v>3720</v>
      </c>
      <c r="AG21" s="344">
        <f t="shared" si="20"/>
        <v>3600</v>
      </c>
      <c r="AH21" s="344">
        <f t="shared" si="20"/>
        <v>3720</v>
      </c>
      <c r="AI21" s="344">
        <f t="shared" si="20"/>
        <v>3600</v>
      </c>
      <c r="AJ21" s="344">
        <f t="shared" si="20"/>
        <v>3720</v>
      </c>
      <c r="AK21" s="344">
        <f t="shared" si="20"/>
        <v>3720</v>
      </c>
      <c r="AL21" s="344">
        <f t="shared" si="20"/>
        <v>3600</v>
      </c>
      <c r="AM21" s="344">
        <f t="shared" si="20"/>
        <v>3720</v>
      </c>
      <c r="AN21" s="344">
        <f t="shared" si="20"/>
        <v>3600</v>
      </c>
      <c r="AO21" s="344">
        <f t="shared" si="20"/>
        <v>3720</v>
      </c>
      <c r="AP21" s="344">
        <f t="shared" si="20"/>
        <v>3720</v>
      </c>
      <c r="AQ21" s="344">
        <f t="shared" si="20"/>
        <v>3360</v>
      </c>
      <c r="AR21" s="344">
        <f t="shared" si="20"/>
        <v>3720</v>
      </c>
      <c r="AS21" s="344">
        <f t="shared" si="20"/>
        <v>3600</v>
      </c>
      <c r="AT21" s="344">
        <f t="shared" si="20"/>
        <v>3720</v>
      </c>
      <c r="AU21" s="344">
        <f t="shared" si="20"/>
        <v>3600</v>
      </c>
      <c r="AV21" s="344">
        <f t="shared" si="20"/>
        <v>3720</v>
      </c>
      <c r="AW21" s="344">
        <f t="shared" si="20"/>
        <v>3720</v>
      </c>
      <c r="AX21" s="344">
        <f t="shared" si="20"/>
        <v>3600</v>
      </c>
      <c r="AY21" s="344">
        <f t="shared" ref="AY21:DJ21" si="21">SUM(AY7:AY20)</f>
        <v>3720</v>
      </c>
      <c r="AZ21" s="344">
        <f t="shared" si="21"/>
        <v>3600</v>
      </c>
      <c r="BA21" s="344">
        <f t="shared" si="21"/>
        <v>3720</v>
      </c>
      <c r="BB21" s="344">
        <f t="shared" si="21"/>
        <v>3720</v>
      </c>
      <c r="BC21" s="344">
        <f t="shared" si="21"/>
        <v>3480</v>
      </c>
      <c r="BD21" s="344">
        <f t="shared" si="21"/>
        <v>3720</v>
      </c>
      <c r="BE21" s="344">
        <f t="shared" si="21"/>
        <v>3600</v>
      </c>
      <c r="BF21" s="344">
        <f t="shared" si="21"/>
        <v>3720</v>
      </c>
      <c r="BG21" s="344">
        <f t="shared" si="21"/>
        <v>3600</v>
      </c>
      <c r="BH21" s="344">
        <f t="shared" si="21"/>
        <v>3720</v>
      </c>
      <c r="BI21" s="344">
        <f t="shared" si="21"/>
        <v>3720</v>
      </c>
      <c r="BJ21" s="344">
        <f t="shared" si="21"/>
        <v>3600</v>
      </c>
      <c r="BK21" s="344">
        <f t="shared" si="21"/>
        <v>3720</v>
      </c>
      <c r="BL21" s="344">
        <f t="shared" si="21"/>
        <v>3600</v>
      </c>
      <c r="BM21" s="344">
        <f t="shared" si="21"/>
        <v>3720</v>
      </c>
      <c r="BN21" s="344">
        <f t="shared" si="21"/>
        <v>3720</v>
      </c>
      <c r="BO21" s="344">
        <f t="shared" si="21"/>
        <v>3360</v>
      </c>
      <c r="BP21" s="344">
        <f t="shared" si="21"/>
        <v>3720</v>
      </c>
      <c r="BQ21" s="344">
        <f t="shared" si="21"/>
        <v>3600</v>
      </c>
      <c r="BR21" s="344">
        <f t="shared" si="21"/>
        <v>3720</v>
      </c>
      <c r="BS21" s="344">
        <f t="shared" si="21"/>
        <v>3600</v>
      </c>
      <c r="BT21" s="344">
        <f t="shared" si="21"/>
        <v>3720</v>
      </c>
      <c r="BU21" s="344">
        <f t="shared" si="21"/>
        <v>3720</v>
      </c>
      <c r="BV21" s="344">
        <f t="shared" si="21"/>
        <v>3600</v>
      </c>
      <c r="BW21" s="344">
        <f t="shared" si="21"/>
        <v>3720</v>
      </c>
      <c r="BX21" s="344">
        <f t="shared" si="21"/>
        <v>3600</v>
      </c>
      <c r="BY21" s="344">
        <f t="shared" si="21"/>
        <v>3720</v>
      </c>
      <c r="BZ21" s="344">
        <f t="shared" si="21"/>
        <v>3720</v>
      </c>
      <c r="CA21" s="344">
        <f t="shared" si="21"/>
        <v>3360</v>
      </c>
      <c r="CB21" s="344">
        <f t="shared" si="21"/>
        <v>3720</v>
      </c>
      <c r="CC21" s="344">
        <f t="shared" si="21"/>
        <v>3600</v>
      </c>
      <c r="CD21" s="344">
        <f t="shared" si="21"/>
        <v>3720</v>
      </c>
      <c r="CE21" s="344">
        <f t="shared" si="21"/>
        <v>3600</v>
      </c>
      <c r="CF21" s="344">
        <f t="shared" si="21"/>
        <v>3720</v>
      </c>
      <c r="CG21" s="344">
        <f t="shared" si="21"/>
        <v>3720</v>
      </c>
      <c r="CH21" s="344">
        <f t="shared" si="21"/>
        <v>3600</v>
      </c>
      <c r="CI21" s="344">
        <f t="shared" si="21"/>
        <v>3720</v>
      </c>
      <c r="CJ21" s="344">
        <f t="shared" si="21"/>
        <v>3600</v>
      </c>
      <c r="CK21" s="344">
        <f t="shared" si="21"/>
        <v>3720</v>
      </c>
      <c r="CL21" s="344">
        <f t="shared" si="21"/>
        <v>3720</v>
      </c>
      <c r="CM21" s="344">
        <f t="shared" si="21"/>
        <v>3360</v>
      </c>
      <c r="CN21" s="344">
        <f t="shared" si="21"/>
        <v>3720</v>
      </c>
      <c r="CO21" s="344">
        <f t="shared" si="21"/>
        <v>3600</v>
      </c>
      <c r="CP21" s="344">
        <f t="shared" si="21"/>
        <v>3720</v>
      </c>
      <c r="CQ21" s="344">
        <f t="shared" si="21"/>
        <v>3600</v>
      </c>
      <c r="CR21" s="344">
        <f t="shared" si="21"/>
        <v>3720</v>
      </c>
      <c r="CS21" s="344">
        <f t="shared" si="21"/>
        <v>3720</v>
      </c>
      <c r="CT21" s="344">
        <f t="shared" si="21"/>
        <v>3600</v>
      </c>
      <c r="CU21" s="344">
        <f t="shared" si="21"/>
        <v>3720</v>
      </c>
      <c r="CV21" s="344">
        <f t="shared" si="21"/>
        <v>3600</v>
      </c>
      <c r="CW21" s="344">
        <f t="shared" si="21"/>
        <v>3720</v>
      </c>
      <c r="CX21" s="344">
        <f t="shared" si="21"/>
        <v>3720</v>
      </c>
      <c r="CY21" s="344">
        <f t="shared" si="21"/>
        <v>3480</v>
      </c>
      <c r="CZ21" s="344">
        <f t="shared" si="21"/>
        <v>3720</v>
      </c>
      <c r="DA21" s="344">
        <f t="shared" si="21"/>
        <v>3600</v>
      </c>
      <c r="DB21" s="344">
        <f t="shared" si="21"/>
        <v>3720</v>
      </c>
      <c r="DC21" s="344">
        <f t="shared" si="21"/>
        <v>3600</v>
      </c>
      <c r="DD21" s="344">
        <f t="shared" si="21"/>
        <v>3720</v>
      </c>
      <c r="DE21" s="344">
        <f t="shared" si="21"/>
        <v>3720</v>
      </c>
      <c r="DF21" s="344">
        <f t="shared" si="21"/>
        <v>3600</v>
      </c>
      <c r="DG21" s="344">
        <f t="shared" si="21"/>
        <v>3720</v>
      </c>
      <c r="DH21" s="344">
        <f t="shared" si="21"/>
        <v>3600</v>
      </c>
      <c r="DI21" s="344">
        <f t="shared" si="21"/>
        <v>3720</v>
      </c>
      <c r="DJ21" s="344">
        <f t="shared" si="21"/>
        <v>3720</v>
      </c>
      <c r="DK21" s="344">
        <f t="shared" ref="DK21:FV21" si="22">SUM(DK7:DK20)</f>
        <v>3360</v>
      </c>
      <c r="DL21" s="344">
        <f t="shared" si="22"/>
        <v>3720</v>
      </c>
      <c r="DM21" s="344">
        <f t="shared" si="22"/>
        <v>3600</v>
      </c>
      <c r="DN21" s="344">
        <f t="shared" si="22"/>
        <v>3720</v>
      </c>
      <c r="DO21" s="344">
        <f t="shared" si="22"/>
        <v>3600</v>
      </c>
      <c r="DP21" s="344">
        <f t="shared" si="22"/>
        <v>3720</v>
      </c>
      <c r="DQ21" s="344">
        <f t="shared" si="22"/>
        <v>3720</v>
      </c>
      <c r="DR21" s="344">
        <f t="shared" si="22"/>
        <v>3600</v>
      </c>
      <c r="DS21" s="344">
        <f t="shared" si="22"/>
        <v>3720</v>
      </c>
      <c r="DT21" s="344">
        <f t="shared" si="22"/>
        <v>3600</v>
      </c>
      <c r="DU21" s="344">
        <f t="shared" si="22"/>
        <v>3720</v>
      </c>
      <c r="DV21" s="344">
        <f t="shared" si="22"/>
        <v>3720</v>
      </c>
      <c r="DW21" s="344">
        <f t="shared" si="22"/>
        <v>3360</v>
      </c>
      <c r="DX21" s="344">
        <f t="shared" si="22"/>
        <v>3720</v>
      </c>
      <c r="DY21" s="344">
        <f t="shared" si="22"/>
        <v>3600</v>
      </c>
      <c r="DZ21" s="344">
        <f t="shared" si="22"/>
        <v>3720</v>
      </c>
      <c r="EA21" s="344">
        <f t="shared" si="22"/>
        <v>3600</v>
      </c>
      <c r="EB21" s="344">
        <f t="shared" si="22"/>
        <v>3720</v>
      </c>
      <c r="EC21" s="344">
        <f t="shared" si="22"/>
        <v>3720</v>
      </c>
      <c r="ED21" s="344">
        <f t="shared" si="22"/>
        <v>3600</v>
      </c>
      <c r="EE21" s="344">
        <f t="shared" si="22"/>
        <v>3720</v>
      </c>
      <c r="EF21" s="344">
        <f t="shared" si="22"/>
        <v>3600</v>
      </c>
      <c r="EG21" s="344">
        <f t="shared" si="22"/>
        <v>3720</v>
      </c>
      <c r="EH21" s="344">
        <f t="shared" si="22"/>
        <v>3720</v>
      </c>
      <c r="EI21" s="344">
        <f t="shared" si="22"/>
        <v>3360</v>
      </c>
      <c r="EJ21" s="344">
        <f t="shared" si="22"/>
        <v>3720</v>
      </c>
      <c r="EK21" s="344">
        <f t="shared" si="22"/>
        <v>3600</v>
      </c>
      <c r="EL21" s="344">
        <f t="shared" si="22"/>
        <v>3720</v>
      </c>
      <c r="EM21" s="344">
        <f t="shared" si="22"/>
        <v>3600</v>
      </c>
      <c r="EN21" s="344">
        <f t="shared" si="22"/>
        <v>3720</v>
      </c>
      <c r="EO21" s="344">
        <f t="shared" si="22"/>
        <v>3720</v>
      </c>
      <c r="EP21" s="344">
        <f t="shared" si="22"/>
        <v>3600</v>
      </c>
      <c r="EQ21" s="344">
        <f t="shared" si="22"/>
        <v>3720</v>
      </c>
      <c r="ER21" s="344">
        <f t="shared" si="22"/>
        <v>3600</v>
      </c>
      <c r="ES21" s="344">
        <f t="shared" si="22"/>
        <v>3720</v>
      </c>
      <c r="ET21" s="344">
        <f t="shared" si="22"/>
        <v>3720</v>
      </c>
      <c r="EU21" s="344">
        <f t="shared" si="22"/>
        <v>3480</v>
      </c>
      <c r="EV21" s="344">
        <f t="shared" si="22"/>
        <v>3720</v>
      </c>
      <c r="EW21" s="344">
        <f t="shared" si="22"/>
        <v>3600</v>
      </c>
      <c r="EX21" s="344">
        <f t="shared" si="22"/>
        <v>3720</v>
      </c>
      <c r="EY21" s="344">
        <f t="shared" si="22"/>
        <v>3600</v>
      </c>
      <c r="EZ21" s="344">
        <f t="shared" si="22"/>
        <v>3720</v>
      </c>
      <c r="FA21" s="344">
        <f t="shared" si="22"/>
        <v>3720</v>
      </c>
      <c r="FB21" s="344">
        <f t="shared" si="22"/>
        <v>3600</v>
      </c>
      <c r="FC21" s="344">
        <f t="shared" si="22"/>
        <v>3720</v>
      </c>
      <c r="FD21" s="344">
        <f t="shared" si="22"/>
        <v>3600</v>
      </c>
      <c r="FE21" s="344">
        <f t="shared" si="22"/>
        <v>3720</v>
      </c>
      <c r="FF21" s="344">
        <f t="shared" si="22"/>
        <v>3720</v>
      </c>
      <c r="FG21" s="344">
        <f t="shared" si="22"/>
        <v>3360</v>
      </c>
      <c r="FH21" s="344">
        <f t="shared" si="22"/>
        <v>3720</v>
      </c>
      <c r="FI21" s="344">
        <f t="shared" si="22"/>
        <v>3600</v>
      </c>
      <c r="FJ21" s="344">
        <f t="shared" si="22"/>
        <v>3720</v>
      </c>
      <c r="FK21" s="344">
        <f t="shared" si="22"/>
        <v>3600</v>
      </c>
      <c r="FL21" s="344">
        <f t="shared" si="22"/>
        <v>3720</v>
      </c>
      <c r="FM21" s="344">
        <f t="shared" si="22"/>
        <v>3720</v>
      </c>
      <c r="FN21" s="344">
        <f t="shared" si="22"/>
        <v>3600</v>
      </c>
      <c r="FO21" s="344">
        <f t="shared" si="22"/>
        <v>3720</v>
      </c>
      <c r="FP21" s="344">
        <f t="shared" si="22"/>
        <v>3600</v>
      </c>
      <c r="FQ21" s="344">
        <f t="shared" si="22"/>
        <v>3720</v>
      </c>
      <c r="FR21" s="344">
        <f t="shared" si="22"/>
        <v>3720</v>
      </c>
      <c r="FS21" s="344">
        <f t="shared" si="22"/>
        <v>3360</v>
      </c>
      <c r="FT21" s="344">
        <f t="shared" si="22"/>
        <v>3720</v>
      </c>
      <c r="FU21" s="344">
        <f t="shared" si="22"/>
        <v>3600</v>
      </c>
      <c r="FV21" s="344">
        <f t="shared" si="22"/>
        <v>3720</v>
      </c>
      <c r="FW21" s="344">
        <f t="shared" ref="FW21:GO21" si="23">SUM(FW7:FW20)</f>
        <v>3600</v>
      </c>
      <c r="FX21" s="344">
        <f t="shared" si="23"/>
        <v>3720</v>
      </c>
      <c r="FY21" s="344">
        <f t="shared" si="23"/>
        <v>3720</v>
      </c>
      <c r="FZ21" s="344">
        <f t="shared" si="23"/>
        <v>3600</v>
      </c>
      <c r="GA21" s="344">
        <f t="shared" si="23"/>
        <v>3720</v>
      </c>
      <c r="GB21" s="344">
        <f t="shared" si="23"/>
        <v>3600</v>
      </c>
      <c r="GC21" s="344">
        <f t="shared" si="23"/>
        <v>3720</v>
      </c>
      <c r="GD21" s="344">
        <f t="shared" si="23"/>
        <v>3720</v>
      </c>
      <c r="GE21" s="344">
        <f t="shared" si="23"/>
        <v>3360</v>
      </c>
      <c r="GF21" s="344">
        <f t="shared" si="23"/>
        <v>3720</v>
      </c>
      <c r="GG21" s="344">
        <f t="shared" si="23"/>
        <v>3600</v>
      </c>
      <c r="GH21" s="344">
        <f t="shared" si="23"/>
        <v>3720</v>
      </c>
      <c r="GI21" s="344">
        <f t="shared" si="23"/>
        <v>3600</v>
      </c>
      <c r="GJ21" s="344">
        <f t="shared" si="23"/>
        <v>3720</v>
      </c>
      <c r="GK21" s="344">
        <f t="shared" si="23"/>
        <v>3720</v>
      </c>
      <c r="GL21" s="344">
        <f t="shared" si="23"/>
        <v>3600</v>
      </c>
      <c r="GM21" s="344">
        <f t="shared" si="23"/>
        <v>3720</v>
      </c>
      <c r="GN21" s="344">
        <f t="shared" si="23"/>
        <v>3600</v>
      </c>
      <c r="GO21" s="344">
        <f t="shared" si="23"/>
        <v>3720</v>
      </c>
      <c r="GP21" s="344">
        <f t="shared" ref="GP21:HA21" si="24">SUM(GP7:GP20)</f>
        <v>3720</v>
      </c>
      <c r="GQ21" s="344">
        <f t="shared" si="24"/>
        <v>3480</v>
      </c>
      <c r="GR21" s="344">
        <f t="shared" si="24"/>
        <v>3720</v>
      </c>
      <c r="GS21" s="344">
        <f t="shared" si="24"/>
        <v>3600</v>
      </c>
      <c r="GT21" s="344">
        <f t="shared" si="24"/>
        <v>3720</v>
      </c>
      <c r="GU21" s="344">
        <f t="shared" si="24"/>
        <v>3600</v>
      </c>
      <c r="GV21" s="344">
        <f t="shared" si="24"/>
        <v>3720</v>
      </c>
      <c r="GW21" s="344">
        <f t="shared" si="24"/>
        <v>3720</v>
      </c>
      <c r="GX21" s="344">
        <f t="shared" si="24"/>
        <v>3600</v>
      </c>
      <c r="GY21" s="344">
        <f t="shared" si="24"/>
        <v>3720</v>
      </c>
      <c r="GZ21" s="344">
        <f t="shared" si="24"/>
        <v>3600</v>
      </c>
      <c r="HA21" s="344">
        <f t="shared" si="24"/>
        <v>3720</v>
      </c>
    </row>
    <row r="22" spans="1:209" x14ac:dyDescent="0.25">
      <c r="J22" s="344"/>
      <c r="Q22" s="344">
        <f>SUM(F21:Q21)</f>
        <v>43920</v>
      </c>
      <c r="V22" s="344"/>
      <c r="AC22" s="344">
        <f>SUM(R21:AC21)</f>
        <v>43800</v>
      </c>
      <c r="AH22" s="344"/>
      <c r="AO22" s="344">
        <f>SUM(AD21:AO21)</f>
        <v>43800</v>
      </c>
      <c r="AT22" s="344"/>
      <c r="BA22" s="344">
        <f>SUM(AP21:BA21)</f>
        <v>43800</v>
      </c>
      <c r="BF22" s="344"/>
      <c r="BM22" s="344">
        <f>SUM(BB21:BM21)</f>
        <v>43920</v>
      </c>
      <c r="BR22" s="344"/>
      <c r="BY22" s="344">
        <f>SUM(BN21:BY21)</f>
        <v>43800</v>
      </c>
      <c r="CD22" s="344"/>
      <c r="CK22" s="344">
        <f>SUM(BZ21:CK21)</f>
        <v>43800</v>
      </c>
      <c r="CP22" s="344"/>
      <c r="CW22" s="344">
        <f>SUM(CL21:CW21)</f>
        <v>43800</v>
      </c>
      <c r="DB22" s="344"/>
      <c r="DI22" s="344">
        <f>SUM(CX21:DI21)</f>
        <v>43920</v>
      </c>
      <c r="DU22" s="344">
        <f>SUM(DJ21:DU21)</f>
        <v>43800</v>
      </c>
      <c r="EG22" s="344">
        <f>SUM(DV21:EG21)</f>
        <v>43800</v>
      </c>
      <c r="ES22" s="344">
        <f>SUM(EH21:ES21)</f>
        <v>43800</v>
      </c>
      <c r="FE22" s="344">
        <f>SUM(ET21:FE21)</f>
        <v>43920</v>
      </c>
      <c r="FQ22" s="344">
        <f>SUM(FF21:FQ21)</f>
        <v>43800</v>
      </c>
      <c r="GC22" s="344">
        <f>SUM(FR21:GC21)</f>
        <v>43800</v>
      </c>
      <c r="GO22" s="344">
        <f>SUM(GD21:GO21)</f>
        <v>43800</v>
      </c>
      <c r="HA22" s="344">
        <f>SUM(GP21:HA21)</f>
        <v>43920</v>
      </c>
    </row>
    <row r="24" spans="1:209" x14ac:dyDescent="0.25">
      <c r="A24" s="138" t="s">
        <v>97</v>
      </c>
      <c r="B24" s="2"/>
      <c r="C24" s="2"/>
      <c r="D24" s="2"/>
      <c r="E24" s="2"/>
    </row>
    <row r="25" spans="1:209" x14ac:dyDescent="0.25">
      <c r="A25" s="138" t="str">
        <f>+A2</f>
        <v>Sun Devil Project - San Juan Lateral</v>
      </c>
      <c r="B25" s="2"/>
      <c r="C25" s="2"/>
      <c r="D25" s="2"/>
      <c r="E25" s="2"/>
    </row>
    <row r="26" spans="1:209" ht="13.8" x14ac:dyDescent="0.25">
      <c r="A26" s="408" t="s">
        <v>334</v>
      </c>
      <c r="B26" s="2"/>
      <c r="C26" s="2"/>
      <c r="D26" s="2"/>
      <c r="E26" s="2"/>
    </row>
    <row r="27" spans="1:209" x14ac:dyDescent="0.25">
      <c r="B27" s="246"/>
      <c r="C27" s="406"/>
      <c r="D27" s="406"/>
      <c r="E27" s="246"/>
    </row>
    <row r="28" spans="1:209" ht="13.8" thickBot="1" x14ac:dyDescent="0.3"/>
    <row r="29" spans="1:209" ht="13.8" thickBot="1" x14ac:dyDescent="0.3">
      <c r="A29" s="410" t="s">
        <v>335</v>
      </c>
      <c r="B29" s="409" t="s">
        <v>336</v>
      </c>
      <c r="C29" s="409" t="s">
        <v>355</v>
      </c>
      <c r="D29" s="409" t="s">
        <v>337</v>
      </c>
      <c r="E29" s="214" t="s">
        <v>338</v>
      </c>
    </row>
    <row r="30" spans="1:209" x14ac:dyDescent="0.25">
      <c r="A30" s="427" t="str">
        <f t="shared" ref="A30:E31" si="25">+A7</f>
        <v>XYZ</v>
      </c>
      <c r="B30" s="352">
        <f t="shared" si="25"/>
        <v>500</v>
      </c>
      <c r="C30" s="414">
        <f t="shared" si="25"/>
        <v>37987</v>
      </c>
      <c r="D30" s="429">
        <f t="shared" si="25"/>
        <v>15</v>
      </c>
      <c r="E30" s="406">
        <f t="shared" si="25"/>
        <v>0.24</v>
      </c>
    </row>
    <row r="31" spans="1:209" x14ac:dyDescent="0.25">
      <c r="A31" s="427">
        <f t="shared" si="25"/>
        <v>0</v>
      </c>
      <c r="B31" s="352">
        <f t="shared" si="25"/>
        <v>0</v>
      </c>
      <c r="C31" s="414">
        <f t="shared" si="25"/>
        <v>0</v>
      </c>
      <c r="D31" s="429">
        <f t="shared" si="25"/>
        <v>0</v>
      </c>
      <c r="E31" s="406">
        <f>+E8</f>
        <v>0</v>
      </c>
    </row>
    <row r="32" spans="1:209" x14ac:dyDescent="0.25">
      <c r="A32" s="427">
        <f t="shared" ref="A32:D39" si="26">+A9</f>
        <v>0</v>
      </c>
      <c r="B32" s="352">
        <f t="shared" si="26"/>
        <v>0</v>
      </c>
      <c r="C32" s="414">
        <f t="shared" si="26"/>
        <v>0</v>
      </c>
      <c r="D32" s="429">
        <f t="shared" si="26"/>
        <v>0</v>
      </c>
      <c r="E32" s="406">
        <f t="shared" ref="E32:E41" si="27">+E9</f>
        <v>0</v>
      </c>
    </row>
    <row r="33" spans="1:26" x14ac:dyDescent="0.25">
      <c r="A33" s="427">
        <f t="shared" si="26"/>
        <v>0</v>
      </c>
      <c r="B33" s="352">
        <f t="shared" si="26"/>
        <v>0</v>
      </c>
      <c r="C33" s="414">
        <f t="shared" si="26"/>
        <v>0</v>
      </c>
      <c r="D33" s="429">
        <f t="shared" si="26"/>
        <v>0</v>
      </c>
      <c r="E33" s="406">
        <f t="shared" si="27"/>
        <v>0</v>
      </c>
    </row>
    <row r="34" spans="1:26" x14ac:dyDescent="0.25">
      <c r="A34" s="427">
        <f t="shared" si="26"/>
        <v>0</v>
      </c>
      <c r="B34" s="352">
        <f t="shared" si="26"/>
        <v>0</v>
      </c>
      <c r="C34" s="414">
        <f t="shared" si="26"/>
        <v>0</v>
      </c>
      <c r="D34" s="429">
        <f t="shared" si="26"/>
        <v>0</v>
      </c>
      <c r="E34" s="406">
        <f t="shared" si="27"/>
        <v>0</v>
      </c>
    </row>
    <row r="35" spans="1:26" x14ac:dyDescent="0.25">
      <c r="A35" s="427">
        <f t="shared" si="26"/>
        <v>0</v>
      </c>
      <c r="B35" s="352">
        <f t="shared" si="26"/>
        <v>0</v>
      </c>
      <c r="C35" s="414">
        <f t="shared" si="26"/>
        <v>0</v>
      </c>
      <c r="D35" s="429">
        <f t="shared" si="26"/>
        <v>0</v>
      </c>
      <c r="E35" s="406">
        <f t="shared" si="27"/>
        <v>0</v>
      </c>
    </row>
    <row r="36" spans="1:26" x14ac:dyDescent="0.25">
      <c r="A36" s="427">
        <f t="shared" si="26"/>
        <v>0</v>
      </c>
      <c r="B36" s="352">
        <f t="shared" si="26"/>
        <v>0</v>
      </c>
      <c r="C36" s="414">
        <f t="shared" si="26"/>
        <v>0</v>
      </c>
      <c r="D36" s="429">
        <f t="shared" si="26"/>
        <v>0</v>
      </c>
      <c r="E36" s="406">
        <f t="shared" si="27"/>
        <v>0</v>
      </c>
    </row>
    <row r="37" spans="1:26" x14ac:dyDescent="0.25">
      <c r="A37" s="427">
        <f t="shared" si="26"/>
        <v>0</v>
      </c>
      <c r="B37" s="352">
        <f t="shared" si="26"/>
        <v>0</v>
      </c>
      <c r="C37" s="414">
        <f t="shared" si="26"/>
        <v>0</v>
      </c>
      <c r="D37" s="429">
        <f t="shared" si="26"/>
        <v>0</v>
      </c>
      <c r="E37" s="406">
        <f t="shared" si="27"/>
        <v>0</v>
      </c>
    </row>
    <row r="38" spans="1:26" x14ac:dyDescent="0.25">
      <c r="A38" s="427">
        <f t="shared" si="26"/>
        <v>0</v>
      </c>
      <c r="B38" s="352">
        <f t="shared" si="26"/>
        <v>0</v>
      </c>
      <c r="C38" s="414">
        <f t="shared" si="26"/>
        <v>0</v>
      </c>
      <c r="D38" s="429">
        <f t="shared" si="26"/>
        <v>0</v>
      </c>
      <c r="E38" s="406">
        <f t="shared" si="27"/>
        <v>0</v>
      </c>
    </row>
    <row r="39" spans="1:26" x14ac:dyDescent="0.25">
      <c r="A39" s="427">
        <f t="shared" si="26"/>
        <v>0</v>
      </c>
      <c r="B39" s="352">
        <f t="shared" si="26"/>
        <v>0</v>
      </c>
      <c r="C39" s="414">
        <f t="shared" si="26"/>
        <v>0</v>
      </c>
      <c r="D39" s="429">
        <f t="shared" si="26"/>
        <v>0</v>
      </c>
      <c r="E39" s="406">
        <f t="shared" si="27"/>
        <v>0</v>
      </c>
    </row>
    <row r="40" spans="1:26" x14ac:dyDescent="0.25">
      <c r="A40" s="427">
        <f t="shared" ref="A40:D41" si="28">+A17</f>
        <v>0</v>
      </c>
      <c r="B40" s="352">
        <f t="shared" si="28"/>
        <v>0</v>
      </c>
      <c r="C40" s="414">
        <f t="shared" si="28"/>
        <v>0</v>
      </c>
      <c r="D40" s="429">
        <f t="shared" si="28"/>
        <v>0</v>
      </c>
      <c r="E40" s="406">
        <f t="shared" si="27"/>
        <v>0</v>
      </c>
    </row>
    <row r="41" spans="1:26" x14ac:dyDescent="0.25">
      <c r="A41" s="427">
        <f t="shared" si="28"/>
        <v>0</v>
      </c>
      <c r="B41" s="352">
        <f t="shared" si="28"/>
        <v>0</v>
      </c>
      <c r="C41" s="414">
        <f t="shared" si="28"/>
        <v>0</v>
      </c>
      <c r="D41" s="429">
        <f t="shared" si="28"/>
        <v>0</v>
      </c>
      <c r="E41" s="406">
        <f t="shared" si="27"/>
        <v>0</v>
      </c>
    </row>
    <row r="42" spans="1:26" x14ac:dyDescent="0.25">
      <c r="B42" s="352"/>
      <c r="C42" s="352"/>
      <c r="E42" s="412"/>
    </row>
    <row r="43" spans="1:26" x14ac:dyDescent="0.25">
      <c r="A43" t="s">
        <v>41</v>
      </c>
      <c r="B43" s="413">
        <f>SUM(B30:B42)</f>
        <v>500</v>
      </c>
      <c r="C43" s="413"/>
      <c r="D43" s="413"/>
      <c r="I43" s="257"/>
    </row>
    <row r="45" spans="1:26" x14ac:dyDescent="0.25">
      <c r="A45" s="325" t="s">
        <v>339</v>
      </c>
    </row>
    <row r="46" spans="1:26" x14ac:dyDescent="0.25">
      <c r="B46" s="3" t="s">
        <v>340</v>
      </c>
      <c r="C46" s="3" t="s">
        <v>341</v>
      </c>
      <c r="D46" s="3" t="s">
        <v>342</v>
      </c>
      <c r="E46" s="3" t="s">
        <v>343</v>
      </c>
      <c r="F46" s="3" t="s">
        <v>344</v>
      </c>
      <c r="G46" s="3" t="s">
        <v>345</v>
      </c>
      <c r="H46" s="3" t="s">
        <v>346</v>
      </c>
      <c r="I46" s="3" t="s">
        <v>347</v>
      </c>
      <c r="J46" s="3" t="s">
        <v>348</v>
      </c>
      <c r="K46" s="3" t="s">
        <v>349</v>
      </c>
      <c r="L46" s="3" t="s">
        <v>350</v>
      </c>
      <c r="M46" s="3" t="s">
        <v>351</v>
      </c>
      <c r="N46" s="3" t="s">
        <v>352</v>
      </c>
      <c r="O46" s="3" t="s">
        <v>353</v>
      </c>
      <c r="P46" s="3" t="s">
        <v>354</v>
      </c>
      <c r="Q46" s="3" t="s">
        <v>358</v>
      </c>
      <c r="R46" s="3" t="s">
        <v>386</v>
      </c>
      <c r="S46" s="3" t="s">
        <v>387</v>
      </c>
      <c r="T46" s="3" t="s">
        <v>388</v>
      </c>
      <c r="U46" s="3" t="s">
        <v>389</v>
      </c>
      <c r="V46" s="3" t="s">
        <v>390</v>
      </c>
      <c r="W46" s="3" t="s">
        <v>391</v>
      </c>
      <c r="X46" s="3" t="s">
        <v>392</v>
      </c>
      <c r="Y46" s="3" t="s">
        <v>393</v>
      </c>
      <c r="Z46" s="3" t="s">
        <v>394</v>
      </c>
    </row>
    <row r="47" spans="1:26" x14ac:dyDescent="0.25">
      <c r="A47" s="427" t="str">
        <f>+A7</f>
        <v>XYZ</v>
      </c>
      <c r="B47" s="352">
        <f>IF($B30&gt;0,SUM(F7:Q7)/SUM($F$5:$Q$5)/E7,0)</f>
        <v>500</v>
      </c>
      <c r="C47" s="352">
        <f>IF($B30&gt;0,SUM(R7:AC7)/SUM($R$5:$AC$5)/$E7,0)</f>
        <v>500</v>
      </c>
      <c r="D47" s="352">
        <f>IF($B30&gt;0,SUM(AD7:AO7)/SUM($AD$5:$AO$5)/$E7,0)</f>
        <v>500</v>
      </c>
      <c r="E47" s="352">
        <f>IF($B30&gt;0,SUM(AP7:BA7)/SUM($AP$5:$BA$5)/$E7,0)</f>
        <v>500</v>
      </c>
      <c r="F47" s="352">
        <f>IF($B30&gt;0,SUM(BB7:BM7)/SUM($BB$5:$BM$5)/$E7,0)</f>
        <v>500</v>
      </c>
      <c r="G47" s="352">
        <f>IF($B30&gt;0,SUM(BN7:BY7)/SUM($BN$5:$BY$5)/$E7,0)</f>
        <v>500</v>
      </c>
      <c r="H47" s="352">
        <f>IF($B30&gt;0,SUM(BZ7:CK7)/SUM($BZ$5:$CK$5)/$E7,0)</f>
        <v>500</v>
      </c>
      <c r="I47" s="352">
        <f>IF($B30&gt;0,SUM(CL7:CW7)/SUM($CL$5:$CW$5)/$E7,0)</f>
        <v>500</v>
      </c>
      <c r="J47" s="352">
        <f>IF($B30&gt;0,SUM(CX7:DI7)/SUM($CX$5:$DI$5)/$E7,0)</f>
        <v>500</v>
      </c>
      <c r="K47" s="352">
        <f>IF($B30&gt;0,SUM(DJ7:DU7)/SUM($DJ$5:$DU$5)/$E7,0)</f>
        <v>500</v>
      </c>
      <c r="L47" s="352">
        <f t="shared" ref="L47:L58" si="29">IF($B30&gt;0,SUM(DV7:EG7)/SUM($DV$5:$EG$5)/$E7,0)</f>
        <v>500</v>
      </c>
      <c r="M47" s="352">
        <f t="shared" ref="M47:M58" si="30">IF($B30&gt;0,SUM(EH7:ES7)/SUM($EH$5:$ES$5)/$E7,0)</f>
        <v>500</v>
      </c>
      <c r="N47" s="352">
        <f t="shared" ref="N47:N58" si="31">IF($B30&gt;0,SUM(ET7:FE7)/SUM($ET$5:$FE$5)/$E7,0)</f>
        <v>500</v>
      </c>
      <c r="O47" s="352">
        <f t="shared" ref="O47:O58" si="32">IF($B30&gt;0,SUM(FF7:FQ7)/SUM($FF$5:$FQ$5)/$E7,0)</f>
        <v>500</v>
      </c>
      <c r="P47" s="352">
        <f t="shared" ref="P47:P58" si="33">IF($B30&gt;0,SUM(FR7:GC7)/SUM($FR$5:$GC$5)/$E7,0)</f>
        <v>500</v>
      </c>
      <c r="Q47" s="352">
        <f t="shared" ref="Q47:Q58" si="34">IF($B30&gt;0,SUM(GD7:GO7)/SUM($GD$5:$GO$5)/$E7,0)</f>
        <v>500</v>
      </c>
    </row>
    <row r="48" spans="1:26" x14ac:dyDescent="0.25">
      <c r="A48" s="427">
        <f t="shared" ref="A48:A58" si="35">+A8</f>
        <v>0</v>
      </c>
      <c r="B48" s="352">
        <f t="shared" ref="B48:B58" si="36">IF($B31&gt;0,SUM(F8:Q8)/SUM($F$5:$Q$5)/E8,0)</f>
        <v>0</v>
      </c>
      <c r="C48" s="352">
        <f t="shared" ref="C48:C58" si="37">IF($B31&gt;0,SUM(R8:AC8)/SUM($R$5:$AC$5)/$E8,0)</f>
        <v>0</v>
      </c>
      <c r="D48" s="352">
        <f t="shared" ref="D48:D58" si="38">IF($B31&gt;0,SUM(AD8:AO8)/SUM($AD$5:$AO$5)/$E8,0)</f>
        <v>0</v>
      </c>
      <c r="E48" s="352">
        <f t="shared" ref="E48:E58" si="39">IF($B31&gt;0,SUM(AP8:BA8)/SUM($AP$5:$BA$5)/$E8,0)</f>
        <v>0</v>
      </c>
      <c r="F48" s="352">
        <f t="shared" ref="F48:F58" si="40">IF($B31&gt;0,SUM(BB8:BM8)/SUM($BB$5:$BM$5)/$E8,0)</f>
        <v>0</v>
      </c>
      <c r="G48" s="352">
        <f t="shared" ref="G48:G58" si="41">IF($B31&gt;0,SUM(BN8:BY8)/SUM($BN$5:$BY$5)/$E8,0)</f>
        <v>0</v>
      </c>
      <c r="H48" s="352">
        <f t="shared" ref="H48:H58" si="42">IF($B31&gt;0,SUM(BZ8:CK8)/SUM($BZ$5:$CK$5)/$E8,0)</f>
        <v>0</v>
      </c>
      <c r="I48" s="352">
        <f t="shared" ref="I48:I58" si="43">IF($B31&gt;0,SUM(CL8:CW8)/SUM($CL$5:$CW$5)/$E8,0)</f>
        <v>0</v>
      </c>
      <c r="J48" s="352">
        <f t="shared" ref="J48:J58" si="44">IF($B31&gt;0,SUM(CX8:DI8)/SUM($CX$5:$DI$5)/$E8,0)</f>
        <v>0</v>
      </c>
      <c r="K48" s="352">
        <f t="shared" ref="K48:K58" si="45">IF($B31&gt;0,SUM(DJ8:DU8)/SUM($DJ$5:$DU$5)/$E8,0)</f>
        <v>0</v>
      </c>
      <c r="L48" s="352">
        <f t="shared" si="29"/>
        <v>0</v>
      </c>
      <c r="M48" s="352">
        <f t="shared" si="30"/>
        <v>0</v>
      </c>
      <c r="N48" s="352">
        <f t="shared" si="31"/>
        <v>0</v>
      </c>
      <c r="O48" s="352">
        <f t="shared" si="32"/>
        <v>0</v>
      </c>
      <c r="P48" s="352">
        <f t="shared" si="33"/>
        <v>0</v>
      </c>
      <c r="Q48" s="352">
        <f t="shared" si="34"/>
        <v>0</v>
      </c>
    </row>
    <row r="49" spans="1:17" x14ac:dyDescent="0.25">
      <c r="A49" s="427">
        <f t="shared" si="35"/>
        <v>0</v>
      </c>
      <c r="B49" s="352">
        <f t="shared" si="36"/>
        <v>0</v>
      </c>
      <c r="C49" s="352">
        <f t="shared" si="37"/>
        <v>0</v>
      </c>
      <c r="D49" s="352">
        <f t="shared" si="38"/>
        <v>0</v>
      </c>
      <c r="E49" s="352">
        <f t="shared" si="39"/>
        <v>0</v>
      </c>
      <c r="F49" s="352">
        <f t="shared" si="40"/>
        <v>0</v>
      </c>
      <c r="G49" s="352">
        <f t="shared" si="41"/>
        <v>0</v>
      </c>
      <c r="H49" s="352">
        <f t="shared" si="42"/>
        <v>0</v>
      </c>
      <c r="I49" s="352">
        <f t="shared" si="43"/>
        <v>0</v>
      </c>
      <c r="J49" s="352">
        <f t="shared" si="44"/>
        <v>0</v>
      </c>
      <c r="K49" s="352">
        <f t="shared" si="45"/>
        <v>0</v>
      </c>
      <c r="L49" s="352">
        <f t="shared" si="29"/>
        <v>0</v>
      </c>
      <c r="M49" s="352">
        <f t="shared" si="30"/>
        <v>0</v>
      </c>
      <c r="N49" s="352">
        <f t="shared" si="31"/>
        <v>0</v>
      </c>
      <c r="O49" s="352">
        <f t="shared" si="32"/>
        <v>0</v>
      </c>
      <c r="P49" s="352">
        <f t="shared" si="33"/>
        <v>0</v>
      </c>
      <c r="Q49" s="352">
        <f t="shared" si="34"/>
        <v>0</v>
      </c>
    </row>
    <row r="50" spans="1:17" x14ac:dyDescent="0.25">
      <c r="A50" s="427">
        <f t="shared" si="35"/>
        <v>0</v>
      </c>
      <c r="B50" s="352">
        <f t="shared" si="36"/>
        <v>0</v>
      </c>
      <c r="C50" s="352">
        <f t="shared" si="37"/>
        <v>0</v>
      </c>
      <c r="D50" s="352">
        <f t="shared" si="38"/>
        <v>0</v>
      </c>
      <c r="E50" s="352">
        <f t="shared" si="39"/>
        <v>0</v>
      </c>
      <c r="F50" s="352">
        <f t="shared" si="40"/>
        <v>0</v>
      </c>
      <c r="G50" s="352">
        <f t="shared" si="41"/>
        <v>0</v>
      </c>
      <c r="H50" s="352">
        <f t="shared" si="42"/>
        <v>0</v>
      </c>
      <c r="I50" s="352">
        <f t="shared" si="43"/>
        <v>0</v>
      </c>
      <c r="J50" s="352">
        <f t="shared" si="44"/>
        <v>0</v>
      </c>
      <c r="K50" s="352">
        <f t="shared" si="45"/>
        <v>0</v>
      </c>
      <c r="L50" s="352">
        <f t="shared" si="29"/>
        <v>0</v>
      </c>
      <c r="M50" s="352">
        <f t="shared" si="30"/>
        <v>0</v>
      </c>
      <c r="N50" s="352">
        <f t="shared" si="31"/>
        <v>0</v>
      </c>
      <c r="O50" s="352">
        <f t="shared" si="32"/>
        <v>0</v>
      </c>
      <c r="P50" s="352">
        <f t="shared" si="33"/>
        <v>0</v>
      </c>
      <c r="Q50" s="352">
        <f t="shared" si="34"/>
        <v>0</v>
      </c>
    </row>
    <row r="51" spans="1:17" x14ac:dyDescent="0.25">
      <c r="A51" s="427">
        <f t="shared" si="35"/>
        <v>0</v>
      </c>
      <c r="B51" s="352">
        <f t="shared" si="36"/>
        <v>0</v>
      </c>
      <c r="C51" s="352">
        <f t="shared" si="37"/>
        <v>0</v>
      </c>
      <c r="D51" s="352">
        <f t="shared" si="38"/>
        <v>0</v>
      </c>
      <c r="E51" s="352">
        <f t="shared" si="39"/>
        <v>0</v>
      </c>
      <c r="F51" s="352">
        <f t="shared" si="40"/>
        <v>0</v>
      </c>
      <c r="G51" s="352">
        <f t="shared" si="41"/>
        <v>0</v>
      </c>
      <c r="H51" s="352">
        <f t="shared" si="42"/>
        <v>0</v>
      </c>
      <c r="I51" s="352">
        <f t="shared" si="43"/>
        <v>0</v>
      </c>
      <c r="J51" s="352">
        <f t="shared" si="44"/>
        <v>0</v>
      </c>
      <c r="K51" s="352">
        <f t="shared" si="45"/>
        <v>0</v>
      </c>
      <c r="L51" s="352">
        <f t="shared" si="29"/>
        <v>0</v>
      </c>
      <c r="M51" s="352">
        <f t="shared" si="30"/>
        <v>0</v>
      </c>
      <c r="N51" s="352">
        <f t="shared" si="31"/>
        <v>0</v>
      </c>
      <c r="O51" s="352">
        <f t="shared" si="32"/>
        <v>0</v>
      </c>
      <c r="P51" s="352">
        <f t="shared" si="33"/>
        <v>0</v>
      </c>
      <c r="Q51" s="352">
        <f t="shared" si="34"/>
        <v>0</v>
      </c>
    </row>
    <row r="52" spans="1:17" x14ac:dyDescent="0.25">
      <c r="A52" s="427">
        <f t="shared" si="35"/>
        <v>0</v>
      </c>
      <c r="B52" s="352">
        <f t="shared" si="36"/>
        <v>0</v>
      </c>
      <c r="C52" s="352">
        <f t="shared" si="37"/>
        <v>0</v>
      </c>
      <c r="D52" s="352">
        <f t="shared" si="38"/>
        <v>0</v>
      </c>
      <c r="E52" s="352">
        <f t="shared" si="39"/>
        <v>0</v>
      </c>
      <c r="F52" s="352">
        <f t="shared" si="40"/>
        <v>0</v>
      </c>
      <c r="G52" s="352">
        <f t="shared" si="41"/>
        <v>0</v>
      </c>
      <c r="H52" s="352">
        <f t="shared" si="42"/>
        <v>0</v>
      </c>
      <c r="I52" s="352">
        <f t="shared" si="43"/>
        <v>0</v>
      </c>
      <c r="J52" s="352">
        <f t="shared" si="44"/>
        <v>0</v>
      </c>
      <c r="K52" s="352">
        <f t="shared" si="45"/>
        <v>0</v>
      </c>
      <c r="L52" s="352">
        <f t="shared" si="29"/>
        <v>0</v>
      </c>
      <c r="M52" s="352">
        <f t="shared" si="30"/>
        <v>0</v>
      </c>
      <c r="N52" s="352">
        <f t="shared" si="31"/>
        <v>0</v>
      </c>
      <c r="O52" s="352">
        <f t="shared" si="32"/>
        <v>0</v>
      </c>
      <c r="P52" s="352">
        <f t="shared" si="33"/>
        <v>0</v>
      </c>
      <c r="Q52" s="352">
        <f t="shared" si="34"/>
        <v>0</v>
      </c>
    </row>
    <row r="53" spans="1:17" x14ac:dyDescent="0.25">
      <c r="A53" s="427">
        <f t="shared" si="35"/>
        <v>0</v>
      </c>
      <c r="B53" s="352">
        <f t="shared" si="36"/>
        <v>0</v>
      </c>
      <c r="C53" s="352">
        <f t="shared" si="37"/>
        <v>0</v>
      </c>
      <c r="D53" s="352">
        <f t="shared" si="38"/>
        <v>0</v>
      </c>
      <c r="E53" s="352">
        <f t="shared" si="39"/>
        <v>0</v>
      </c>
      <c r="F53" s="352">
        <f t="shared" si="40"/>
        <v>0</v>
      </c>
      <c r="G53" s="352">
        <f t="shared" si="41"/>
        <v>0</v>
      </c>
      <c r="H53" s="352">
        <f t="shared" si="42"/>
        <v>0</v>
      </c>
      <c r="I53" s="352">
        <f t="shared" si="43"/>
        <v>0</v>
      </c>
      <c r="J53" s="352">
        <f t="shared" si="44"/>
        <v>0</v>
      </c>
      <c r="K53" s="352">
        <f t="shared" si="45"/>
        <v>0</v>
      </c>
      <c r="L53" s="352">
        <f t="shared" si="29"/>
        <v>0</v>
      </c>
      <c r="M53" s="352">
        <f t="shared" si="30"/>
        <v>0</v>
      </c>
      <c r="N53" s="352">
        <f t="shared" si="31"/>
        <v>0</v>
      </c>
      <c r="O53" s="352">
        <f t="shared" si="32"/>
        <v>0</v>
      </c>
      <c r="P53" s="352">
        <f t="shared" si="33"/>
        <v>0</v>
      </c>
      <c r="Q53" s="352">
        <f t="shared" si="34"/>
        <v>0</v>
      </c>
    </row>
    <row r="54" spans="1:17" x14ac:dyDescent="0.25">
      <c r="A54" s="427">
        <f t="shared" si="35"/>
        <v>0</v>
      </c>
      <c r="B54" s="352">
        <f t="shared" si="36"/>
        <v>0</v>
      </c>
      <c r="C54" s="352">
        <f t="shared" si="37"/>
        <v>0</v>
      </c>
      <c r="D54" s="352">
        <f t="shared" si="38"/>
        <v>0</v>
      </c>
      <c r="E54" s="352">
        <f t="shared" si="39"/>
        <v>0</v>
      </c>
      <c r="F54" s="352">
        <f t="shared" si="40"/>
        <v>0</v>
      </c>
      <c r="G54" s="352">
        <f t="shared" si="41"/>
        <v>0</v>
      </c>
      <c r="H54" s="352">
        <f t="shared" si="42"/>
        <v>0</v>
      </c>
      <c r="I54" s="352">
        <f t="shared" si="43"/>
        <v>0</v>
      </c>
      <c r="J54" s="352">
        <f t="shared" si="44"/>
        <v>0</v>
      </c>
      <c r="K54" s="352">
        <f t="shared" si="45"/>
        <v>0</v>
      </c>
      <c r="L54" s="352">
        <f t="shared" si="29"/>
        <v>0</v>
      </c>
      <c r="M54" s="352">
        <f t="shared" si="30"/>
        <v>0</v>
      </c>
      <c r="N54" s="352">
        <f t="shared" si="31"/>
        <v>0</v>
      </c>
      <c r="O54" s="352">
        <f t="shared" si="32"/>
        <v>0</v>
      </c>
      <c r="P54" s="352">
        <f t="shared" si="33"/>
        <v>0</v>
      </c>
      <c r="Q54" s="352">
        <f t="shared" si="34"/>
        <v>0</v>
      </c>
    </row>
    <row r="55" spans="1:17" x14ac:dyDescent="0.25">
      <c r="A55" s="427">
        <f t="shared" si="35"/>
        <v>0</v>
      </c>
      <c r="B55" s="352">
        <f t="shared" si="36"/>
        <v>0</v>
      </c>
      <c r="C55" s="352">
        <f t="shared" si="37"/>
        <v>0</v>
      </c>
      <c r="D55" s="352">
        <f t="shared" si="38"/>
        <v>0</v>
      </c>
      <c r="E55" s="352">
        <f t="shared" si="39"/>
        <v>0</v>
      </c>
      <c r="F55" s="352">
        <f t="shared" si="40"/>
        <v>0</v>
      </c>
      <c r="G55" s="352">
        <f t="shared" si="41"/>
        <v>0</v>
      </c>
      <c r="H55" s="352">
        <f t="shared" si="42"/>
        <v>0</v>
      </c>
      <c r="I55" s="352">
        <f t="shared" si="43"/>
        <v>0</v>
      </c>
      <c r="J55" s="352">
        <f t="shared" si="44"/>
        <v>0</v>
      </c>
      <c r="K55" s="352">
        <f t="shared" si="45"/>
        <v>0</v>
      </c>
      <c r="L55" s="352">
        <f t="shared" si="29"/>
        <v>0</v>
      </c>
      <c r="M55" s="352">
        <f t="shared" si="30"/>
        <v>0</v>
      </c>
      <c r="N55" s="352">
        <f t="shared" si="31"/>
        <v>0</v>
      </c>
      <c r="O55" s="352">
        <f t="shared" si="32"/>
        <v>0</v>
      </c>
      <c r="P55" s="352">
        <f t="shared" si="33"/>
        <v>0</v>
      </c>
      <c r="Q55" s="352">
        <f t="shared" si="34"/>
        <v>0</v>
      </c>
    </row>
    <row r="56" spans="1:17" x14ac:dyDescent="0.25">
      <c r="A56" s="427">
        <f t="shared" si="35"/>
        <v>0</v>
      </c>
      <c r="B56" s="352">
        <f t="shared" si="36"/>
        <v>0</v>
      </c>
      <c r="C56" s="352">
        <f t="shared" si="37"/>
        <v>0</v>
      </c>
      <c r="D56" s="352">
        <f t="shared" si="38"/>
        <v>0</v>
      </c>
      <c r="E56" s="352">
        <f t="shared" si="39"/>
        <v>0</v>
      </c>
      <c r="F56" s="352">
        <f t="shared" si="40"/>
        <v>0</v>
      </c>
      <c r="G56" s="352">
        <f t="shared" si="41"/>
        <v>0</v>
      </c>
      <c r="H56" s="352">
        <f t="shared" si="42"/>
        <v>0</v>
      </c>
      <c r="I56" s="352">
        <f t="shared" si="43"/>
        <v>0</v>
      </c>
      <c r="J56" s="352">
        <f t="shared" si="44"/>
        <v>0</v>
      </c>
      <c r="K56" s="352">
        <f t="shared" si="45"/>
        <v>0</v>
      </c>
      <c r="L56" s="352">
        <f t="shared" si="29"/>
        <v>0</v>
      </c>
      <c r="M56" s="352">
        <f t="shared" si="30"/>
        <v>0</v>
      </c>
      <c r="N56" s="352">
        <f t="shared" si="31"/>
        <v>0</v>
      </c>
      <c r="O56" s="352">
        <f t="shared" si="32"/>
        <v>0</v>
      </c>
      <c r="P56" s="352">
        <f t="shared" si="33"/>
        <v>0</v>
      </c>
      <c r="Q56" s="352">
        <f t="shared" si="34"/>
        <v>0</v>
      </c>
    </row>
    <row r="57" spans="1:17" x14ac:dyDescent="0.25">
      <c r="A57" s="427">
        <f t="shared" si="35"/>
        <v>0</v>
      </c>
      <c r="B57" s="352">
        <f t="shared" si="36"/>
        <v>0</v>
      </c>
      <c r="C57" s="352">
        <f t="shared" si="37"/>
        <v>0</v>
      </c>
      <c r="D57" s="352">
        <f t="shared" si="38"/>
        <v>0</v>
      </c>
      <c r="E57" s="352">
        <f t="shared" si="39"/>
        <v>0</v>
      </c>
      <c r="F57" s="352">
        <f t="shared" si="40"/>
        <v>0</v>
      </c>
      <c r="G57" s="352">
        <f t="shared" si="41"/>
        <v>0</v>
      </c>
      <c r="H57" s="352">
        <f t="shared" si="42"/>
        <v>0</v>
      </c>
      <c r="I57" s="352">
        <f t="shared" si="43"/>
        <v>0</v>
      </c>
      <c r="J57" s="352">
        <f t="shared" si="44"/>
        <v>0</v>
      </c>
      <c r="K57" s="352">
        <f t="shared" si="45"/>
        <v>0</v>
      </c>
      <c r="L57" s="352">
        <f t="shared" si="29"/>
        <v>0</v>
      </c>
      <c r="M57" s="352">
        <f t="shared" si="30"/>
        <v>0</v>
      </c>
      <c r="N57" s="352">
        <f t="shared" si="31"/>
        <v>0</v>
      </c>
      <c r="O57" s="352">
        <f t="shared" si="32"/>
        <v>0</v>
      </c>
      <c r="P57" s="352">
        <f t="shared" si="33"/>
        <v>0</v>
      </c>
      <c r="Q57" s="352">
        <f t="shared" si="34"/>
        <v>0</v>
      </c>
    </row>
    <row r="58" spans="1:17" x14ac:dyDescent="0.25">
      <c r="A58" s="427">
        <f t="shared" si="35"/>
        <v>0</v>
      </c>
      <c r="B58" s="352">
        <f t="shared" si="36"/>
        <v>0</v>
      </c>
      <c r="C58" s="352">
        <f t="shared" si="37"/>
        <v>0</v>
      </c>
      <c r="D58" s="352">
        <f t="shared" si="38"/>
        <v>0</v>
      </c>
      <c r="E58" s="352">
        <f t="shared" si="39"/>
        <v>0</v>
      </c>
      <c r="F58" s="352">
        <f t="shared" si="40"/>
        <v>0</v>
      </c>
      <c r="G58" s="352">
        <f t="shared" si="41"/>
        <v>0</v>
      </c>
      <c r="H58" s="352">
        <f t="shared" si="42"/>
        <v>0</v>
      </c>
      <c r="I58" s="352">
        <f t="shared" si="43"/>
        <v>0</v>
      </c>
      <c r="J58" s="352">
        <f t="shared" si="44"/>
        <v>0</v>
      </c>
      <c r="K58" s="352">
        <f t="shared" si="45"/>
        <v>0</v>
      </c>
      <c r="L58" s="352">
        <f t="shared" si="29"/>
        <v>0</v>
      </c>
      <c r="M58" s="352">
        <f t="shared" si="30"/>
        <v>0</v>
      </c>
      <c r="N58" s="352">
        <f t="shared" si="31"/>
        <v>0</v>
      </c>
      <c r="O58" s="352">
        <f t="shared" si="32"/>
        <v>0</v>
      </c>
      <c r="P58" s="352">
        <f t="shared" si="33"/>
        <v>0</v>
      </c>
      <c r="Q58" s="352">
        <f t="shared" si="34"/>
        <v>0</v>
      </c>
    </row>
    <row r="59" spans="1:17" x14ac:dyDescent="0.25">
      <c r="A59" s="5"/>
      <c r="B59" s="352"/>
      <c r="C59" s="352"/>
      <c r="D59" s="352"/>
      <c r="E59" s="352"/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</row>
    <row r="60" spans="1:17" x14ac:dyDescent="0.25">
      <c r="A60" t="s">
        <v>41</v>
      </c>
      <c r="B60" s="344">
        <f t="shared" ref="B60:I60" si="46">SUM(B47:B59)</f>
        <v>500</v>
      </c>
      <c r="C60" s="344">
        <f t="shared" si="46"/>
        <v>500</v>
      </c>
      <c r="D60" s="344">
        <f t="shared" si="46"/>
        <v>500</v>
      </c>
      <c r="E60" s="344">
        <f t="shared" si="46"/>
        <v>500</v>
      </c>
      <c r="F60" s="344">
        <f t="shared" si="46"/>
        <v>500</v>
      </c>
      <c r="G60" s="344">
        <f t="shared" si="46"/>
        <v>500</v>
      </c>
      <c r="H60" s="344">
        <f t="shared" si="46"/>
        <v>500</v>
      </c>
      <c r="I60" s="344">
        <f t="shared" si="46"/>
        <v>500</v>
      </c>
      <c r="J60" s="344">
        <f t="shared" ref="J60:Q60" si="47">SUM(J47:J59)</f>
        <v>500</v>
      </c>
      <c r="K60" s="344">
        <f t="shared" si="47"/>
        <v>500</v>
      </c>
      <c r="L60" s="344">
        <f t="shared" si="47"/>
        <v>500</v>
      </c>
      <c r="M60" s="344">
        <f t="shared" si="47"/>
        <v>500</v>
      </c>
      <c r="N60" s="344">
        <f t="shared" si="47"/>
        <v>500</v>
      </c>
      <c r="O60" s="344">
        <f t="shared" si="47"/>
        <v>500</v>
      </c>
      <c r="P60" s="344">
        <f t="shared" si="47"/>
        <v>500</v>
      </c>
      <c r="Q60" s="344">
        <f t="shared" si="47"/>
        <v>500</v>
      </c>
    </row>
    <row r="61" spans="1:17" x14ac:dyDescent="0.25">
      <c r="A61" t="s">
        <v>359</v>
      </c>
      <c r="B61" s="93">
        <f>+Q22/SUM($F$5:$Q$5)/B60</f>
        <v>0.24</v>
      </c>
      <c r="C61" s="406">
        <f>AC22/SUM($R$5:$AC$5)/C60</f>
        <v>0.24</v>
      </c>
      <c r="D61" s="406">
        <f>AO22/SUM($AD$5:$AO$5)/D60</f>
        <v>0.24</v>
      </c>
      <c r="E61" s="406">
        <f>BA22/SUM($AP$5:$BA$5)/E60</f>
        <v>0.24</v>
      </c>
      <c r="F61" s="406">
        <f>BM22/SUM($BB$5:$BM5)/F60</f>
        <v>0.24</v>
      </c>
      <c r="G61" s="406">
        <f>BY22/SUM($BN$5:$BY$5)/G60</f>
        <v>0.24</v>
      </c>
      <c r="H61" s="406">
        <f>CK22/SUM($BZ$5:$CK$5)/H60</f>
        <v>0.24</v>
      </c>
      <c r="I61" s="406">
        <f>CW22/SUM($CL$5:$CW$5)/I60</f>
        <v>0.24</v>
      </c>
      <c r="J61" s="406">
        <f>DI22/SUM($CX$5:$DI$5)/J60</f>
        <v>0.24</v>
      </c>
      <c r="K61" s="406">
        <f>DU22/SUM($DJ$5:$DU$5)/K60</f>
        <v>0.24</v>
      </c>
      <c r="L61" s="406">
        <f>EG22/SUM($DV$5:$EG$5)/L60</f>
        <v>0.24</v>
      </c>
      <c r="M61" s="406">
        <f>ES22/SUM($EH$5:$ES$5)/M60</f>
        <v>0.24</v>
      </c>
      <c r="N61" s="406">
        <f>FE22/SUM($ET$5:$FE$5)/N60</f>
        <v>0.24</v>
      </c>
      <c r="O61" s="406">
        <f>FQ22/SUM($FF$5:$FQ$5)/O60</f>
        <v>0.24</v>
      </c>
      <c r="P61" s="406">
        <f>GC22/SUM($FR$5:$GC$5)/P60</f>
        <v>0.24</v>
      </c>
      <c r="Q61" s="406">
        <f>GO22/SUM($GD$5:$GO$5)/Q60</f>
        <v>0.24</v>
      </c>
    </row>
  </sheetData>
  <mergeCells count="17">
    <mergeCell ref="GP4:HA4"/>
    <mergeCell ref="CX4:DI4"/>
    <mergeCell ref="DJ4:DU4"/>
    <mergeCell ref="FR4:GC4"/>
    <mergeCell ref="GD4:GO4"/>
    <mergeCell ref="DV4:EG4"/>
    <mergeCell ref="EH4:ES4"/>
    <mergeCell ref="ET4:FE4"/>
    <mergeCell ref="FF4:FQ4"/>
    <mergeCell ref="BN4:BY4"/>
    <mergeCell ref="F4:Q4"/>
    <mergeCell ref="BZ4:CK4"/>
    <mergeCell ref="CL4:CW4"/>
    <mergeCell ref="R4:AC4"/>
    <mergeCell ref="AD4:AO4"/>
    <mergeCell ref="AP4:BA4"/>
    <mergeCell ref="BB4:BM4"/>
  </mergeCells>
  <phoneticPr fontId="0" type="noConversion"/>
  <pageMargins left="0.25" right="0.24" top="0.77" bottom="1" header="0.5" footer="0.5"/>
  <pageSetup scale="70" orientation="landscape" horizontalDpi="300" verticalDpi="300" r:id="rId1"/>
  <headerFooter alignWithMargins="0">
    <oddFooter>&amp;C&amp;P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62"/>
  <sheetViews>
    <sheetView topLeftCell="A8" workbookViewId="0">
      <selection activeCell="B18" sqref="B18"/>
    </sheetView>
  </sheetViews>
  <sheetFormatPr defaultRowHeight="13.2" x14ac:dyDescent="0.25"/>
  <cols>
    <col min="1" max="1" width="41.6640625" customWidth="1"/>
    <col min="2" max="2" width="11" customWidth="1"/>
    <col min="3" max="3" width="15.33203125" style="26" bestFit="1" customWidth="1"/>
    <col min="4" max="4" width="13.109375" style="26" customWidth="1"/>
    <col min="5" max="5" width="14.6640625" customWidth="1"/>
    <col min="6" max="6" width="10.44140625" customWidth="1"/>
    <col min="7" max="7" width="11.109375" bestFit="1" customWidth="1"/>
  </cols>
  <sheetData>
    <row r="1" spans="1:9" ht="13.8" thickBot="1" x14ac:dyDescent="0.3">
      <c r="A1" s="2" t="s">
        <v>97</v>
      </c>
      <c r="B1" s="11"/>
      <c r="D1" s="29" t="s">
        <v>98</v>
      </c>
      <c r="E1" s="29"/>
      <c r="F1" s="29"/>
      <c r="G1" s="29"/>
      <c r="H1" s="11"/>
      <c r="I1" s="11"/>
    </row>
    <row r="2" spans="1:9" x14ac:dyDescent="0.25">
      <c r="A2" s="2" t="s">
        <v>380</v>
      </c>
      <c r="B2" s="11"/>
      <c r="D2" s="28"/>
      <c r="E2" s="102"/>
      <c r="F2" s="102"/>
      <c r="G2" s="103"/>
      <c r="H2" s="11"/>
      <c r="I2" s="11"/>
    </row>
    <row r="3" spans="1:9" x14ac:dyDescent="0.25">
      <c r="A3" s="2" t="s">
        <v>99</v>
      </c>
      <c r="B3" s="11"/>
      <c r="D3" s="104"/>
      <c r="E3" s="105"/>
      <c r="F3" s="105"/>
      <c r="G3" s="106"/>
      <c r="H3" s="11"/>
      <c r="I3" s="11"/>
    </row>
    <row r="4" spans="1:9" x14ac:dyDescent="0.25">
      <c r="A4" s="2"/>
      <c r="B4" s="11"/>
      <c r="D4" s="195"/>
      <c r="E4" s="105"/>
      <c r="F4" s="105"/>
      <c r="G4" s="106"/>
    </row>
    <row r="5" spans="1:9" ht="13.8" thickBot="1" x14ac:dyDescent="0.3">
      <c r="A5" s="21" t="s">
        <v>100</v>
      </c>
      <c r="B5" s="127">
        <f>+inputs!B9</f>
        <v>20</v>
      </c>
      <c r="D5" s="107"/>
      <c r="E5" s="108"/>
      <c r="F5" s="108"/>
      <c r="G5" s="109"/>
    </row>
    <row r="6" spans="1:9" x14ac:dyDescent="0.25">
      <c r="A6" s="117" t="s">
        <v>54</v>
      </c>
      <c r="B6" s="126">
        <f>+B5</f>
        <v>20</v>
      </c>
    </row>
    <row r="7" spans="1:9" x14ac:dyDescent="0.25">
      <c r="A7" s="10" t="s">
        <v>56</v>
      </c>
      <c r="B7" s="128">
        <v>15</v>
      </c>
    </row>
    <row r="8" spans="1:9" x14ac:dyDescent="0.25">
      <c r="A8" s="9" t="s">
        <v>101</v>
      </c>
      <c r="B8" s="355">
        <v>37986</v>
      </c>
      <c r="C8" s="400"/>
    </row>
    <row r="9" spans="1:9" x14ac:dyDescent="0.25">
      <c r="A9" s="10" t="s">
        <v>406</v>
      </c>
      <c r="B9" s="460">
        <f>inputs!B34</f>
        <v>500</v>
      </c>
      <c r="E9" s="11"/>
      <c r="F9" s="11"/>
      <c r="G9" s="11"/>
      <c r="H9" s="11"/>
      <c r="I9" s="11"/>
    </row>
    <row r="10" spans="1:9" x14ac:dyDescent="0.25">
      <c r="A10" s="9" t="s">
        <v>102</v>
      </c>
      <c r="B10" s="3" t="s">
        <v>103</v>
      </c>
      <c r="C10" s="3"/>
      <c r="D10" s="3"/>
      <c r="E10" s="3"/>
      <c r="F10" s="11"/>
      <c r="G10" s="11"/>
      <c r="H10" s="11"/>
      <c r="I10" s="11"/>
    </row>
    <row r="11" spans="1:9" x14ac:dyDescent="0.25">
      <c r="A11" s="9" t="s">
        <v>59</v>
      </c>
      <c r="B11" s="115">
        <f>+B16-B12-B13</f>
        <v>230756.89</v>
      </c>
      <c r="C11" s="125"/>
      <c r="D11" s="115"/>
      <c r="E11" s="11"/>
      <c r="F11" s="11"/>
      <c r="G11" s="11"/>
      <c r="H11" s="11"/>
      <c r="I11" s="11"/>
    </row>
    <row r="12" spans="1:9" x14ac:dyDescent="0.25">
      <c r="A12" s="9" t="s">
        <v>27</v>
      </c>
      <c r="B12" s="115">
        <f>+B16*0.07</f>
        <v>17750.530000000002</v>
      </c>
      <c r="C12" s="125"/>
      <c r="D12" s="115"/>
      <c r="E12" s="11"/>
      <c r="F12" s="11"/>
      <c r="G12" s="11"/>
      <c r="H12" s="11"/>
      <c r="I12" s="11"/>
    </row>
    <row r="13" spans="1:9" x14ac:dyDescent="0.25">
      <c r="A13" s="9" t="s">
        <v>60</v>
      </c>
      <c r="B13" s="115">
        <f>+B16*2%</f>
        <v>5071.58</v>
      </c>
      <c r="C13" s="436"/>
      <c r="D13" s="115"/>
      <c r="E13" s="11"/>
      <c r="F13" s="11"/>
      <c r="G13" s="11"/>
      <c r="H13" s="11"/>
      <c r="I13" s="11"/>
    </row>
    <row r="14" spans="1:9" x14ac:dyDescent="0.25">
      <c r="A14" s="9" t="s">
        <v>61</v>
      </c>
      <c r="B14" s="115">
        <f>+D14-C14</f>
        <v>0</v>
      </c>
      <c r="C14" s="125"/>
      <c r="D14" s="115"/>
      <c r="E14" s="11"/>
      <c r="F14" s="11"/>
      <c r="G14" s="11"/>
      <c r="H14" s="11"/>
      <c r="I14" s="11"/>
    </row>
    <row r="15" spans="1:9" x14ac:dyDescent="0.25">
      <c r="A15" s="9" t="s">
        <v>104</v>
      </c>
      <c r="B15" s="115">
        <f>+D15-C15</f>
        <v>0</v>
      </c>
      <c r="C15" s="125"/>
      <c r="D15" s="115"/>
      <c r="E15" s="11"/>
      <c r="F15" s="11"/>
      <c r="G15" s="11"/>
      <c r="H15" s="11"/>
      <c r="I15" s="11"/>
    </row>
    <row r="16" spans="1:9" x14ac:dyDescent="0.25">
      <c r="A16" s="10" t="s">
        <v>105</v>
      </c>
      <c r="B16" s="457">
        <f>inputs!B36</f>
        <v>253579</v>
      </c>
      <c r="C16" s="432"/>
      <c r="D16" s="321"/>
      <c r="E16" s="241"/>
      <c r="F16" s="320"/>
      <c r="G16" s="11"/>
      <c r="H16" s="11"/>
      <c r="I16" s="11"/>
    </row>
    <row r="17" spans="1:9" x14ac:dyDescent="0.25">
      <c r="A17" s="138" t="s">
        <v>63</v>
      </c>
      <c r="B17" s="115">
        <f>+B16</f>
        <v>253579</v>
      </c>
      <c r="C17" s="433"/>
      <c r="E17" s="11"/>
      <c r="F17" s="363"/>
      <c r="G17" s="358" t="s">
        <v>281</v>
      </c>
      <c r="H17" s="11"/>
      <c r="I17" s="11"/>
    </row>
    <row r="18" spans="1:9" x14ac:dyDescent="0.25">
      <c r="A18" s="10"/>
      <c r="B18" s="100"/>
      <c r="C18" s="365" t="s">
        <v>280</v>
      </c>
      <c r="D18" s="365" t="s">
        <v>279</v>
      </c>
      <c r="E18" s="357" t="s">
        <v>278</v>
      </c>
      <c r="F18" s="358" t="s">
        <v>366</v>
      </c>
      <c r="G18" s="358" t="s">
        <v>282</v>
      </c>
      <c r="H18" s="11"/>
      <c r="I18" s="11"/>
    </row>
    <row r="19" spans="1:9" x14ac:dyDescent="0.25">
      <c r="A19" s="10" t="s">
        <v>106</v>
      </c>
      <c r="B19" s="123">
        <f>+E19</f>
        <v>0</v>
      </c>
      <c r="C19" s="366">
        <v>0</v>
      </c>
      <c r="D19" s="366">
        <v>0</v>
      </c>
      <c r="E19" s="368">
        <v>0</v>
      </c>
      <c r="F19" s="360">
        <v>8300</v>
      </c>
      <c r="G19" s="361">
        <f>(E$19*F$19*24*1/1000000)/1000</f>
        <v>0</v>
      </c>
      <c r="H19" s="11"/>
      <c r="I19" s="11"/>
    </row>
    <row r="20" spans="1:9" x14ac:dyDescent="0.25">
      <c r="A20" s="10" t="s">
        <v>368</v>
      </c>
      <c r="B20" s="123"/>
      <c r="C20" s="366">
        <v>0</v>
      </c>
      <c r="D20" s="367">
        <v>0</v>
      </c>
      <c r="E20" s="368"/>
      <c r="F20" s="360"/>
      <c r="G20" s="361">
        <f>(E$20*F$20*24*1/1000000)/1000</f>
        <v>0</v>
      </c>
      <c r="H20" s="11"/>
      <c r="I20" s="11"/>
    </row>
    <row r="21" spans="1:9" x14ac:dyDescent="0.25">
      <c r="A21" s="10" t="s">
        <v>367</v>
      </c>
      <c r="B21" s="116"/>
      <c r="D21" s="461">
        <f>+D19-D20</f>
        <v>0</v>
      </c>
      <c r="E21" s="368">
        <f>+E19-E20</f>
        <v>0</v>
      </c>
      <c r="F21" s="360"/>
      <c r="G21" s="364">
        <f>+G19-G20</f>
        <v>0</v>
      </c>
      <c r="H21" s="11"/>
      <c r="I21" s="11"/>
    </row>
    <row r="22" spans="1:9" x14ac:dyDescent="0.25">
      <c r="A22" s="10" t="s">
        <v>328</v>
      </c>
      <c r="B22" s="243"/>
      <c r="E22" s="361"/>
      <c r="F22" s="361"/>
      <c r="G22" s="364"/>
      <c r="H22" s="11"/>
      <c r="I22" s="11"/>
    </row>
    <row r="23" spans="1:9" x14ac:dyDescent="0.25">
      <c r="A23" s="10" t="s">
        <v>107</v>
      </c>
      <c r="B23" s="443">
        <v>0.82899999999999996</v>
      </c>
      <c r="D23" s="360">
        <v>0</v>
      </c>
      <c r="E23" s="359">
        <v>0</v>
      </c>
      <c r="F23" s="360"/>
      <c r="G23" s="11"/>
      <c r="H23" s="11"/>
      <c r="I23" s="11"/>
    </row>
    <row r="24" spans="1:9" x14ac:dyDescent="0.25">
      <c r="A24" s="10" t="s">
        <v>329</v>
      </c>
      <c r="E24">
        <f>(+E23*B23*24)/1000</f>
        <v>0</v>
      </c>
      <c r="H24" s="11"/>
      <c r="I24" s="11"/>
    </row>
    <row r="25" spans="1:9" x14ac:dyDescent="0.25">
      <c r="A25" s="10" t="s">
        <v>108</v>
      </c>
      <c r="B25" s="456">
        <f>inputs!B38</f>
        <v>169</v>
      </c>
      <c r="C25" s="120"/>
      <c r="E25" s="11"/>
      <c r="F25" s="11"/>
      <c r="G25" s="11"/>
      <c r="H25" s="11"/>
      <c r="I25" s="11"/>
    </row>
    <row r="26" spans="1:9" x14ac:dyDescent="0.25">
      <c r="A26" s="10" t="s">
        <v>109</v>
      </c>
      <c r="B26" s="444">
        <v>1</v>
      </c>
      <c r="C26"/>
      <c r="D26"/>
      <c r="E26" s="11"/>
      <c r="F26" s="11"/>
      <c r="G26" s="11"/>
      <c r="H26" s="11"/>
      <c r="I26" s="11"/>
    </row>
    <row r="27" spans="1:9" x14ac:dyDescent="0.25">
      <c r="A27" s="9" t="s">
        <v>110</v>
      </c>
      <c r="B27" s="459">
        <f>inputs!B39</f>
        <v>1.03</v>
      </c>
      <c r="C27" s="120"/>
      <c r="E27" s="11"/>
      <c r="F27" s="11"/>
      <c r="G27" s="11"/>
      <c r="H27" s="11"/>
      <c r="I27" s="11"/>
    </row>
    <row r="28" spans="1:9" x14ac:dyDescent="0.25">
      <c r="A28" s="10" t="s">
        <v>363</v>
      </c>
      <c r="B28" s="445">
        <f>1/B5</f>
        <v>0.05</v>
      </c>
      <c r="C28" s="120"/>
    </row>
    <row r="29" spans="1:9" x14ac:dyDescent="0.25">
      <c r="A29" s="10" t="s">
        <v>111</v>
      </c>
      <c r="B29" s="439">
        <v>1.2E-2</v>
      </c>
      <c r="C29" s="120"/>
    </row>
    <row r="30" spans="1:9" x14ac:dyDescent="0.25">
      <c r="A30" s="10" t="s">
        <v>112</v>
      </c>
      <c r="B30" s="440">
        <v>0.38879999999999998</v>
      </c>
      <c r="C30" s="120"/>
    </row>
    <row r="31" spans="1:9" x14ac:dyDescent="0.25">
      <c r="A31" t="s">
        <v>113</v>
      </c>
      <c r="B31" s="441">
        <v>0.02</v>
      </c>
      <c r="C31" s="120"/>
    </row>
    <row r="32" spans="1:9" ht="13.8" thickBot="1" x14ac:dyDescent="0.3">
      <c r="A32" s="10" t="s">
        <v>114</v>
      </c>
      <c r="B32" s="224">
        <f>AVERAGE([1]data1cf!$A$2:$A$1001)*-1</f>
        <v>103397.40017374823</v>
      </c>
      <c r="C32" s="120"/>
    </row>
    <row r="33" spans="1:22" ht="13.8" thickBot="1" x14ac:dyDescent="0.3">
      <c r="A33" s="10"/>
      <c r="B33" s="5"/>
      <c r="C33" s="137" t="s">
        <v>115</v>
      </c>
      <c r="D33" s="110"/>
      <c r="E33" s="110"/>
      <c r="F33" s="110"/>
      <c r="G33" s="110"/>
      <c r="H33" s="110"/>
      <c r="I33" s="110"/>
      <c r="J33" s="110"/>
      <c r="K33" s="110"/>
      <c r="L33" s="110"/>
      <c r="M33" s="110"/>
      <c r="N33" s="110"/>
      <c r="O33" s="110"/>
      <c r="P33" s="110"/>
      <c r="Q33" s="111"/>
    </row>
    <row r="34" spans="1:22" ht="13.8" thickBot="1" x14ac:dyDescent="0.3">
      <c r="A34" s="10"/>
      <c r="B34" s="5"/>
      <c r="C34" s="217">
        <v>1</v>
      </c>
      <c r="D34" s="218">
        <v>2</v>
      </c>
      <c r="E34" s="218">
        <v>3</v>
      </c>
      <c r="F34" s="218">
        <v>4</v>
      </c>
      <c r="G34" s="218">
        <v>5</v>
      </c>
      <c r="H34" s="218">
        <v>6</v>
      </c>
      <c r="I34" s="218">
        <v>7</v>
      </c>
      <c r="J34" s="218">
        <v>8</v>
      </c>
      <c r="K34" s="218">
        <v>9</v>
      </c>
      <c r="L34" s="216">
        <v>10</v>
      </c>
      <c r="M34" s="214">
        <v>11</v>
      </c>
      <c r="N34" s="216">
        <v>12</v>
      </c>
      <c r="O34" s="214">
        <v>13</v>
      </c>
      <c r="P34" s="216">
        <v>14</v>
      </c>
      <c r="Q34" s="215">
        <v>15</v>
      </c>
      <c r="R34" s="216">
        <v>16</v>
      </c>
      <c r="S34" s="215">
        <v>17</v>
      </c>
      <c r="T34" s="216">
        <v>18</v>
      </c>
      <c r="U34" s="215">
        <v>19</v>
      </c>
      <c r="V34" s="216">
        <v>20</v>
      </c>
    </row>
    <row r="35" spans="1:22" x14ac:dyDescent="0.25">
      <c r="A35" s="10"/>
      <c r="B35" s="5"/>
      <c r="C35" s="120"/>
    </row>
    <row r="36" spans="1:22" x14ac:dyDescent="0.25">
      <c r="A36" s="10" t="s">
        <v>64</v>
      </c>
      <c r="B36" s="5"/>
      <c r="C36" s="19">
        <f t="array" ref="C36:Q36">TRANSPOSE(loadfac!N3:N18)</f>
        <v>0.90812602593752101</v>
      </c>
      <c r="D36" s="19">
        <v>0.89865690705080792</v>
      </c>
      <c r="E36" s="19">
        <v>0.89614043212205008</v>
      </c>
      <c r="F36" s="19">
        <v>0.90055361074755635</v>
      </c>
      <c r="G36" s="19">
        <v>0.90002163353095621</v>
      </c>
      <c r="H36" s="19">
        <v>0.8955118645439285</v>
      </c>
      <c r="I36" s="19">
        <v>0.90066750314104393</v>
      </c>
      <c r="J36" s="19">
        <v>0.9054908059880229</v>
      </c>
      <c r="K36" s="19">
        <v>0.87754392394009528</v>
      </c>
      <c r="L36" s="19">
        <v>0.90109147779174237</v>
      </c>
      <c r="M36" s="19">
        <v>0.88036407639435976</v>
      </c>
      <c r="N36" s="19">
        <v>0.89888629116632557</v>
      </c>
      <c r="O36" s="19">
        <v>0.90332381480431667</v>
      </c>
      <c r="P36" s="19">
        <v>0.91421259205255567</v>
      </c>
      <c r="Q36" s="438">
        <v>0.8787360616928287</v>
      </c>
      <c r="R36" s="272">
        <f>+Q36</f>
        <v>0.8787360616928287</v>
      </c>
      <c r="S36" s="272">
        <f>+R36</f>
        <v>0.8787360616928287</v>
      </c>
      <c r="T36" s="272">
        <f>+S36</f>
        <v>0.8787360616928287</v>
      </c>
      <c r="U36" s="272">
        <f>+T36</f>
        <v>0.8787360616928287</v>
      </c>
      <c r="V36" s="272">
        <f>+U36</f>
        <v>0.8787360616928287</v>
      </c>
    </row>
    <row r="37" spans="1:22" x14ac:dyDescent="0.25">
      <c r="A37" s="9" t="s">
        <v>116</v>
      </c>
      <c r="B37" s="14"/>
      <c r="C37" s="212">
        <f>$G$21*C36</f>
        <v>0</v>
      </c>
      <c r="D37" s="212">
        <f t="shared" ref="D37:V37" si="0">$G$21*D36</f>
        <v>0</v>
      </c>
      <c r="E37" s="212">
        <f t="shared" si="0"/>
        <v>0</v>
      </c>
      <c r="F37" s="212">
        <f t="shared" si="0"/>
        <v>0</v>
      </c>
      <c r="G37" s="212">
        <f t="shared" si="0"/>
        <v>0</v>
      </c>
      <c r="H37" s="212">
        <f t="shared" si="0"/>
        <v>0</v>
      </c>
      <c r="I37" s="212">
        <f t="shared" si="0"/>
        <v>0</v>
      </c>
      <c r="J37" s="212">
        <f t="shared" si="0"/>
        <v>0</v>
      </c>
      <c r="K37" s="212">
        <f t="shared" si="0"/>
        <v>0</v>
      </c>
      <c r="L37" s="212">
        <f t="shared" si="0"/>
        <v>0</v>
      </c>
      <c r="M37" s="212">
        <f t="shared" si="0"/>
        <v>0</v>
      </c>
      <c r="N37" s="212">
        <f t="shared" si="0"/>
        <v>0</v>
      </c>
      <c r="O37" s="212">
        <f t="shared" si="0"/>
        <v>0</v>
      </c>
      <c r="P37" s="212">
        <f t="shared" si="0"/>
        <v>0</v>
      </c>
      <c r="Q37" s="212">
        <f t="shared" si="0"/>
        <v>0</v>
      </c>
      <c r="R37" s="212">
        <f t="shared" si="0"/>
        <v>0</v>
      </c>
      <c r="S37" s="212">
        <f t="shared" si="0"/>
        <v>0</v>
      </c>
      <c r="T37" s="212">
        <f t="shared" si="0"/>
        <v>0</v>
      </c>
      <c r="U37" s="212">
        <f t="shared" si="0"/>
        <v>0</v>
      </c>
      <c r="V37" s="212">
        <f t="shared" si="0"/>
        <v>0</v>
      </c>
    </row>
    <row r="38" spans="1:22" x14ac:dyDescent="0.25">
      <c r="A38" s="10" t="s">
        <v>117</v>
      </c>
      <c r="B38" s="14"/>
      <c r="C38" s="212">
        <v>0</v>
      </c>
      <c r="D38" s="212">
        <v>0</v>
      </c>
      <c r="E38" s="212">
        <v>0</v>
      </c>
      <c r="F38" s="212">
        <v>0</v>
      </c>
      <c r="G38" s="212">
        <v>0</v>
      </c>
      <c r="H38" s="212">
        <v>0</v>
      </c>
      <c r="I38" s="212">
        <v>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212">
        <v>0</v>
      </c>
      <c r="Q38" s="212">
        <v>0</v>
      </c>
      <c r="R38" s="212">
        <v>0</v>
      </c>
      <c r="S38" s="212">
        <v>0</v>
      </c>
      <c r="T38" s="212">
        <v>0</v>
      </c>
      <c r="U38" s="212">
        <v>0</v>
      </c>
      <c r="V38" s="212">
        <v>0</v>
      </c>
    </row>
    <row r="39" spans="1:22" x14ac:dyDescent="0.25">
      <c r="A39" s="10" t="s">
        <v>75</v>
      </c>
      <c r="B39" s="5"/>
      <c r="C39" s="147">
        <f t="array" ref="C39:Q39">TRANSPOSE(forwcurv!I10:I27)</f>
        <v>2.2934393306157523</v>
      </c>
      <c r="D39" s="145">
        <v>2.9144331221024058</v>
      </c>
      <c r="E39" s="23">
        <v>2.976644545687122</v>
      </c>
      <c r="F39" s="23">
        <v>3.0411315185040326</v>
      </c>
      <c r="G39" s="23">
        <v>2.696403440288524</v>
      </c>
      <c r="H39" s="23">
        <v>2.9781917116109042</v>
      </c>
      <c r="I39" s="23">
        <v>3.4846720352638645</v>
      </c>
      <c r="J39" s="23">
        <v>3.4322253028429497</v>
      </c>
      <c r="K39" s="23">
        <v>3.125883058202048</v>
      </c>
      <c r="L39" s="23">
        <v>3.350319025732492</v>
      </c>
      <c r="M39" s="23">
        <v>4.0570128530847152</v>
      </c>
      <c r="N39" s="23">
        <v>3.8947491838168067</v>
      </c>
      <c r="O39" s="23">
        <v>3.419618585851675</v>
      </c>
      <c r="P39" s="23">
        <v>3.8384588205917218</v>
      </c>
      <c r="Q39" s="23">
        <v>3.9266282675127115</v>
      </c>
      <c r="R39" s="23">
        <f t="shared" ref="R39:V40" si="1">+Q39</f>
        <v>3.9266282675127115</v>
      </c>
      <c r="S39" s="23">
        <f t="shared" si="1"/>
        <v>3.9266282675127115</v>
      </c>
      <c r="T39" s="23">
        <f t="shared" si="1"/>
        <v>3.9266282675127115</v>
      </c>
      <c r="U39" s="23">
        <f t="shared" si="1"/>
        <v>3.9266282675127115</v>
      </c>
      <c r="V39" s="23">
        <f t="shared" si="1"/>
        <v>3.9266282675127115</v>
      </c>
    </row>
    <row r="40" spans="1:22" x14ac:dyDescent="0.25">
      <c r="A40" t="s">
        <v>118</v>
      </c>
      <c r="C40" s="8">
        <v>0.04</v>
      </c>
      <c r="D40" s="121">
        <f>+C40</f>
        <v>0.04</v>
      </c>
      <c r="E40" s="121">
        <f t="shared" ref="E40:Q40" si="2">+D40</f>
        <v>0.04</v>
      </c>
      <c r="F40" s="121">
        <f t="shared" si="2"/>
        <v>0.04</v>
      </c>
      <c r="G40" s="121">
        <f t="shared" si="2"/>
        <v>0.04</v>
      </c>
      <c r="H40" s="121">
        <f t="shared" si="2"/>
        <v>0.04</v>
      </c>
      <c r="I40" s="121">
        <f t="shared" si="2"/>
        <v>0.04</v>
      </c>
      <c r="J40" s="121">
        <f t="shared" si="2"/>
        <v>0.04</v>
      </c>
      <c r="K40" s="121">
        <f t="shared" si="2"/>
        <v>0.04</v>
      </c>
      <c r="L40" s="121">
        <f t="shared" si="2"/>
        <v>0.04</v>
      </c>
      <c r="M40" s="121">
        <f t="shared" si="2"/>
        <v>0.04</v>
      </c>
      <c r="N40" s="121">
        <f t="shared" si="2"/>
        <v>0.04</v>
      </c>
      <c r="O40" s="121">
        <f t="shared" si="2"/>
        <v>0.04</v>
      </c>
      <c r="P40" s="121">
        <f t="shared" si="2"/>
        <v>0.04</v>
      </c>
      <c r="Q40" s="121">
        <f t="shared" si="2"/>
        <v>0.04</v>
      </c>
      <c r="R40" s="121">
        <f t="shared" si="1"/>
        <v>0.04</v>
      </c>
      <c r="S40" s="121">
        <f t="shared" si="1"/>
        <v>0.04</v>
      </c>
      <c r="T40" s="121">
        <f t="shared" si="1"/>
        <v>0.04</v>
      </c>
      <c r="U40" s="121">
        <f t="shared" si="1"/>
        <v>0.04</v>
      </c>
      <c r="V40" s="121">
        <f t="shared" si="1"/>
        <v>0.04</v>
      </c>
    </row>
    <row r="41" spans="1:22" x14ac:dyDescent="0.25">
      <c r="A41" s="5"/>
      <c r="B41" s="15"/>
      <c r="C41" s="8"/>
      <c r="D41" s="121"/>
    </row>
    <row r="42" spans="1:22" x14ac:dyDescent="0.25">
      <c r="A42" s="10" t="s">
        <v>79</v>
      </c>
      <c r="B42" s="15"/>
      <c r="C42" s="6"/>
      <c r="D42" s="121"/>
    </row>
    <row r="43" spans="1:22" x14ac:dyDescent="0.25">
      <c r="A43" s="10" t="s">
        <v>369</v>
      </c>
      <c r="B43" s="15"/>
      <c r="C43" s="426">
        <v>0</v>
      </c>
      <c r="D43" s="124">
        <f t="shared" ref="D43:G44" si="3">+C43*$B$27</f>
        <v>0</v>
      </c>
      <c r="E43" s="124">
        <f t="shared" si="3"/>
        <v>0</v>
      </c>
      <c r="F43" s="124">
        <f t="shared" si="3"/>
        <v>0</v>
      </c>
      <c r="G43" s="124">
        <f t="shared" si="3"/>
        <v>0</v>
      </c>
    </row>
    <row r="44" spans="1:22" x14ac:dyDescent="0.25">
      <c r="A44" s="9" t="s">
        <v>119</v>
      </c>
      <c r="B44" s="447">
        <v>1</v>
      </c>
      <c r="C44" s="124">
        <f>(D21*0.035)+(B25*0.6)-(0.085*D20)</f>
        <v>101.39999999999999</v>
      </c>
      <c r="D44" s="124">
        <f t="shared" si="3"/>
        <v>104.44199999999999</v>
      </c>
      <c r="E44" s="17">
        <f t="shared" si="3"/>
        <v>107.57526</v>
      </c>
      <c r="F44" s="17">
        <f t="shared" si="3"/>
        <v>110.8025178</v>
      </c>
      <c r="G44" s="17">
        <f t="shared" si="3"/>
        <v>114.12659333400001</v>
      </c>
      <c r="H44" s="1">
        <f>SUM(B44:G44)</f>
        <v>539.34637113400004</v>
      </c>
    </row>
    <row r="45" spans="1:22" x14ac:dyDescent="0.25">
      <c r="A45" s="9" t="s">
        <v>120</v>
      </c>
      <c r="B45" s="5"/>
      <c r="C45" s="20">
        <f>((+C37+C38)*C39*365)+($E$24*$C$40*365*C36)</f>
        <v>0</v>
      </c>
      <c r="D45" s="20">
        <f>((+D37+D38)*D39*365)+($E$24*$C$40*365*D36)</f>
        <v>0</v>
      </c>
      <c r="E45" s="20">
        <f>((+E37+E38)*E39*365)+($E$24*$C$40*365*E36)</f>
        <v>0</v>
      </c>
      <c r="F45" s="20">
        <f>((+F37+F38)*F39*365)+($E$24*$C$40*365*F36)</f>
        <v>0</v>
      </c>
      <c r="G45" s="20">
        <f>((+G37+G38)*G39*365)+($E$24*$C$40*365*G36)</f>
        <v>0</v>
      </c>
      <c r="H45" s="1">
        <f>SUM(C45:G45)</f>
        <v>0</v>
      </c>
    </row>
    <row r="46" spans="1:22" x14ac:dyDescent="0.25">
      <c r="A46" s="10" t="s">
        <v>32</v>
      </c>
      <c r="C46" s="27">
        <f>DCF!C11*B31</f>
        <v>5071.58</v>
      </c>
      <c r="D46" s="122">
        <f>+C46*$B$27</f>
        <v>5223.7273999999998</v>
      </c>
      <c r="E46" s="18">
        <f>+D46*$B$27</f>
        <v>5380.439222</v>
      </c>
      <c r="F46" s="18">
        <f>+E46*$B$27</f>
        <v>5541.8523986600003</v>
      </c>
      <c r="G46" s="18">
        <f>+F46*$B$27</f>
        <v>5708.1079706198007</v>
      </c>
      <c r="H46" s="1">
        <f>SUM(C46:G46)</f>
        <v>26925.7069912798</v>
      </c>
    </row>
    <row r="47" spans="1:22" x14ac:dyDescent="0.25">
      <c r="A47" s="5"/>
      <c r="C47" s="8"/>
      <c r="D47" s="121"/>
    </row>
    <row r="48" spans="1:22" x14ac:dyDescent="0.25">
      <c r="A48" s="5"/>
      <c r="C48" s="8"/>
      <c r="D48" s="121"/>
    </row>
    <row r="49" spans="1:17" x14ac:dyDescent="0.25">
      <c r="A49" s="5"/>
      <c r="C49" s="8"/>
      <c r="D49" s="121"/>
    </row>
    <row r="50" spans="1:17" x14ac:dyDescent="0.25">
      <c r="A50" s="5"/>
      <c r="C50" s="8"/>
      <c r="D50" s="121"/>
    </row>
    <row r="51" spans="1:17" x14ac:dyDescent="0.25">
      <c r="A51" s="5" t="s">
        <v>203</v>
      </c>
      <c r="B51" s="264">
        <f>+B7</f>
        <v>15</v>
      </c>
      <c r="C51" s="8"/>
      <c r="D51" s="121"/>
    </row>
    <row r="52" spans="1:17" x14ac:dyDescent="0.25">
      <c r="A52" s="10" t="s">
        <v>204</v>
      </c>
      <c r="B52" s="265">
        <v>0.33333000000000002</v>
      </c>
      <c r="C52" s="265">
        <v>0.44450000000000001</v>
      </c>
      <c r="D52" s="265">
        <v>0.14810000000000001</v>
      </c>
      <c r="E52" s="265">
        <v>7.4099999999999999E-2</v>
      </c>
      <c r="F52" s="265">
        <v>0</v>
      </c>
      <c r="G52" s="266"/>
      <c r="H52" s="266"/>
      <c r="I52" s="266"/>
      <c r="J52" s="266"/>
      <c r="K52" s="266"/>
      <c r="L52" s="266"/>
      <c r="M52" s="266"/>
      <c r="N52" s="266"/>
      <c r="O52" s="266"/>
      <c r="P52" s="266"/>
    </row>
    <row r="53" spans="1:17" x14ac:dyDescent="0.25">
      <c r="A53" s="10" t="s">
        <v>205</v>
      </c>
      <c r="B53" s="265">
        <v>0.2</v>
      </c>
      <c r="C53" s="265">
        <v>0.32</v>
      </c>
      <c r="D53" s="265">
        <v>0.192</v>
      </c>
      <c r="E53" s="265">
        <v>0.1152</v>
      </c>
      <c r="F53" s="265">
        <v>0.1152</v>
      </c>
      <c r="G53" s="266">
        <v>5.7599999999999998E-2</v>
      </c>
      <c r="H53" s="266"/>
      <c r="I53" s="266"/>
      <c r="J53" s="266"/>
      <c r="K53" s="266"/>
      <c r="L53" s="266"/>
      <c r="M53" s="266"/>
      <c r="N53" s="266"/>
      <c r="O53" s="266"/>
      <c r="P53" s="266"/>
    </row>
    <row r="54" spans="1:17" x14ac:dyDescent="0.25">
      <c r="A54" s="10" t="s">
        <v>206</v>
      </c>
      <c r="B54" s="267">
        <v>0.1429</v>
      </c>
      <c r="C54" s="268">
        <v>0.24490000000000001</v>
      </c>
      <c r="D54" s="266">
        <v>0.1749</v>
      </c>
      <c r="E54" s="266">
        <v>0.1249</v>
      </c>
      <c r="F54" s="266">
        <v>8.9300000000000004E-2</v>
      </c>
      <c r="G54" s="266">
        <v>8.9200000000000002E-2</v>
      </c>
      <c r="H54" s="266">
        <v>8.9300000000000004E-2</v>
      </c>
      <c r="I54" s="266">
        <v>4.4600000000000001E-2</v>
      </c>
      <c r="J54" s="266"/>
      <c r="K54" s="266"/>
      <c r="L54" s="266"/>
      <c r="M54" s="266"/>
      <c r="N54" s="266"/>
      <c r="O54" s="266"/>
      <c r="P54" s="266"/>
    </row>
    <row r="55" spans="1:17" x14ac:dyDescent="0.25">
      <c r="A55" s="10" t="s">
        <v>207</v>
      </c>
      <c r="B55" s="267">
        <v>0.05</v>
      </c>
      <c r="C55" s="268">
        <v>9.5000000000000001E-2</v>
      </c>
      <c r="D55" s="266">
        <v>8.5500000000000007E-2</v>
      </c>
      <c r="E55" s="266">
        <v>7.6999999999999999E-2</v>
      </c>
      <c r="F55" s="266">
        <v>6.93E-2</v>
      </c>
      <c r="G55" s="266">
        <v>6.2300000000000001E-2</v>
      </c>
      <c r="H55" s="266">
        <v>5.8999999999999997E-2</v>
      </c>
      <c r="I55" s="266">
        <v>5.8999999999999997E-2</v>
      </c>
      <c r="J55" s="266">
        <v>5.91E-2</v>
      </c>
      <c r="K55" s="266">
        <v>5.8999999999999997E-2</v>
      </c>
      <c r="L55" s="266">
        <v>5.91E-2</v>
      </c>
      <c r="M55" s="266">
        <v>5.8999999999999997E-2</v>
      </c>
      <c r="N55" s="266">
        <v>5.91E-2</v>
      </c>
      <c r="O55" s="266">
        <v>5.8999999999999997E-2</v>
      </c>
      <c r="P55" s="266">
        <v>5.91E-2</v>
      </c>
      <c r="Q55">
        <v>2.9499999999999998E-2</v>
      </c>
    </row>
    <row r="56" spans="1:17" x14ac:dyDescent="0.25">
      <c r="A56" s="9"/>
      <c r="B56" s="5"/>
      <c r="C56" s="7"/>
      <c r="D56" s="121"/>
    </row>
    <row r="57" spans="1:17" x14ac:dyDescent="0.25">
      <c r="B57" s="5"/>
      <c r="C57" s="16"/>
      <c r="D57" s="121"/>
    </row>
    <row r="58" spans="1:17" x14ac:dyDescent="0.25">
      <c r="C58" s="121"/>
      <c r="D58" s="121"/>
    </row>
    <row r="59" spans="1:17" x14ac:dyDescent="0.25">
      <c r="C59" s="121"/>
      <c r="D59" s="121"/>
    </row>
    <row r="60" spans="1:17" x14ac:dyDescent="0.25">
      <c r="A60" s="11"/>
      <c r="B60" s="2"/>
      <c r="C60" s="11"/>
      <c r="D60" s="11"/>
      <c r="E60" s="11"/>
    </row>
    <row r="61" spans="1:17" x14ac:dyDescent="0.25">
      <c r="A61" s="138"/>
      <c r="B61" s="26"/>
      <c r="C61"/>
      <c r="E61" s="26"/>
    </row>
    <row r="62" spans="1:17" x14ac:dyDescent="0.25">
      <c r="A62" s="11"/>
      <c r="B62" s="26"/>
      <c r="C62" s="11"/>
      <c r="D62" s="11"/>
      <c r="E62" s="11"/>
    </row>
    <row r="63" spans="1:17" x14ac:dyDescent="0.25">
      <c r="A63" s="11"/>
      <c r="B63" s="21"/>
      <c r="C63" s="11"/>
      <c r="D63" s="11"/>
      <c r="E63" s="11"/>
    </row>
    <row r="64" spans="1:17" x14ac:dyDescent="0.25">
      <c r="C64" s="121"/>
      <c r="D64" s="121"/>
    </row>
    <row r="65" spans="3:4" x14ac:dyDescent="0.25">
      <c r="C65" s="121"/>
      <c r="D65" s="121"/>
    </row>
    <row r="66" spans="3:4" x14ac:dyDescent="0.25">
      <c r="C66" s="121"/>
      <c r="D66" s="121"/>
    </row>
    <row r="67" spans="3:4" x14ac:dyDescent="0.25">
      <c r="C67" s="121"/>
      <c r="D67" s="121"/>
    </row>
    <row r="68" spans="3:4" x14ac:dyDescent="0.25">
      <c r="C68" s="121"/>
      <c r="D68" s="121"/>
    </row>
    <row r="69" spans="3:4" x14ac:dyDescent="0.25">
      <c r="C69" s="121"/>
      <c r="D69" s="121"/>
    </row>
    <row r="70" spans="3:4" x14ac:dyDescent="0.25">
      <c r="C70" s="121"/>
      <c r="D70" s="121"/>
    </row>
    <row r="71" spans="3:4" x14ac:dyDescent="0.25">
      <c r="C71" s="121"/>
      <c r="D71" s="121"/>
    </row>
    <row r="72" spans="3:4" x14ac:dyDescent="0.25">
      <c r="C72" s="121"/>
      <c r="D72" s="121"/>
    </row>
    <row r="73" spans="3:4" x14ac:dyDescent="0.25">
      <c r="C73" s="121"/>
      <c r="D73" s="121"/>
    </row>
    <row r="74" spans="3:4" x14ac:dyDescent="0.25">
      <c r="C74" s="121"/>
      <c r="D74" s="121"/>
    </row>
    <row r="75" spans="3:4" x14ac:dyDescent="0.25">
      <c r="C75" s="121"/>
      <c r="D75" s="121"/>
    </row>
    <row r="76" spans="3:4" x14ac:dyDescent="0.25">
      <c r="C76" s="121"/>
      <c r="D76" s="121"/>
    </row>
    <row r="77" spans="3:4" x14ac:dyDescent="0.25">
      <c r="C77" s="121"/>
      <c r="D77" s="121"/>
    </row>
    <row r="78" spans="3:4" x14ac:dyDescent="0.25">
      <c r="C78" s="121"/>
      <c r="D78" s="121"/>
    </row>
    <row r="79" spans="3:4" x14ac:dyDescent="0.25">
      <c r="C79" s="121"/>
      <c r="D79" s="121"/>
    </row>
    <row r="80" spans="3:4" x14ac:dyDescent="0.25">
      <c r="C80" s="121"/>
      <c r="D80" s="121"/>
    </row>
    <row r="81" spans="3:4" x14ac:dyDescent="0.25">
      <c r="C81" s="121"/>
      <c r="D81" s="121"/>
    </row>
    <row r="82" spans="3:4" x14ac:dyDescent="0.25">
      <c r="C82" s="121"/>
      <c r="D82" s="121"/>
    </row>
    <row r="83" spans="3:4" x14ac:dyDescent="0.25">
      <c r="C83" s="121"/>
      <c r="D83" s="121"/>
    </row>
    <row r="84" spans="3:4" x14ac:dyDescent="0.25">
      <c r="C84" s="121"/>
      <c r="D84" s="121"/>
    </row>
    <row r="85" spans="3:4" x14ac:dyDescent="0.25">
      <c r="C85" s="121"/>
      <c r="D85" s="121"/>
    </row>
    <row r="86" spans="3:4" x14ac:dyDescent="0.25">
      <c r="C86" s="121"/>
      <c r="D86" s="121"/>
    </row>
    <row r="87" spans="3:4" x14ac:dyDescent="0.25">
      <c r="C87" s="121"/>
      <c r="D87" s="121"/>
    </row>
    <row r="88" spans="3:4" x14ac:dyDescent="0.25">
      <c r="C88" s="121"/>
      <c r="D88" s="121"/>
    </row>
    <row r="89" spans="3:4" x14ac:dyDescent="0.25">
      <c r="C89" s="121"/>
      <c r="D89" s="121"/>
    </row>
    <row r="90" spans="3:4" x14ac:dyDescent="0.25">
      <c r="C90" s="121"/>
      <c r="D90" s="121"/>
    </row>
    <row r="91" spans="3:4" x14ac:dyDescent="0.25">
      <c r="C91" s="121"/>
      <c r="D91" s="121"/>
    </row>
    <row r="92" spans="3:4" x14ac:dyDescent="0.25">
      <c r="C92" s="121"/>
      <c r="D92" s="121"/>
    </row>
    <row r="93" spans="3:4" x14ac:dyDescent="0.25">
      <c r="C93" s="121"/>
      <c r="D93" s="121"/>
    </row>
    <row r="94" spans="3:4" x14ac:dyDescent="0.25">
      <c r="C94" s="121"/>
      <c r="D94" s="121"/>
    </row>
    <row r="95" spans="3:4" x14ac:dyDescent="0.25">
      <c r="C95" s="121"/>
      <c r="D95" s="121"/>
    </row>
    <row r="96" spans="3:4" x14ac:dyDescent="0.25">
      <c r="C96" s="121"/>
      <c r="D96" s="121"/>
    </row>
    <row r="97" spans="3:4" x14ac:dyDescent="0.25">
      <c r="C97" s="121"/>
      <c r="D97" s="121"/>
    </row>
    <row r="98" spans="3:4" x14ac:dyDescent="0.25">
      <c r="C98" s="121"/>
      <c r="D98" s="121"/>
    </row>
    <row r="99" spans="3:4" x14ac:dyDescent="0.25">
      <c r="C99" s="121"/>
      <c r="D99" s="121"/>
    </row>
    <row r="100" spans="3:4" x14ac:dyDescent="0.25">
      <c r="C100" s="121"/>
      <c r="D100" s="121"/>
    </row>
    <row r="101" spans="3:4" x14ac:dyDescent="0.25">
      <c r="C101" s="121"/>
      <c r="D101" s="121"/>
    </row>
    <row r="102" spans="3:4" x14ac:dyDescent="0.25">
      <c r="C102" s="121"/>
      <c r="D102" s="121"/>
    </row>
    <row r="103" spans="3:4" x14ac:dyDescent="0.25">
      <c r="C103" s="121"/>
      <c r="D103" s="121"/>
    </row>
    <row r="104" spans="3:4" x14ac:dyDescent="0.25">
      <c r="C104" s="121"/>
      <c r="D104" s="121"/>
    </row>
    <row r="105" spans="3:4" x14ac:dyDescent="0.25">
      <c r="C105" s="121"/>
      <c r="D105" s="121"/>
    </row>
    <row r="106" spans="3:4" x14ac:dyDescent="0.25">
      <c r="C106" s="121"/>
      <c r="D106" s="121"/>
    </row>
    <row r="107" spans="3:4" x14ac:dyDescent="0.25">
      <c r="C107" s="121"/>
      <c r="D107" s="121"/>
    </row>
    <row r="108" spans="3:4" x14ac:dyDescent="0.25">
      <c r="C108" s="121"/>
      <c r="D108" s="121"/>
    </row>
    <row r="109" spans="3:4" x14ac:dyDescent="0.25">
      <c r="C109" s="121"/>
      <c r="D109" s="121"/>
    </row>
    <row r="110" spans="3:4" x14ac:dyDescent="0.25">
      <c r="C110" s="121"/>
      <c r="D110" s="121"/>
    </row>
    <row r="111" spans="3:4" x14ac:dyDescent="0.25">
      <c r="C111" s="121"/>
      <c r="D111" s="121"/>
    </row>
    <row r="112" spans="3:4" x14ac:dyDescent="0.25">
      <c r="C112" s="121"/>
      <c r="D112" s="121"/>
    </row>
    <row r="113" spans="3:4" x14ac:dyDescent="0.25">
      <c r="C113" s="121"/>
      <c r="D113" s="121"/>
    </row>
    <row r="114" spans="3:4" x14ac:dyDescent="0.25">
      <c r="C114" s="121"/>
      <c r="D114" s="121"/>
    </row>
    <row r="115" spans="3:4" x14ac:dyDescent="0.25">
      <c r="C115" s="121"/>
      <c r="D115" s="121"/>
    </row>
    <row r="116" spans="3:4" x14ac:dyDescent="0.25">
      <c r="C116" s="121"/>
      <c r="D116" s="121"/>
    </row>
    <row r="117" spans="3:4" x14ac:dyDescent="0.25">
      <c r="C117" s="121"/>
      <c r="D117" s="121"/>
    </row>
    <row r="118" spans="3:4" x14ac:dyDescent="0.25">
      <c r="C118" s="121"/>
      <c r="D118" s="121"/>
    </row>
    <row r="119" spans="3:4" x14ac:dyDescent="0.25">
      <c r="C119" s="121"/>
      <c r="D119" s="121"/>
    </row>
    <row r="120" spans="3:4" x14ac:dyDescent="0.25">
      <c r="C120" s="121"/>
      <c r="D120" s="121"/>
    </row>
    <row r="121" spans="3:4" x14ac:dyDescent="0.25">
      <c r="C121" s="121"/>
      <c r="D121" s="121"/>
    </row>
    <row r="122" spans="3:4" x14ac:dyDescent="0.25">
      <c r="C122" s="121"/>
      <c r="D122" s="121"/>
    </row>
    <row r="123" spans="3:4" x14ac:dyDescent="0.25">
      <c r="C123" s="121"/>
      <c r="D123" s="121"/>
    </row>
    <row r="124" spans="3:4" x14ac:dyDescent="0.25">
      <c r="C124" s="121"/>
      <c r="D124" s="121"/>
    </row>
    <row r="125" spans="3:4" x14ac:dyDescent="0.25">
      <c r="C125" s="121"/>
      <c r="D125" s="121"/>
    </row>
    <row r="126" spans="3:4" x14ac:dyDescent="0.25">
      <c r="C126" s="121"/>
      <c r="D126" s="121"/>
    </row>
    <row r="127" spans="3:4" x14ac:dyDescent="0.25">
      <c r="C127" s="121"/>
      <c r="D127" s="121"/>
    </row>
    <row r="128" spans="3:4" x14ac:dyDescent="0.25">
      <c r="C128" s="121"/>
      <c r="D128" s="121"/>
    </row>
    <row r="129" spans="3:4" x14ac:dyDescent="0.25">
      <c r="C129" s="121"/>
      <c r="D129" s="121"/>
    </row>
    <row r="130" spans="3:4" x14ac:dyDescent="0.25">
      <c r="C130" s="121"/>
      <c r="D130" s="121"/>
    </row>
    <row r="131" spans="3:4" x14ac:dyDescent="0.25">
      <c r="C131" s="121"/>
      <c r="D131" s="121"/>
    </row>
    <row r="132" spans="3:4" x14ac:dyDescent="0.25">
      <c r="C132" s="121"/>
      <c r="D132" s="121"/>
    </row>
    <row r="133" spans="3:4" x14ac:dyDescent="0.25">
      <c r="C133" s="121"/>
      <c r="D133" s="121"/>
    </row>
    <row r="134" spans="3:4" x14ac:dyDescent="0.25">
      <c r="C134" s="121"/>
      <c r="D134" s="121"/>
    </row>
    <row r="135" spans="3:4" x14ac:dyDescent="0.25">
      <c r="C135" s="121"/>
      <c r="D135" s="121"/>
    </row>
    <row r="136" spans="3:4" x14ac:dyDescent="0.25">
      <c r="C136" s="121"/>
      <c r="D136" s="121"/>
    </row>
    <row r="137" spans="3:4" x14ac:dyDescent="0.25">
      <c r="C137" s="121"/>
      <c r="D137" s="121"/>
    </row>
    <row r="138" spans="3:4" x14ac:dyDescent="0.25">
      <c r="C138" s="121"/>
      <c r="D138" s="121"/>
    </row>
    <row r="139" spans="3:4" x14ac:dyDescent="0.25">
      <c r="C139" s="121"/>
      <c r="D139" s="121"/>
    </row>
    <row r="140" spans="3:4" x14ac:dyDescent="0.25">
      <c r="C140" s="121"/>
      <c r="D140" s="121"/>
    </row>
    <row r="141" spans="3:4" x14ac:dyDescent="0.25">
      <c r="C141" s="121"/>
      <c r="D141" s="121"/>
    </row>
    <row r="142" spans="3:4" x14ac:dyDescent="0.25">
      <c r="C142" s="121"/>
      <c r="D142" s="121"/>
    </row>
    <row r="143" spans="3:4" x14ac:dyDescent="0.25">
      <c r="C143" s="121"/>
      <c r="D143" s="121"/>
    </row>
    <row r="144" spans="3:4" x14ac:dyDescent="0.25">
      <c r="C144" s="121"/>
      <c r="D144" s="121"/>
    </row>
    <row r="145" spans="3:4" x14ac:dyDescent="0.25">
      <c r="C145" s="121"/>
      <c r="D145" s="121"/>
    </row>
    <row r="146" spans="3:4" x14ac:dyDescent="0.25">
      <c r="C146" s="121"/>
      <c r="D146" s="121"/>
    </row>
    <row r="147" spans="3:4" x14ac:dyDescent="0.25">
      <c r="C147" s="121"/>
      <c r="D147" s="121"/>
    </row>
    <row r="148" spans="3:4" x14ac:dyDescent="0.25">
      <c r="C148" s="121"/>
      <c r="D148" s="121"/>
    </row>
    <row r="149" spans="3:4" x14ac:dyDescent="0.25">
      <c r="C149" s="121"/>
      <c r="D149" s="121"/>
    </row>
    <row r="150" spans="3:4" x14ac:dyDescent="0.25">
      <c r="C150" s="121"/>
      <c r="D150" s="121"/>
    </row>
    <row r="151" spans="3:4" x14ac:dyDescent="0.25">
      <c r="C151" s="121"/>
      <c r="D151" s="121"/>
    </row>
    <row r="152" spans="3:4" x14ac:dyDescent="0.25">
      <c r="C152" s="121"/>
      <c r="D152" s="121"/>
    </row>
    <row r="153" spans="3:4" x14ac:dyDescent="0.25">
      <c r="C153" s="121"/>
      <c r="D153" s="121"/>
    </row>
    <row r="154" spans="3:4" x14ac:dyDescent="0.25">
      <c r="C154" s="121"/>
      <c r="D154" s="121"/>
    </row>
    <row r="155" spans="3:4" x14ac:dyDescent="0.25">
      <c r="C155" s="121"/>
      <c r="D155" s="121"/>
    </row>
    <row r="156" spans="3:4" x14ac:dyDescent="0.25">
      <c r="C156" s="121"/>
      <c r="D156" s="121"/>
    </row>
    <row r="157" spans="3:4" x14ac:dyDescent="0.25">
      <c r="C157" s="121"/>
      <c r="D157" s="121"/>
    </row>
    <row r="158" spans="3:4" x14ac:dyDescent="0.25">
      <c r="C158" s="121"/>
      <c r="D158" s="121"/>
    </row>
    <row r="159" spans="3:4" x14ac:dyDescent="0.25">
      <c r="C159" s="121"/>
      <c r="D159" s="121"/>
    </row>
    <row r="160" spans="3:4" x14ac:dyDescent="0.25">
      <c r="C160" s="121"/>
      <c r="D160" s="121"/>
    </row>
    <row r="161" spans="3:4" x14ac:dyDescent="0.25">
      <c r="C161" s="121"/>
      <c r="D161" s="121"/>
    </row>
    <row r="162" spans="3:4" x14ac:dyDescent="0.25">
      <c r="C162" s="121"/>
      <c r="D162" s="121"/>
    </row>
  </sheetData>
  <phoneticPr fontId="14" type="noConversion"/>
  <pageMargins left="0.34" right="0.22" top="1" bottom="1" header="0.5" footer="0.5"/>
  <pageSetup scale="52" orientation="landscape" horizontalDpi="4294967292" r:id="rId1"/>
  <headerFooter alignWithMargins="0"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87"/>
  <sheetViews>
    <sheetView tabSelected="1" topLeftCell="A13" workbookViewId="0">
      <selection activeCell="B2" sqref="B2"/>
    </sheetView>
  </sheetViews>
  <sheetFormatPr defaultRowHeight="13.2" x14ac:dyDescent="0.25"/>
  <cols>
    <col min="1" max="1" width="5.44140625" style="325" customWidth="1"/>
    <col min="2" max="2" width="25" style="325" bestFit="1" customWidth="1"/>
    <col min="3" max="3" width="13.44140625" bestFit="1" customWidth="1"/>
    <col min="4" max="4" width="12.88671875" bestFit="1" customWidth="1"/>
    <col min="5" max="10" width="10.33203125" bestFit="1" customWidth="1"/>
    <col min="11" max="18" width="9.88671875" bestFit="1" customWidth="1"/>
    <col min="19" max="19" width="13.44140625" bestFit="1" customWidth="1"/>
    <col min="20" max="23" width="9.6640625" bestFit="1" customWidth="1"/>
  </cols>
  <sheetData>
    <row r="1" spans="1:37" ht="15" customHeight="1" x14ac:dyDescent="0.25">
      <c r="A1" s="322" t="s">
        <v>228</v>
      </c>
      <c r="B1" s="322"/>
    </row>
    <row r="2" spans="1:37" ht="15" customHeight="1" x14ac:dyDescent="0.25">
      <c r="A2" s="322"/>
      <c r="B2" s="322"/>
    </row>
    <row r="3" spans="1:37" ht="15" customHeight="1" x14ac:dyDescent="0.25">
      <c r="A3" s="322"/>
      <c r="B3" s="322"/>
    </row>
    <row r="4" spans="1:37" s="325" customFormat="1" ht="25.5" customHeight="1" x14ac:dyDescent="0.25">
      <c r="A4" s="323" t="s">
        <v>229</v>
      </c>
      <c r="B4" s="323"/>
      <c r="C4" s="323" t="s">
        <v>333</v>
      </c>
      <c r="D4" s="324">
        <v>1</v>
      </c>
      <c r="E4" s="324">
        <v>2</v>
      </c>
      <c r="F4" s="324">
        <v>3</v>
      </c>
      <c r="G4" s="324">
        <v>4</v>
      </c>
      <c r="H4" s="324">
        <v>5</v>
      </c>
      <c r="I4" s="324">
        <v>6</v>
      </c>
      <c r="J4" s="324">
        <v>7</v>
      </c>
      <c r="K4" s="324">
        <v>8</v>
      </c>
      <c r="L4" s="324">
        <v>9</v>
      </c>
      <c r="M4" s="324">
        <v>10</v>
      </c>
      <c r="N4" s="324">
        <v>11</v>
      </c>
      <c r="O4" s="324">
        <v>12</v>
      </c>
      <c r="P4" s="324">
        <v>13</v>
      </c>
      <c r="Q4" s="324">
        <v>14</v>
      </c>
      <c r="R4" s="324">
        <v>15</v>
      </c>
      <c r="S4" s="324">
        <v>16</v>
      </c>
      <c r="T4" s="324">
        <v>17</v>
      </c>
      <c r="U4" s="324">
        <v>18</v>
      </c>
      <c r="V4" s="324">
        <v>19</v>
      </c>
      <c r="W4" s="324">
        <v>20</v>
      </c>
      <c r="X4" s="324"/>
    </row>
    <row r="5" spans="1:37" ht="13.5" customHeight="1" x14ac:dyDescent="0.25">
      <c r="A5" s="326"/>
      <c r="B5" s="326"/>
      <c r="C5" s="324"/>
    </row>
    <row r="6" spans="1:37" x14ac:dyDescent="0.25">
      <c r="A6" s="325">
        <v>1</v>
      </c>
      <c r="B6" s="325" t="s">
        <v>230</v>
      </c>
      <c r="C6" s="327">
        <f>NPV(+E73,E6:R6)+D6</f>
        <v>1065.8208640142047</v>
      </c>
      <c r="D6" s="328">
        <f>+DCF!D45</f>
        <v>101.39999999999999</v>
      </c>
      <c r="E6" s="328">
        <f>+D6*$C$58</f>
        <v>104.44199999999999</v>
      </c>
      <c r="F6" s="328">
        <f t="shared" ref="F6:R6" si="0">+E6*$C$58</f>
        <v>107.57526</v>
      </c>
      <c r="G6" s="328">
        <f t="shared" si="0"/>
        <v>110.8025178</v>
      </c>
      <c r="H6" s="328">
        <f t="shared" si="0"/>
        <v>114.12659333400001</v>
      </c>
      <c r="I6" s="328">
        <f t="shared" si="0"/>
        <v>117.55039113402</v>
      </c>
      <c r="J6" s="328">
        <f t="shared" si="0"/>
        <v>121.07690286804061</v>
      </c>
      <c r="K6" s="328">
        <f t="shared" si="0"/>
        <v>124.70920995408183</v>
      </c>
      <c r="L6" s="328">
        <f t="shared" si="0"/>
        <v>128.45048625270428</v>
      </c>
      <c r="M6" s="328">
        <f t="shared" si="0"/>
        <v>132.30400084028543</v>
      </c>
      <c r="N6" s="328">
        <f t="shared" si="0"/>
        <v>136.27312086549398</v>
      </c>
      <c r="O6" s="328">
        <f t="shared" si="0"/>
        <v>140.36131449145881</v>
      </c>
      <c r="P6" s="328">
        <f t="shared" si="0"/>
        <v>144.57215392620259</v>
      </c>
      <c r="Q6" s="328">
        <f t="shared" si="0"/>
        <v>148.90931854398866</v>
      </c>
      <c r="R6" s="328">
        <f t="shared" si="0"/>
        <v>153.37659810030831</v>
      </c>
      <c r="S6" s="328">
        <f>+R6*$C$58</f>
        <v>157.97789604331757</v>
      </c>
      <c r="T6" s="328">
        <f>+S6*$C$58</f>
        <v>162.71723292461709</v>
      </c>
      <c r="U6" s="328">
        <f>+T6*$C$58</f>
        <v>167.5987499123556</v>
      </c>
      <c r="V6" s="328">
        <f>+U6*$C$58</f>
        <v>172.62671240972628</v>
      </c>
      <c r="W6" s="328">
        <f>+V6*$C$58</f>
        <v>177.80551378201807</v>
      </c>
      <c r="X6" s="328"/>
    </row>
    <row r="7" spans="1:37" x14ac:dyDescent="0.25">
      <c r="A7" s="325">
        <v>2</v>
      </c>
      <c r="B7" s="325" t="s">
        <v>276</v>
      </c>
      <c r="C7" s="327">
        <f t="shared" ref="C7:C15" si="1">NPV(+E74,E7:R7)+D7</f>
        <v>0</v>
      </c>
      <c r="D7" s="351">
        <f>+DCF!D41</f>
        <v>0</v>
      </c>
      <c r="E7" s="351">
        <f>+DCF!E41</f>
        <v>0</v>
      </c>
      <c r="F7" s="351">
        <f>+DCF!F41</f>
        <v>0</v>
      </c>
      <c r="G7" s="351">
        <f>+DCF!G41</f>
        <v>0</v>
      </c>
      <c r="H7" s="351">
        <f>+DCF!H41</f>
        <v>0</v>
      </c>
      <c r="I7" s="351">
        <f>+DCF!I41</f>
        <v>0</v>
      </c>
      <c r="J7" s="351">
        <f>+DCF!J41</f>
        <v>0</v>
      </c>
      <c r="K7" s="351">
        <f>+DCF!K41</f>
        <v>0</v>
      </c>
      <c r="L7" s="351">
        <f>+DCF!L41</f>
        <v>0</v>
      </c>
      <c r="M7" s="351">
        <f>+DCF!M41</f>
        <v>0</v>
      </c>
      <c r="N7" s="351">
        <f>+DCF!N41</f>
        <v>0</v>
      </c>
      <c r="O7" s="351">
        <f>+DCF!O41</f>
        <v>0</v>
      </c>
      <c r="P7" s="351">
        <f>+DCF!P41</f>
        <v>0</v>
      </c>
      <c r="Q7" s="351">
        <f>+DCF!Q41</f>
        <v>0</v>
      </c>
      <c r="R7" s="351">
        <f>+DCF!R41</f>
        <v>0</v>
      </c>
      <c r="S7" s="351">
        <f>+DCF!S41</f>
        <v>0</v>
      </c>
      <c r="T7" s="351">
        <f>+DCF!T41</f>
        <v>0</v>
      </c>
      <c r="U7" s="351">
        <f>+DCF!U41</f>
        <v>0</v>
      </c>
      <c r="V7" s="351">
        <f>+DCF!V41</f>
        <v>0</v>
      </c>
      <c r="W7" s="351">
        <f>+DCF!W41</f>
        <v>0</v>
      </c>
      <c r="X7" s="328"/>
    </row>
    <row r="8" spans="1:37" x14ac:dyDescent="0.25">
      <c r="A8" s="325">
        <v>3</v>
      </c>
      <c r="B8" s="325" t="s">
        <v>231</v>
      </c>
      <c r="C8" s="327">
        <f t="shared" si="1"/>
        <v>0</v>
      </c>
      <c r="D8" s="351">
        <f>+assumptions!C43</f>
        <v>0</v>
      </c>
      <c r="E8" s="328">
        <f>+D8*$C$58</f>
        <v>0</v>
      </c>
      <c r="F8" s="328">
        <f t="shared" ref="F8:R8" si="2">+E8*$C$58</f>
        <v>0</v>
      </c>
      <c r="G8" s="328">
        <f t="shared" si="2"/>
        <v>0</v>
      </c>
      <c r="H8" s="328">
        <f t="shared" si="2"/>
        <v>0</v>
      </c>
      <c r="I8" s="328">
        <f t="shared" si="2"/>
        <v>0</v>
      </c>
      <c r="J8" s="328">
        <f t="shared" si="2"/>
        <v>0</v>
      </c>
      <c r="K8" s="328">
        <f t="shared" si="2"/>
        <v>0</v>
      </c>
      <c r="L8" s="328">
        <f t="shared" si="2"/>
        <v>0</v>
      </c>
      <c r="M8" s="328">
        <f t="shared" si="2"/>
        <v>0</v>
      </c>
      <c r="N8" s="328">
        <f t="shared" si="2"/>
        <v>0</v>
      </c>
      <c r="O8" s="328">
        <f t="shared" si="2"/>
        <v>0</v>
      </c>
      <c r="P8" s="328">
        <f t="shared" si="2"/>
        <v>0</v>
      </c>
      <c r="Q8" s="328">
        <f t="shared" si="2"/>
        <v>0</v>
      </c>
      <c r="R8" s="328">
        <f t="shared" si="2"/>
        <v>0</v>
      </c>
      <c r="S8" s="328">
        <f>+R8*$C$58</f>
        <v>0</v>
      </c>
      <c r="T8" s="328">
        <f>+S8*$C$58</f>
        <v>0</v>
      </c>
      <c r="U8" s="328">
        <f>+T8*$C$58</f>
        <v>0</v>
      </c>
      <c r="V8" s="328">
        <f>+U8*$C$58</f>
        <v>0</v>
      </c>
      <c r="W8" s="328">
        <f>+V8*$C$58</f>
        <v>0</v>
      </c>
      <c r="X8" s="328"/>
    </row>
    <row r="9" spans="1:37" x14ac:dyDescent="0.25">
      <c r="A9" s="391" t="s">
        <v>312</v>
      </c>
      <c r="B9" s="325" t="s">
        <v>313</v>
      </c>
      <c r="C9" s="327">
        <f t="shared" si="1"/>
        <v>0</v>
      </c>
      <c r="D9" s="329"/>
      <c r="E9" s="329"/>
      <c r="F9" s="329"/>
      <c r="G9" s="329"/>
      <c r="H9" s="329"/>
      <c r="I9" s="329"/>
      <c r="J9" s="329"/>
      <c r="K9" s="329"/>
      <c r="L9" s="329"/>
      <c r="M9" s="329"/>
      <c r="N9" s="329"/>
      <c r="O9" s="329"/>
      <c r="P9" s="329"/>
      <c r="Q9" s="329"/>
      <c r="R9" s="329"/>
      <c r="S9" s="329"/>
      <c r="T9" s="329"/>
      <c r="U9" s="329"/>
      <c r="V9" s="329"/>
      <c r="W9" s="329"/>
      <c r="X9" s="329"/>
      <c r="Y9" s="329"/>
      <c r="Z9" s="329"/>
      <c r="AA9" s="329"/>
      <c r="AB9" s="329"/>
      <c r="AC9" s="329"/>
      <c r="AD9" s="329"/>
      <c r="AE9" s="329"/>
      <c r="AF9" s="329"/>
      <c r="AG9" s="329"/>
      <c r="AH9" s="329"/>
      <c r="AI9" s="329"/>
      <c r="AJ9" s="329"/>
      <c r="AK9" s="329"/>
    </row>
    <row r="10" spans="1:37" x14ac:dyDescent="0.25">
      <c r="A10" s="325">
        <v>4</v>
      </c>
      <c r="B10" s="325" t="s">
        <v>232</v>
      </c>
      <c r="C10" s="327">
        <f t="shared" si="1"/>
        <v>188135.79709164819</v>
      </c>
      <c r="D10" s="329">
        <f>+DCF!C11*assumptions!B28</f>
        <v>12678.95</v>
      </c>
      <c r="E10" s="329">
        <f>+D10</f>
        <v>12678.95</v>
      </c>
      <c r="F10" s="329">
        <f t="shared" ref="F10:R10" si="3">+E10</f>
        <v>12678.95</v>
      </c>
      <c r="G10" s="329">
        <f t="shared" si="3"/>
        <v>12678.95</v>
      </c>
      <c r="H10" s="329">
        <f t="shared" si="3"/>
        <v>12678.95</v>
      </c>
      <c r="I10" s="329">
        <f t="shared" si="3"/>
        <v>12678.95</v>
      </c>
      <c r="J10" s="329">
        <f t="shared" si="3"/>
        <v>12678.95</v>
      </c>
      <c r="K10" s="329">
        <f t="shared" si="3"/>
        <v>12678.95</v>
      </c>
      <c r="L10" s="329">
        <f t="shared" si="3"/>
        <v>12678.95</v>
      </c>
      <c r="M10" s="329">
        <f t="shared" si="3"/>
        <v>12678.95</v>
      </c>
      <c r="N10" s="329">
        <f t="shared" si="3"/>
        <v>12678.95</v>
      </c>
      <c r="O10" s="329">
        <f t="shared" si="3"/>
        <v>12678.95</v>
      </c>
      <c r="P10" s="329">
        <f t="shared" si="3"/>
        <v>12678.95</v>
      </c>
      <c r="Q10" s="329">
        <f t="shared" si="3"/>
        <v>12678.95</v>
      </c>
      <c r="R10" s="329">
        <f t="shared" si="3"/>
        <v>12678.95</v>
      </c>
      <c r="S10" s="329">
        <f>+R10</f>
        <v>12678.95</v>
      </c>
      <c r="T10" s="329">
        <f>+S10</f>
        <v>12678.95</v>
      </c>
      <c r="U10" s="329">
        <f>+T10</f>
        <v>12678.95</v>
      </c>
      <c r="V10" s="329">
        <f>+U10</f>
        <v>12678.95</v>
      </c>
      <c r="W10" s="329">
        <f>+V10</f>
        <v>12678.95</v>
      </c>
      <c r="X10" s="329"/>
      <c r="Y10" s="329"/>
      <c r="Z10" s="329"/>
      <c r="AA10" s="329"/>
      <c r="AB10" s="329"/>
      <c r="AC10" s="329"/>
      <c r="AD10" s="329"/>
      <c r="AE10" s="329"/>
      <c r="AF10" s="329"/>
      <c r="AG10" s="329"/>
      <c r="AH10" s="329"/>
      <c r="AI10" s="329"/>
      <c r="AJ10" s="329"/>
      <c r="AK10" s="329"/>
    </row>
    <row r="11" spans="1:37" x14ac:dyDescent="0.25">
      <c r="A11" s="325">
        <v>5</v>
      </c>
      <c r="B11" s="325" t="s">
        <v>233</v>
      </c>
      <c r="C11" s="327">
        <f t="shared" si="1"/>
        <v>21857.260337953674</v>
      </c>
      <c r="D11" s="329">
        <f>+D12*(assumptions!B30/(1-assumptions!B30))</f>
        <v>3866.1762586441105</v>
      </c>
      <c r="E11" s="329">
        <f>+E12*(0.0525/(1-0.0525))+(E12-E12*0.0525/(1-0.0525))*0.35/(1-0.35)</f>
        <v>3619.9613456943616</v>
      </c>
      <c r="F11" s="329">
        <f t="shared" ref="F11:W11" si="4">+F12*(0.0525/(1-0.0525))+(F12-F12*0.0525/(1-0.0525))*0.35/(1-0.35)</f>
        <v>3365.1157674008755</v>
      </c>
      <c r="G11" s="329">
        <f t="shared" si="4"/>
        <v>3123.3451540647347</v>
      </c>
      <c r="H11" s="329">
        <f t="shared" si="4"/>
        <v>2893.4189207487798</v>
      </c>
      <c r="I11" s="329">
        <f t="shared" si="4"/>
        <v>2674.2603056329922</v>
      </c>
      <c r="J11" s="329">
        <f t="shared" si="4"/>
        <v>2460.177853382997</v>
      </c>
      <c r="K11" s="329">
        <f t="shared" si="4"/>
        <v>2246.0954011330027</v>
      </c>
      <c r="L11" s="329">
        <f t="shared" si="4"/>
        <v>2031.8591257658627</v>
      </c>
      <c r="M11" s="329">
        <f t="shared" si="4"/>
        <v>1817.7766735158693</v>
      </c>
      <c r="N11" s="329">
        <f t="shared" si="4"/>
        <v>1603.5403981487298</v>
      </c>
      <c r="O11" s="329">
        <f t="shared" si="4"/>
        <v>1389.4579458987362</v>
      </c>
      <c r="P11" s="329">
        <f t="shared" si="4"/>
        <v>1175.2216705315968</v>
      </c>
      <c r="Q11" s="329">
        <f t="shared" si="4"/>
        <v>961.1392182816021</v>
      </c>
      <c r="R11" s="329">
        <f t="shared" si="4"/>
        <v>792.43458558945838</v>
      </c>
      <c r="S11" s="329">
        <f t="shared" si="4"/>
        <v>669.1077724551659</v>
      </c>
      <c r="T11" s="329">
        <f t="shared" si="4"/>
        <v>545.78095932087308</v>
      </c>
      <c r="U11" s="329">
        <f t="shared" si="4"/>
        <v>422.45414618658032</v>
      </c>
      <c r="V11" s="329">
        <f t="shared" si="4"/>
        <v>299.12733305228755</v>
      </c>
      <c r="W11" s="329">
        <f t="shared" si="4"/>
        <v>175.80051991799488</v>
      </c>
      <c r="X11" s="329"/>
      <c r="Y11" s="329"/>
      <c r="Z11" s="329"/>
      <c r="AA11" s="329"/>
      <c r="AB11" s="329"/>
      <c r="AC11" s="329"/>
      <c r="AD11" s="329"/>
      <c r="AE11" s="329"/>
      <c r="AF11" s="329"/>
      <c r="AG11" s="329"/>
      <c r="AH11" s="329"/>
      <c r="AI11" s="329"/>
      <c r="AJ11" s="329"/>
      <c r="AK11" s="329"/>
    </row>
    <row r="12" spans="1:37" x14ac:dyDescent="0.25">
      <c r="A12" s="325">
        <v>6</v>
      </c>
      <c r="B12" s="325" t="s">
        <v>198</v>
      </c>
      <c r="C12" s="327">
        <f t="shared" si="1"/>
        <v>59538.575810478244</v>
      </c>
      <c r="D12" s="329">
        <f t="shared" ref="D12:R12" si="5">+D72*D54</f>
        <v>6077.6927193500005</v>
      </c>
      <c r="E12" s="329">
        <f t="shared" si="5"/>
        <v>6417.9739295559993</v>
      </c>
      <c r="F12" s="329">
        <f t="shared" si="5"/>
        <v>5966.1480338194006</v>
      </c>
      <c r="G12" s="329">
        <f t="shared" si="5"/>
        <v>5537.503265231001</v>
      </c>
      <c r="H12" s="329">
        <f t="shared" si="5"/>
        <v>5129.8578706474409</v>
      </c>
      <c r="I12" s="329">
        <f t="shared" si="5"/>
        <v>4741.3028160682807</v>
      </c>
      <c r="J12" s="329">
        <f t="shared" si="5"/>
        <v>4361.7474932054793</v>
      </c>
      <c r="K12" s="329">
        <f t="shared" si="5"/>
        <v>3982.1921703426792</v>
      </c>
      <c r="L12" s="329">
        <f t="shared" si="5"/>
        <v>3602.3641283369584</v>
      </c>
      <c r="M12" s="329">
        <f t="shared" si="5"/>
        <v>3222.8088054741597</v>
      </c>
      <c r="N12" s="329">
        <f t="shared" si="5"/>
        <v>2842.9807634684394</v>
      </c>
      <c r="O12" s="329">
        <f t="shared" si="5"/>
        <v>2463.4254406056402</v>
      </c>
      <c r="P12" s="329">
        <f t="shared" si="5"/>
        <v>2083.5973985999199</v>
      </c>
      <c r="Q12" s="329">
        <f t="shared" si="5"/>
        <v>1704.0420757371191</v>
      </c>
      <c r="R12" s="329">
        <f t="shared" si="5"/>
        <v>1404.9389000357185</v>
      </c>
      <c r="S12" s="329">
        <f>+S72*S54</f>
        <v>1186.2878714957189</v>
      </c>
      <c r="T12" s="329">
        <f>+T72*T54</f>
        <v>967.63684295571852</v>
      </c>
      <c r="U12" s="329">
        <f>+U72*U54</f>
        <v>748.98581441571844</v>
      </c>
      <c r="V12" s="329">
        <f>+V72*V54</f>
        <v>530.33478587571824</v>
      </c>
      <c r="W12" s="329">
        <f>+W72*W54</f>
        <v>311.68375733571821</v>
      </c>
      <c r="X12" s="329"/>
      <c r="Y12" s="329"/>
      <c r="Z12" s="329"/>
      <c r="AA12" s="329"/>
      <c r="AB12" s="329"/>
      <c r="AC12" s="329"/>
      <c r="AD12" s="329"/>
      <c r="AE12" s="329"/>
      <c r="AF12" s="329"/>
      <c r="AG12" s="329"/>
      <c r="AH12" s="329"/>
      <c r="AI12" s="329"/>
      <c r="AJ12" s="329"/>
      <c r="AK12" s="329"/>
    </row>
    <row r="13" spans="1:37" x14ac:dyDescent="0.25">
      <c r="A13" s="325">
        <v>7</v>
      </c>
      <c r="B13" s="325" t="s">
        <v>234</v>
      </c>
      <c r="C13" s="327">
        <f t="shared" si="1"/>
        <v>129773.77519527481</v>
      </c>
      <c r="D13" s="329">
        <f t="shared" ref="D13:R13" si="6">+D54*D71</f>
        <v>15214.74</v>
      </c>
      <c r="E13" s="329">
        <f t="shared" si="6"/>
        <v>13752.801277619999</v>
      </c>
      <c r="F13" s="329">
        <f t="shared" si="6"/>
        <v>12784.602929613</v>
      </c>
      <c r="G13" s="329">
        <f t="shared" si="6"/>
        <v>11866.078425494999</v>
      </c>
      <c r="H13" s="329">
        <f t="shared" si="6"/>
        <v>10992.552579958801</v>
      </c>
      <c r="I13" s="329">
        <f t="shared" si="6"/>
        <v>10159.934605860599</v>
      </c>
      <c r="J13" s="329">
        <f t="shared" si="6"/>
        <v>9346.6017711545992</v>
      </c>
      <c r="K13" s="329">
        <f t="shared" si="6"/>
        <v>8533.2689364485996</v>
      </c>
      <c r="L13" s="329">
        <f t="shared" si="6"/>
        <v>7719.3517035791992</v>
      </c>
      <c r="M13" s="329">
        <f t="shared" si="6"/>
        <v>6906.0188688731987</v>
      </c>
      <c r="N13" s="329">
        <f t="shared" si="6"/>
        <v>6092.1016360038002</v>
      </c>
      <c r="O13" s="329">
        <f t="shared" si="6"/>
        <v>5278.7688012977987</v>
      </c>
      <c r="P13" s="329">
        <f t="shared" si="6"/>
        <v>4464.8515684283993</v>
      </c>
      <c r="Q13" s="329">
        <f t="shared" si="6"/>
        <v>3651.5187337223988</v>
      </c>
      <c r="R13" s="329">
        <f t="shared" si="6"/>
        <v>3010.5833572193987</v>
      </c>
      <c r="S13" s="329">
        <f>+S54*S71</f>
        <v>2542.0454389193978</v>
      </c>
      <c r="T13" s="329">
        <f>+T54*T71</f>
        <v>2073.5075206193974</v>
      </c>
      <c r="U13" s="329">
        <f>+U54*U71</f>
        <v>1604.9696023193969</v>
      </c>
      <c r="V13" s="329">
        <f>+V54*V71</f>
        <v>1136.4316840193965</v>
      </c>
      <c r="W13" s="329">
        <f>+W54*W71</f>
        <v>667.89376571939613</v>
      </c>
      <c r="X13" s="329"/>
      <c r="Y13" s="329"/>
      <c r="Z13" s="329"/>
      <c r="AA13" s="329"/>
      <c r="AB13" s="329"/>
      <c r="AC13" s="329"/>
      <c r="AD13" s="329"/>
      <c r="AE13" s="329"/>
      <c r="AF13" s="329"/>
      <c r="AG13" s="329"/>
      <c r="AH13" s="329"/>
      <c r="AI13" s="329"/>
      <c r="AJ13" s="329"/>
      <c r="AK13" s="329"/>
    </row>
    <row r="14" spans="1:37" x14ac:dyDescent="0.25">
      <c r="A14" s="325">
        <v>8</v>
      </c>
      <c r="B14" s="325" t="s">
        <v>235</v>
      </c>
      <c r="C14" s="327">
        <f t="shared" si="1"/>
        <v>94872.969791669108</v>
      </c>
      <c r="D14" s="329">
        <f>(+D50+D51)*0.02</f>
        <v>5100.9951639999999</v>
      </c>
      <c r="E14" s="329">
        <f>+D14*$C$58</f>
        <v>5254.0250189199996</v>
      </c>
      <c r="F14" s="329">
        <f t="shared" ref="F14:R14" si="7">+E14*$C$58</f>
        <v>5411.6457694875999</v>
      </c>
      <c r="G14" s="329">
        <f t="shared" si="7"/>
        <v>5573.9951425722284</v>
      </c>
      <c r="H14" s="329">
        <f t="shared" si="7"/>
        <v>5741.214996849395</v>
      </c>
      <c r="I14" s="329">
        <f t="shared" si="7"/>
        <v>5913.451446754877</v>
      </c>
      <c r="J14" s="329">
        <f t="shared" si="7"/>
        <v>6090.8549901575234</v>
      </c>
      <c r="K14" s="329">
        <f t="shared" si="7"/>
        <v>6273.580639862249</v>
      </c>
      <c r="L14" s="329">
        <f t="shared" si="7"/>
        <v>6461.7880590581162</v>
      </c>
      <c r="M14" s="329">
        <f t="shared" si="7"/>
        <v>6655.6417008298595</v>
      </c>
      <c r="N14" s="329">
        <f t="shared" si="7"/>
        <v>6855.3109518547553</v>
      </c>
      <c r="O14" s="329">
        <f t="shared" si="7"/>
        <v>7060.9702804103981</v>
      </c>
      <c r="P14" s="329">
        <f t="shared" si="7"/>
        <v>7272.7993888227102</v>
      </c>
      <c r="Q14" s="329">
        <f t="shared" si="7"/>
        <v>7490.9833704873918</v>
      </c>
      <c r="R14" s="329">
        <f t="shared" si="7"/>
        <v>7715.7128716020134</v>
      </c>
      <c r="S14" s="329">
        <f>+R14*$C$58</f>
        <v>7947.1842577500738</v>
      </c>
      <c r="T14" s="329">
        <f>+S14*$C$58</f>
        <v>8185.5997854825764</v>
      </c>
      <c r="U14" s="329">
        <f>+T14*$C$58</f>
        <v>8431.167779047053</v>
      </c>
      <c r="V14" s="329">
        <f>+U14*$C$58</f>
        <v>8684.102812418465</v>
      </c>
      <c r="W14" s="329">
        <f>+V14*$C$58</f>
        <v>8944.6258967910198</v>
      </c>
      <c r="X14" s="329"/>
      <c r="Y14" s="329"/>
      <c r="Z14" s="329"/>
      <c r="AA14" s="329"/>
      <c r="AB14" s="329"/>
      <c r="AC14" s="329"/>
      <c r="AD14" s="329"/>
      <c r="AE14" s="329"/>
      <c r="AF14" s="329"/>
      <c r="AG14" s="329"/>
      <c r="AH14" s="329"/>
      <c r="AI14" s="329"/>
      <c r="AJ14" s="329"/>
      <c r="AK14" s="329"/>
    </row>
    <row r="15" spans="1:37" ht="13.8" thickBot="1" x14ac:dyDescent="0.3">
      <c r="A15" s="325">
        <v>9</v>
      </c>
      <c r="B15" s="325" t="s">
        <v>236</v>
      </c>
      <c r="C15" s="327">
        <f t="shared" si="1"/>
        <v>510275.48128996656</v>
      </c>
      <c r="D15" s="330">
        <f t="shared" ref="D15:R15" si="8">SUM(D6:D14)</f>
        <v>43039.954141994109</v>
      </c>
      <c r="E15" s="330">
        <f t="shared" si="8"/>
        <v>41828.153571790361</v>
      </c>
      <c r="F15" s="330">
        <f t="shared" si="8"/>
        <v>40314.037760320876</v>
      </c>
      <c r="G15" s="330">
        <f t="shared" si="8"/>
        <v>38890.67450516297</v>
      </c>
      <c r="H15" s="330">
        <f t="shared" si="8"/>
        <v>37550.120961538421</v>
      </c>
      <c r="I15" s="330">
        <f t="shared" si="8"/>
        <v>36285.44956545077</v>
      </c>
      <c r="J15" s="330">
        <f t="shared" si="8"/>
        <v>35059.409010768642</v>
      </c>
      <c r="K15" s="330">
        <f t="shared" si="8"/>
        <v>33838.796357740612</v>
      </c>
      <c r="L15" s="330">
        <f t="shared" si="8"/>
        <v>32622.763502992842</v>
      </c>
      <c r="M15" s="330">
        <f t="shared" si="8"/>
        <v>31413.500049533373</v>
      </c>
      <c r="N15" s="330">
        <f t="shared" si="8"/>
        <v>30209.156870341219</v>
      </c>
      <c r="O15" s="330">
        <f t="shared" si="8"/>
        <v>29011.933782704033</v>
      </c>
      <c r="P15" s="330">
        <f t="shared" si="8"/>
        <v>27819.992180308829</v>
      </c>
      <c r="Q15" s="330">
        <f t="shared" si="8"/>
        <v>26635.542716772503</v>
      </c>
      <c r="R15" s="330">
        <f t="shared" si="8"/>
        <v>25755.996312546897</v>
      </c>
      <c r="S15" s="330">
        <f>SUM(S6:S14)</f>
        <v>25181.553236663676</v>
      </c>
      <c r="T15" s="330">
        <f>SUM(T6:T14)</f>
        <v>24614.192341303184</v>
      </c>
      <c r="U15" s="330">
        <f>SUM(U6:U14)</f>
        <v>24054.126091881106</v>
      </c>
      <c r="V15" s="330">
        <f>SUM(V6:V14)</f>
        <v>23501.573327775593</v>
      </c>
      <c r="W15" s="330">
        <f>SUM(W6:W14)</f>
        <v>22956.759453546147</v>
      </c>
      <c r="X15" s="329"/>
      <c r="Y15" s="329"/>
      <c r="Z15" s="329"/>
      <c r="AA15" s="329"/>
      <c r="AB15" s="329"/>
      <c r="AC15" s="329"/>
      <c r="AD15" s="329"/>
      <c r="AE15" s="329"/>
      <c r="AF15" s="329"/>
      <c r="AG15" s="329"/>
      <c r="AH15" s="329"/>
      <c r="AI15" s="329"/>
      <c r="AJ15" s="329"/>
      <c r="AK15" s="329"/>
    </row>
    <row r="16" spans="1:37" ht="13.8" thickTop="1" x14ac:dyDescent="0.25">
      <c r="D16" s="331"/>
      <c r="E16" s="332"/>
      <c r="F16" s="329"/>
      <c r="G16" s="329"/>
      <c r="H16" s="329"/>
      <c r="I16" s="329"/>
      <c r="J16" s="329"/>
      <c r="K16" s="329"/>
      <c r="L16" s="329"/>
      <c r="M16" s="329"/>
      <c r="N16" s="329"/>
      <c r="O16" s="329"/>
      <c r="P16" s="329"/>
      <c r="Q16" s="329"/>
      <c r="R16" s="329"/>
      <c r="S16" s="329"/>
      <c r="T16" s="329"/>
      <c r="U16" s="329"/>
      <c r="V16" s="329"/>
      <c r="W16" s="329"/>
      <c r="X16" s="329"/>
      <c r="Y16" s="329"/>
      <c r="Z16" s="329"/>
      <c r="AA16" s="329"/>
      <c r="AB16" s="329"/>
      <c r="AC16" s="329"/>
      <c r="AD16" s="329"/>
      <c r="AE16" s="329"/>
      <c r="AF16" s="329"/>
      <c r="AG16" s="329"/>
      <c r="AH16" s="329"/>
      <c r="AI16" s="329"/>
      <c r="AJ16" s="329"/>
      <c r="AK16" s="329"/>
    </row>
    <row r="17" spans="1:37" x14ac:dyDescent="0.25">
      <c r="A17" s="325">
        <v>10</v>
      </c>
      <c r="B17" s="325" t="s">
        <v>237</v>
      </c>
      <c r="C17" s="329"/>
      <c r="D17" s="333">
        <f t="shared" ref="D17:R17" si="9">+D10/D50</f>
        <v>0.05</v>
      </c>
      <c r="E17" s="333">
        <f t="shared" si="9"/>
        <v>0.05</v>
      </c>
      <c r="F17" s="333">
        <f t="shared" si="9"/>
        <v>0.05</v>
      </c>
      <c r="G17" s="333">
        <f t="shared" si="9"/>
        <v>0.05</v>
      </c>
      <c r="H17" s="333">
        <f t="shared" si="9"/>
        <v>0.05</v>
      </c>
      <c r="I17" s="333">
        <f t="shared" si="9"/>
        <v>0.05</v>
      </c>
      <c r="J17" s="333">
        <f t="shared" si="9"/>
        <v>0.05</v>
      </c>
      <c r="K17" s="333">
        <f t="shared" si="9"/>
        <v>0.05</v>
      </c>
      <c r="L17" s="333">
        <f t="shared" si="9"/>
        <v>0.05</v>
      </c>
      <c r="M17" s="333">
        <f t="shared" si="9"/>
        <v>0.05</v>
      </c>
      <c r="N17" s="333">
        <f t="shared" si="9"/>
        <v>0.05</v>
      </c>
      <c r="O17" s="333">
        <f t="shared" si="9"/>
        <v>0.05</v>
      </c>
      <c r="P17" s="333">
        <f t="shared" si="9"/>
        <v>0.05</v>
      </c>
      <c r="Q17" s="333">
        <f t="shared" si="9"/>
        <v>0.05</v>
      </c>
      <c r="R17" s="333">
        <f t="shared" si="9"/>
        <v>0.05</v>
      </c>
      <c r="S17" s="333">
        <f>+S10/S50</f>
        <v>0.05</v>
      </c>
      <c r="T17" s="333">
        <f>+T10/T50</f>
        <v>0.05</v>
      </c>
      <c r="U17" s="333">
        <f>+U10/U50</f>
        <v>0.05</v>
      </c>
      <c r="V17" s="333">
        <f>+V10/V50</f>
        <v>0.05</v>
      </c>
      <c r="W17" s="333">
        <f>+W10/W50</f>
        <v>0.05</v>
      </c>
      <c r="X17" s="329"/>
      <c r="Y17" s="329"/>
      <c r="Z17" s="329"/>
      <c r="AA17" s="329"/>
      <c r="AB17" s="329"/>
      <c r="AC17" s="329"/>
      <c r="AD17" s="329"/>
      <c r="AE17" s="329"/>
      <c r="AF17" s="329"/>
      <c r="AG17" s="329"/>
      <c r="AH17" s="329"/>
      <c r="AI17" s="329"/>
      <c r="AJ17" s="329"/>
      <c r="AK17" s="329"/>
    </row>
    <row r="18" spans="1:37" ht="13.8" thickBot="1" x14ac:dyDescent="0.3">
      <c r="A18" s="334"/>
      <c r="B18" s="334"/>
      <c r="C18" s="335"/>
      <c r="D18" s="336"/>
      <c r="E18" s="337"/>
      <c r="F18" s="337"/>
      <c r="G18" s="337"/>
      <c r="H18" s="337"/>
      <c r="I18" s="337"/>
      <c r="J18" s="337"/>
      <c r="K18" s="337"/>
      <c r="L18" s="337"/>
      <c r="M18" s="337"/>
      <c r="N18" s="337"/>
      <c r="O18" s="337"/>
      <c r="P18" s="337"/>
      <c r="Q18" s="337"/>
      <c r="R18" s="337"/>
      <c r="S18" s="337"/>
      <c r="T18" s="337"/>
      <c r="U18" s="337"/>
      <c r="V18" s="337"/>
      <c r="W18" s="337"/>
      <c r="X18" s="329"/>
      <c r="Y18" s="329"/>
      <c r="Z18" s="329"/>
      <c r="AA18" s="329"/>
      <c r="AB18" s="329"/>
      <c r="AC18" s="329"/>
      <c r="AD18" s="329"/>
      <c r="AE18" s="329"/>
      <c r="AF18" s="329"/>
      <c r="AG18" s="329"/>
      <c r="AH18" s="329"/>
      <c r="AI18" s="329"/>
      <c r="AJ18" s="329"/>
      <c r="AK18" s="329"/>
    </row>
    <row r="19" spans="1:37" x14ac:dyDescent="0.25">
      <c r="A19" s="325">
        <v>11</v>
      </c>
      <c r="B19" s="338" t="s">
        <v>238</v>
      </c>
      <c r="C19" s="331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29"/>
      <c r="X19" s="329"/>
      <c r="Y19" s="329"/>
      <c r="Z19" s="329"/>
      <c r="AA19" s="329"/>
      <c r="AB19" s="329"/>
      <c r="AC19" s="329"/>
      <c r="AD19" s="329"/>
      <c r="AE19" s="329"/>
      <c r="AF19" s="329"/>
      <c r="AG19" s="329"/>
      <c r="AH19" s="329"/>
      <c r="AI19" s="329"/>
      <c r="AJ19" s="329"/>
      <c r="AK19" s="329"/>
    </row>
    <row r="20" spans="1:37" x14ac:dyDescent="0.25">
      <c r="A20" s="325">
        <v>12</v>
      </c>
      <c r="B20" s="325" t="s">
        <v>239</v>
      </c>
      <c r="C20" s="257"/>
      <c r="D20" s="329">
        <f>+D15</f>
        <v>43039.954141994109</v>
      </c>
      <c r="E20" s="329">
        <f t="shared" ref="E20:R20" si="10">+E15</f>
        <v>41828.153571790361</v>
      </c>
      <c r="F20" s="329">
        <f t="shared" si="10"/>
        <v>40314.037760320876</v>
      </c>
      <c r="G20" s="329">
        <f t="shared" si="10"/>
        <v>38890.67450516297</v>
      </c>
      <c r="H20" s="329">
        <f t="shared" si="10"/>
        <v>37550.120961538421</v>
      </c>
      <c r="I20" s="329">
        <f t="shared" si="10"/>
        <v>36285.44956545077</v>
      </c>
      <c r="J20" s="329">
        <f t="shared" si="10"/>
        <v>35059.409010768642</v>
      </c>
      <c r="K20" s="329">
        <f t="shared" si="10"/>
        <v>33838.796357740612</v>
      </c>
      <c r="L20" s="329">
        <f t="shared" si="10"/>
        <v>32622.763502992842</v>
      </c>
      <c r="M20" s="329">
        <f t="shared" si="10"/>
        <v>31413.500049533373</v>
      </c>
      <c r="N20" s="329">
        <f t="shared" si="10"/>
        <v>30209.156870341219</v>
      </c>
      <c r="O20" s="329">
        <f t="shared" si="10"/>
        <v>29011.933782704033</v>
      </c>
      <c r="P20" s="329">
        <f t="shared" si="10"/>
        <v>27819.992180308829</v>
      </c>
      <c r="Q20" s="329">
        <f t="shared" si="10"/>
        <v>26635.542716772503</v>
      </c>
      <c r="R20" s="329">
        <f t="shared" si="10"/>
        <v>25755.996312546897</v>
      </c>
      <c r="S20" s="329">
        <f>+S15</f>
        <v>25181.553236663676</v>
      </c>
      <c r="T20" s="329">
        <f>+T15</f>
        <v>24614.192341303184</v>
      </c>
      <c r="U20" s="329">
        <f>+U15</f>
        <v>24054.126091881106</v>
      </c>
      <c r="V20" s="329">
        <f>+V15</f>
        <v>23501.573327775593</v>
      </c>
      <c r="W20" s="329">
        <f>+W15</f>
        <v>22956.759453546147</v>
      </c>
      <c r="X20" s="329"/>
      <c r="Y20" s="329"/>
      <c r="Z20" s="329"/>
      <c r="AA20" s="329"/>
      <c r="AB20" s="329"/>
      <c r="AC20" s="329"/>
      <c r="AD20" s="329"/>
      <c r="AE20" s="329"/>
      <c r="AF20" s="329"/>
      <c r="AG20" s="329"/>
      <c r="AH20" s="329"/>
      <c r="AI20" s="329"/>
      <c r="AJ20" s="329"/>
      <c r="AK20" s="329"/>
    </row>
    <row r="21" spans="1:37" x14ac:dyDescent="0.25">
      <c r="A21" s="325">
        <v>13</v>
      </c>
      <c r="B21" s="325" t="s">
        <v>240</v>
      </c>
      <c r="D21" s="329">
        <v>0</v>
      </c>
      <c r="E21" s="329">
        <v>0</v>
      </c>
      <c r="F21" s="329">
        <v>0</v>
      </c>
      <c r="G21" s="329">
        <v>0</v>
      </c>
      <c r="H21" s="329">
        <v>0</v>
      </c>
      <c r="I21" s="329">
        <v>0</v>
      </c>
      <c r="J21" s="329">
        <v>0</v>
      </c>
      <c r="K21" s="329">
        <v>0</v>
      </c>
      <c r="L21" s="329">
        <v>0</v>
      </c>
      <c r="M21" s="329">
        <v>0</v>
      </c>
      <c r="N21" s="329">
        <v>0</v>
      </c>
      <c r="O21" s="329">
        <v>0</v>
      </c>
      <c r="P21" s="329">
        <v>0</v>
      </c>
      <c r="Q21" s="329">
        <v>0</v>
      </c>
      <c r="R21" s="329">
        <v>0</v>
      </c>
      <c r="S21" s="329">
        <v>0</v>
      </c>
      <c r="T21" s="329">
        <v>0</v>
      </c>
      <c r="U21" s="329">
        <v>0</v>
      </c>
      <c r="V21" s="329">
        <v>0</v>
      </c>
      <c r="W21" s="329">
        <v>0</v>
      </c>
      <c r="X21" s="329"/>
      <c r="Y21" s="329"/>
      <c r="Z21" s="329"/>
      <c r="AA21" s="329"/>
      <c r="AB21" s="329"/>
      <c r="AC21" s="329"/>
      <c r="AD21" s="329"/>
      <c r="AE21" s="329"/>
      <c r="AF21" s="329"/>
      <c r="AG21" s="329"/>
      <c r="AH21" s="329"/>
      <c r="AI21" s="329"/>
      <c r="AJ21" s="329"/>
      <c r="AK21" s="329"/>
    </row>
    <row r="22" spans="1:37" x14ac:dyDescent="0.25">
      <c r="C22" s="329"/>
      <c r="D22" s="331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29"/>
      <c r="P22" s="329"/>
      <c r="Q22" s="329"/>
      <c r="R22" s="329"/>
      <c r="S22" s="329"/>
      <c r="T22" s="329"/>
      <c r="U22" s="329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329"/>
      <c r="AI22" s="329"/>
      <c r="AJ22" s="329"/>
      <c r="AK22" s="329"/>
    </row>
    <row r="23" spans="1:37" x14ac:dyDescent="0.25">
      <c r="A23" s="325">
        <v>14</v>
      </c>
      <c r="B23" s="338" t="s">
        <v>241</v>
      </c>
      <c r="D23" s="329"/>
      <c r="E23" s="329"/>
      <c r="F23" s="329"/>
      <c r="G23" s="329"/>
      <c r="H23" s="329"/>
      <c r="I23" s="329"/>
      <c r="J23" s="329"/>
      <c r="K23" s="329"/>
      <c r="L23" s="329"/>
      <c r="M23" s="329"/>
      <c r="N23" s="329"/>
      <c r="O23" s="329"/>
      <c r="P23" s="329"/>
      <c r="Q23" s="329"/>
      <c r="R23" s="329"/>
      <c r="S23" s="329"/>
      <c r="T23" s="329"/>
      <c r="U23" s="329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329"/>
      <c r="AI23" s="329"/>
      <c r="AJ23" s="329"/>
      <c r="AK23" s="329"/>
    </row>
    <row r="24" spans="1:37" x14ac:dyDescent="0.25">
      <c r="A24" s="325">
        <v>15</v>
      </c>
      <c r="B24" s="325" t="s">
        <v>242</v>
      </c>
      <c r="C24" s="257"/>
      <c r="D24" s="329">
        <f>(+revenues!C7)*365</f>
        <v>182500</v>
      </c>
      <c r="E24" s="329">
        <f>+D24</f>
        <v>182500</v>
      </c>
      <c r="F24" s="329">
        <f t="shared" ref="F24:R24" si="11">+E24</f>
        <v>182500</v>
      </c>
      <c r="G24" s="329">
        <f t="shared" si="11"/>
        <v>182500</v>
      </c>
      <c r="H24" s="329">
        <f t="shared" si="11"/>
        <v>182500</v>
      </c>
      <c r="I24" s="329">
        <f t="shared" si="11"/>
        <v>182500</v>
      </c>
      <c r="J24" s="329">
        <f t="shared" si="11"/>
        <v>182500</v>
      </c>
      <c r="K24" s="329">
        <f t="shared" si="11"/>
        <v>182500</v>
      </c>
      <c r="L24" s="329">
        <f t="shared" si="11"/>
        <v>182500</v>
      </c>
      <c r="M24" s="329">
        <f t="shared" si="11"/>
        <v>182500</v>
      </c>
      <c r="N24" s="329">
        <f t="shared" si="11"/>
        <v>182500</v>
      </c>
      <c r="O24" s="329">
        <f t="shared" si="11"/>
        <v>182500</v>
      </c>
      <c r="P24" s="329">
        <f t="shared" si="11"/>
        <v>182500</v>
      </c>
      <c r="Q24" s="329">
        <f t="shared" si="11"/>
        <v>182500</v>
      </c>
      <c r="R24" s="329">
        <f t="shared" si="11"/>
        <v>182500</v>
      </c>
      <c r="S24" s="329">
        <f t="shared" ref="S24:W25" si="12">+R24</f>
        <v>182500</v>
      </c>
      <c r="T24" s="329">
        <f t="shared" si="12"/>
        <v>182500</v>
      </c>
      <c r="U24" s="329">
        <f t="shared" si="12"/>
        <v>182500</v>
      </c>
      <c r="V24" s="329">
        <f t="shared" si="12"/>
        <v>182500</v>
      </c>
      <c r="W24" s="329">
        <f t="shared" si="12"/>
        <v>182500</v>
      </c>
      <c r="X24" s="329"/>
      <c r="Y24" s="329"/>
      <c r="Z24" s="329"/>
      <c r="AA24" s="329"/>
      <c r="AB24" s="329"/>
      <c r="AC24" s="329"/>
      <c r="AD24" s="329"/>
      <c r="AE24" s="329"/>
      <c r="AF24" s="329"/>
      <c r="AG24" s="329"/>
      <c r="AH24" s="329"/>
      <c r="AI24" s="329"/>
      <c r="AJ24" s="329"/>
      <c r="AK24" s="329"/>
    </row>
    <row r="25" spans="1:37" x14ac:dyDescent="0.25">
      <c r="A25" s="325">
        <v>16</v>
      </c>
      <c r="B25" s="325" t="s">
        <v>243</v>
      </c>
      <c r="C25" s="442"/>
      <c r="D25" s="329">
        <f>+D24</f>
        <v>182500</v>
      </c>
      <c r="E25" s="329">
        <f>+D25</f>
        <v>182500</v>
      </c>
      <c r="F25" s="329">
        <f t="shared" ref="F25:R25" si="13">+E25</f>
        <v>182500</v>
      </c>
      <c r="G25" s="329">
        <f t="shared" si="13"/>
        <v>182500</v>
      </c>
      <c r="H25" s="329">
        <f t="shared" si="13"/>
        <v>182500</v>
      </c>
      <c r="I25" s="329">
        <f t="shared" si="13"/>
        <v>182500</v>
      </c>
      <c r="J25" s="329">
        <f t="shared" si="13"/>
        <v>182500</v>
      </c>
      <c r="K25" s="329">
        <f t="shared" si="13"/>
        <v>182500</v>
      </c>
      <c r="L25" s="329">
        <f t="shared" si="13"/>
        <v>182500</v>
      </c>
      <c r="M25" s="329">
        <f t="shared" si="13"/>
        <v>182500</v>
      </c>
      <c r="N25" s="329">
        <f t="shared" si="13"/>
        <v>182500</v>
      </c>
      <c r="O25" s="329">
        <f t="shared" si="13"/>
        <v>182500</v>
      </c>
      <c r="P25" s="329">
        <f t="shared" si="13"/>
        <v>182500</v>
      </c>
      <c r="Q25" s="329">
        <f t="shared" si="13"/>
        <v>182500</v>
      </c>
      <c r="R25" s="329">
        <f t="shared" si="13"/>
        <v>182500</v>
      </c>
      <c r="S25" s="329">
        <f t="shared" si="12"/>
        <v>182500</v>
      </c>
      <c r="T25" s="329">
        <f t="shared" si="12"/>
        <v>182500</v>
      </c>
      <c r="U25" s="329">
        <f t="shared" si="12"/>
        <v>182500</v>
      </c>
      <c r="V25" s="329">
        <f t="shared" si="12"/>
        <v>182500</v>
      </c>
      <c r="W25" s="329">
        <f t="shared" si="12"/>
        <v>182500</v>
      </c>
      <c r="X25" s="329"/>
      <c r="Y25" s="329"/>
      <c r="Z25" s="329"/>
      <c r="AA25" s="329"/>
      <c r="AB25" s="329"/>
      <c r="AC25" s="329"/>
      <c r="AD25" s="329"/>
      <c r="AE25" s="329"/>
      <c r="AF25" s="329"/>
      <c r="AG25" s="329"/>
      <c r="AH25" s="329"/>
      <c r="AI25" s="329"/>
      <c r="AJ25" s="329"/>
      <c r="AK25" s="329"/>
    </row>
    <row r="26" spans="1:37" x14ac:dyDescent="0.25">
      <c r="A26" s="325">
        <v>17</v>
      </c>
      <c r="B26" s="325" t="s">
        <v>121</v>
      </c>
      <c r="D26" s="333">
        <v>1</v>
      </c>
      <c r="E26" s="333">
        <v>1</v>
      </c>
      <c r="F26" s="333">
        <v>1</v>
      </c>
      <c r="G26" s="333">
        <v>1</v>
      </c>
      <c r="H26" s="333">
        <v>1</v>
      </c>
      <c r="I26" s="333">
        <v>1</v>
      </c>
      <c r="J26" s="333">
        <v>1</v>
      </c>
      <c r="K26" s="333">
        <v>1</v>
      </c>
      <c r="L26" s="333">
        <v>1</v>
      </c>
      <c r="M26" s="333">
        <v>1</v>
      </c>
      <c r="N26" s="333">
        <v>1</v>
      </c>
      <c r="O26" s="333">
        <v>1</v>
      </c>
      <c r="P26" s="333">
        <v>1</v>
      </c>
      <c r="Q26" s="333">
        <v>1</v>
      </c>
      <c r="R26" s="333">
        <v>1</v>
      </c>
      <c r="S26" s="333">
        <v>1</v>
      </c>
      <c r="T26" s="333">
        <v>1</v>
      </c>
      <c r="U26" s="333">
        <v>1</v>
      </c>
      <c r="V26" s="333">
        <v>1</v>
      </c>
      <c r="W26" s="333">
        <v>1</v>
      </c>
      <c r="X26" s="329"/>
      <c r="Y26" s="329"/>
      <c r="Z26" s="329"/>
      <c r="AA26" s="329"/>
      <c r="AB26" s="329"/>
      <c r="AC26" s="329"/>
      <c r="AD26" s="329"/>
      <c r="AE26" s="329"/>
      <c r="AF26" s="329"/>
      <c r="AG26" s="329"/>
      <c r="AH26" s="329"/>
      <c r="AI26" s="329"/>
      <c r="AJ26" s="329"/>
      <c r="AK26" s="329"/>
    </row>
    <row r="27" spans="1:37" x14ac:dyDescent="0.25">
      <c r="D27" s="329"/>
      <c r="E27" s="329"/>
      <c r="F27" s="329"/>
      <c r="G27" s="329"/>
      <c r="H27" s="329"/>
      <c r="I27" s="329"/>
      <c r="J27" s="329"/>
      <c r="K27" s="329"/>
      <c r="L27" s="329"/>
      <c r="M27" s="329"/>
      <c r="N27" s="329"/>
      <c r="O27" s="329"/>
      <c r="P27" s="329"/>
      <c r="Q27" s="329"/>
      <c r="R27" s="329"/>
      <c r="S27" s="329"/>
      <c r="T27" s="329"/>
      <c r="U27" s="329"/>
      <c r="V27" s="329"/>
      <c r="W27" s="329"/>
      <c r="X27" s="329"/>
      <c r="Y27" s="329"/>
      <c r="Z27" s="329"/>
      <c r="AA27" s="329"/>
      <c r="AB27" s="329"/>
      <c r="AC27" s="329"/>
      <c r="AD27" s="329"/>
      <c r="AE27" s="329"/>
      <c r="AF27" s="329"/>
      <c r="AG27" s="329"/>
      <c r="AH27" s="329"/>
      <c r="AI27" s="329"/>
      <c r="AJ27" s="329"/>
      <c r="AK27" s="329"/>
    </row>
    <row r="28" spans="1:37" x14ac:dyDescent="0.25">
      <c r="A28" s="325">
        <v>18</v>
      </c>
      <c r="B28" s="338" t="s">
        <v>20</v>
      </c>
      <c r="D28" s="329"/>
      <c r="E28" s="329"/>
      <c r="F28" s="329"/>
      <c r="G28" s="329"/>
      <c r="H28" s="329"/>
      <c r="I28" s="329"/>
      <c r="J28" s="329"/>
      <c r="K28" s="329"/>
      <c r="L28" s="329"/>
      <c r="M28" s="329"/>
      <c r="N28" s="329"/>
      <c r="O28" s="329"/>
      <c r="P28" s="329"/>
      <c r="Q28" s="329"/>
      <c r="R28" s="329"/>
      <c r="S28" s="329"/>
      <c r="T28" s="329"/>
      <c r="U28" s="329"/>
      <c r="V28" s="329"/>
      <c r="W28" s="329"/>
      <c r="X28" s="329"/>
      <c r="Y28" s="329"/>
      <c r="Z28" s="329"/>
      <c r="AA28" s="329"/>
      <c r="AB28" s="329"/>
      <c r="AC28" s="329"/>
      <c r="AD28" s="329"/>
      <c r="AE28" s="329"/>
      <c r="AF28" s="329"/>
      <c r="AG28" s="329"/>
      <c r="AH28" s="329"/>
      <c r="AI28" s="329"/>
      <c r="AJ28" s="329"/>
      <c r="AK28" s="329"/>
    </row>
    <row r="29" spans="1:37" x14ac:dyDescent="0.25">
      <c r="A29" s="325">
        <v>19</v>
      </c>
      <c r="B29" s="325" t="s">
        <v>244</v>
      </c>
      <c r="D29" s="339">
        <f t="shared" ref="D29:R29" si="14">+D20/D24</f>
        <v>0.23583536516161155</v>
      </c>
      <c r="E29" s="339">
        <f t="shared" si="14"/>
        <v>0.22919536203720745</v>
      </c>
      <c r="F29" s="339">
        <f t="shared" si="14"/>
        <v>0.22089883704285412</v>
      </c>
      <c r="G29" s="339">
        <f t="shared" si="14"/>
        <v>0.21309958632966011</v>
      </c>
      <c r="H29" s="339">
        <f t="shared" si="14"/>
        <v>0.20575408746048451</v>
      </c>
      <c r="I29" s="339">
        <f t="shared" si="14"/>
        <v>0.19882438118055215</v>
      </c>
      <c r="J29" s="339">
        <f t="shared" si="14"/>
        <v>0.19210635074393775</v>
      </c>
      <c r="K29" s="339">
        <f t="shared" si="14"/>
        <v>0.18541806223419513</v>
      </c>
      <c r="L29" s="339">
        <f t="shared" si="14"/>
        <v>0.17875486850954983</v>
      </c>
      <c r="M29" s="339">
        <f t="shared" si="14"/>
        <v>0.17212876739470342</v>
      </c>
      <c r="N29" s="339">
        <f t="shared" si="14"/>
        <v>0.16552962668680121</v>
      </c>
      <c r="O29" s="339">
        <f t="shared" si="14"/>
        <v>0.15896950017920017</v>
      </c>
      <c r="P29" s="339">
        <f t="shared" si="14"/>
        <v>0.15243831331676072</v>
      </c>
      <c r="Q29" s="339">
        <f t="shared" si="14"/>
        <v>0.14594817926998632</v>
      </c>
      <c r="R29" s="339">
        <f t="shared" si="14"/>
        <v>0.14112874691806518</v>
      </c>
      <c r="S29" s="339">
        <f t="shared" ref="S29:W30" si="15">+S20/S24</f>
        <v>0.1379811136255544</v>
      </c>
      <c r="T29" s="339">
        <f t="shared" si="15"/>
        <v>0.13487228680166127</v>
      </c>
      <c r="U29" s="339">
        <f t="shared" si="15"/>
        <v>0.13180343064044442</v>
      </c>
      <c r="V29" s="339">
        <f t="shared" si="15"/>
        <v>0.12877574426178406</v>
      </c>
      <c r="W29" s="339">
        <f t="shared" si="15"/>
        <v>0.12579046275915698</v>
      </c>
      <c r="X29" s="329"/>
      <c r="Y29" s="329"/>
      <c r="Z29" s="329"/>
      <c r="AA29" s="329"/>
      <c r="AB29" s="329"/>
      <c r="AC29" s="329"/>
      <c r="AD29" s="329"/>
      <c r="AE29" s="329"/>
      <c r="AF29" s="329"/>
      <c r="AG29" s="329"/>
      <c r="AH29" s="329"/>
      <c r="AI29" s="329"/>
      <c r="AJ29" s="329"/>
      <c r="AK29" s="329"/>
    </row>
    <row r="30" spans="1:37" x14ac:dyDescent="0.25">
      <c r="A30" s="325">
        <v>20</v>
      </c>
      <c r="B30" s="325" t="s">
        <v>43</v>
      </c>
      <c r="D30" s="339">
        <f>+D21/D25</f>
        <v>0</v>
      </c>
      <c r="E30" s="339">
        <f t="shared" ref="E30:R30" si="16">+E21/E25</f>
        <v>0</v>
      </c>
      <c r="F30" s="339">
        <f t="shared" si="16"/>
        <v>0</v>
      </c>
      <c r="G30" s="339">
        <f t="shared" si="16"/>
        <v>0</v>
      </c>
      <c r="H30" s="339">
        <f t="shared" si="16"/>
        <v>0</v>
      </c>
      <c r="I30" s="339">
        <f t="shared" si="16"/>
        <v>0</v>
      </c>
      <c r="J30" s="339">
        <f t="shared" si="16"/>
        <v>0</v>
      </c>
      <c r="K30" s="339">
        <f t="shared" si="16"/>
        <v>0</v>
      </c>
      <c r="L30" s="339">
        <f t="shared" si="16"/>
        <v>0</v>
      </c>
      <c r="M30" s="339">
        <f t="shared" si="16"/>
        <v>0</v>
      </c>
      <c r="N30" s="339">
        <f t="shared" si="16"/>
        <v>0</v>
      </c>
      <c r="O30" s="339">
        <f t="shared" si="16"/>
        <v>0</v>
      </c>
      <c r="P30" s="339">
        <f t="shared" si="16"/>
        <v>0</v>
      </c>
      <c r="Q30" s="339">
        <f t="shared" si="16"/>
        <v>0</v>
      </c>
      <c r="R30" s="339">
        <f t="shared" si="16"/>
        <v>0</v>
      </c>
      <c r="S30" s="339">
        <f t="shared" si="15"/>
        <v>0</v>
      </c>
      <c r="T30" s="339">
        <f t="shared" si="15"/>
        <v>0</v>
      </c>
      <c r="U30" s="339">
        <f t="shared" si="15"/>
        <v>0</v>
      </c>
      <c r="V30" s="339">
        <f t="shared" si="15"/>
        <v>0</v>
      </c>
      <c r="W30" s="339">
        <f t="shared" si="15"/>
        <v>0</v>
      </c>
      <c r="X30" s="329"/>
      <c r="Y30" s="329"/>
      <c r="Z30" s="329"/>
      <c r="AA30" s="329"/>
      <c r="AB30" s="329"/>
      <c r="AC30" s="329"/>
      <c r="AD30" s="329"/>
      <c r="AE30" s="329"/>
      <c r="AF30" s="329"/>
      <c r="AG30" s="329"/>
      <c r="AH30" s="329"/>
      <c r="AI30" s="329"/>
      <c r="AJ30" s="329"/>
      <c r="AK30" s="329"/>
    </row>
    <row r="31" spans="1:37" x14ac:dyDescent="0.25">
      <c r="A31" s="325">
        <v>21</v>
      </c>
      <c r="B31" s="325" t="s">
        <v>245</v>
      </c>
      <c r="D31" s="339">
        <f>+D15/D25</f>
        <v>0.23583536516161155</v>
      </c>
      <c r="E31" s="339">
        <f t="shared" ref="E31:R31" si="17">+E20/E25</f>
        <v>0.22919536203720745</v>
      </c>
      <c r="F31" s="339">
        <f t="shared" si="17"/>
        <v>0.22089883704285412</v>
      </c>
      <c r="G31" s="339">
        <f t="shared" si="17"/>
        <v>0.21309958632966011</v>
      </c>
      <c r="H31" s="339">
        <f t="shared" si="17"/>
        <v>0.20575408746048451</v>
      </c>
      <c r="I31" s="339">
        <f t="shared" si="17"/>
        <v>0.19882438118055215</v>
      </c>
      <c r="J31" s="339">
        <f t="shared" si="17"/>
        <v>0.19210635074393775</v>
      </c>
      <c r="K31" s="339">
        <f t="shared" si="17"/>
        <v>0.18541806223419513</v>
      </c>
      <c r="L31" s="339">
        <f t="shared" si="17"/>
        <v>0.17875486850954983</v>
      </c>
      <c r="M31" s="339">
        <f t="shared" si="17"/>
        <v>0.17212876739470342</v>
      </c>
      <c r="N31" s="339">
        <f t="shared" si="17"/>
        <v>0.16552962668680121</v>
      </c>
      <c r="O31" s="339">
        <f t="shared" si="17"/>
        <v>0.15896950017920017</v>
      </c>
      <c r="P31" s="339">
        <f t="shared" si="17"/>
        <v>0.15243831331676072</v>
      </c>
      <c r="Q31" s="339">
        <f t="shared" si="17"/>
        <v>0.14594817926998632</v>
      </c>
      <c r="R31" s="339">
        <f t="shared" si="17"/>
        <v>0.14112874691806518</v>
      </c>
      <c r="S31" s="339">
        <f>+S20/S25</f>
        <v>0.1379811136255544</v>
      </c>
      <c r="T31" s="339">
        <f>+T20/T25</f>
        <v>0.13487228680166127</v>
      </c>
      <c r="U31" s="339">
        <f>+U20/U25</f>
        <v>0.13180343064044442</v>
      </c>
      <c r="V31" s="339">
        <f>+V20/V25</f>
        <v>0.12877574426178406</v>
      </c>
      <c r="W31" s="339">
        <f>+W20/W25</f>
        <v>0.12579046275915698</v>
      </c>
      <c r="X31" s="329"/>
      <c r="Y31" s="329"/>
      <c r="Z31" s="329"/>
      <c r="AA31" s="329"/>
      <c r="AB31" s="329"/>
      <c r="AC31" s="329"/>
      <c r="AD31" s="329"/>
      <c r="AE31" s="329"/>
      <c r="AF31" s="329"/>
      <c r="AG31" s="329"/>
      <c r="AH31" s="329"/>
      <c r="AI31" s="329"/>
      <c r="AJ31" s="329"/>
      <c r="AK31" s="329"/>
    </row>
    <row r="32" spans="1:37" ht="13.8" thickBot="1" x14ac:dyDescent="0.3">
      <c r="A32" s="334"/>
      <c r="B32" s="334"/>
      <c r="C32" s="108"/>
      <c r="D32" s="337"/>
      <c r="E32" s="337"/>
      <c r="F32" s="337"/>
      <c r="G32" s="337"/>
      <c r="H32" s="337"/>
      <c r="I32" s="337"/>
      <c r="J32" s="337"/>
      <c r="K32" s="337"/>
      <c r="L32" s="337"/>
      <c r="M32" s="337"/>
      <c r="N32" s="337"/>
      <c r="O32" s="337"/>
      <c r="P32" s="337"/>
      <c r="Q32" s="337"/>
      <c r="R32" s="337"/>
      <c r="S32" s="337"/>
      <c r="T32" s="337"/>
      <c r="U32" s="337"/>
      <c r="V32" s="337"/>
      <c r="W32" s="337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329"/>
      <c r="AI32" s="329"/>
      <c r="AJ32" s="329"/>
      <c r="AK32" s="329"/>
    </row>
    <row r="33" spans="1:37" x14ac:dyDescent="0.25">
      <c r="A33" s="325">
        <v>22</v>
      </c>
      <c r="B33" s="338" t="s">
        <v>246</v>
      </c>
      <c r="D33" s="329"/>
      <c r="E33" s="340"/>
      <c r="F33" s="340"/>
      <c r="G33" s="340"/>
      <c r="H33" s="340"/>
      <c r="I33" s="340"/>
      <c r="J33" s="340"/>
      <c r="K33" s="340"/>
      <c r="L33" s="340"/>
      <c r="M33" s="340"/>
      <c r="N33" s="340"/>
      <c r="O33" s="340"/>
      <c r="P33" s="340"/>
      <c r="Q33" s="340"/>
      <c r="R33" s="340"/>
      <c r="S33" s="340"/>
      <c r="T33" s="340"/>
      <c r="U33" s="340"/>
      <c r="V33" s="340"/>
      <c r="W33" s="340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329"/>
      <c r="AI33" s="329"/>
      <c r="AJ33" s="329"/>
      <c r="AK33" s="329"/>
    </row>
    <row r="34" spans="1:37" x14ac:dyDescent="0.25">
      <c r="A34" s="325">
        <v>23</v>
      </c>
      <c r="B34" s="325" t="s">
        <v>401</v>
      </c>
      <c r="C34" s="340"/>
      <c r="D34" s="340">
        <v>1</v>
      </c>
      <c r="E34" s="341">
        <f>+D34/(1+$E$73)</f>
        <v>0.91911764705882348</v>
      </c>
      <c r="F34" s="341">
        <f t="shared" ref="F34:W34" si="18">+E34/(1+$E$73)</f>
        <v>0.84477724913494801</v>
      </c>
      <c r="G34" s="341">
        <f t="shared" si="18"/>
        <v>0.77644967751373895</v>
      </c>
      <c r="H34" s="341">
        <f t="shared" si="18"/>
        <v>0.71364860065600999</v>
      </c>
      <c r="I34" s="341">
        <f t="shared" si="18"/>
        <v>0.65592702266177383</v>
      </c>
      <c r="J34" s="341">
        <f t="shared" si="18"/>
        <v>0.60287410171118916</v>
      </c>
      <c r="K34" s="341">
        <f t="shared" si="18"/>
        <v>0.55411222583748998</v>
      </c>
      <c r="L34" s="341">
        <f t="shared" si="18"/>
        <v>0.50929432521828122</v>
      </c>
      <c r="M34" s="341">
        <f t="shared" si="18"/>
        <v>0.46810140185503785</v>
      </c>
      <c r="N34" s="341">
        <f t="shared" si="18"/>
        <v>0.43024025905793917</v>
      </c>
      <c r="O34" s="341">
        <f t="shared" si="18"/>
        <v>0.39544141457531173</v>
      </c>
      <c r="P34" s="341">
        <f t="shared" si="18"/>
        <v>0.36345718251407327</v>
      </c>
      <c r="Q34" s="341">
        <f t="shared" si="18"/>
        <v>0.33405991039896438</v>
      </c>
      <c r="R34" s="341">
        <f t="shared" si="18"/>
        <v>0.30704035882257752</v>
      </c>
      <c r="S34" s="341">
        <f t="shared" si="18"/>
        <v>0.28220621215310432</v>
      </c>
      <c r="T34" s="341">
        <f t="shared" si="18"/>
        <v>0.25938070969954441</v>
      </c>
      <c r="U34" s="341">
        <f t="shared" si="18"/>
        <v>0.23840138759149301</v>
      </c>
      <c r="V34" s="341">
        <f t="shared" si="18"/>
        <v>0.21911892241865166</v>
      </c>
      <c r="W34" s="341">
        <f t="shared" si="18"/>
        <v>0.201396068399496</v>
      </c>
      <c r="X34" s="329"/>
      <c r="Y34" s="329"/>
      <c r="Z34" s="329"/>
      <c r="AA34" s="329"/>
      <c r="AB34" s="329"/>
      <c r="AC34" s="329"/>
      <c r="AD34" s="329"/>
      <c r="AE34" s="329"/>
      <c r="AF34" s="329"/>
      <c r="AG34" s="329"/>
      <c r="AH34" s="329"/>
      <c r="AI34" s="329"/>
      <c r="AJ34" s="329"/>
      <c r="AK34" s="329"/>
    </row>
    <row r="35" spans="1:37" x14ac:dyDescent="0.25">
      <c r="D35" s="329"/>
      <c r="E35" s="329"/>
      <c r="F35" s="329"/>
      <c r="G35" s="329"/>
      <c r="H35" s="329"/>
      <c r="I35" s="329"/>
      <c r="J35" s="329"/>
      <c r="K35" s="329"/>
      <c r="L35" s="329"/>
      <c r="M35" s="329"/>
      <c r="N35" s="329"/>
      <c r="O35" s="329"/>
      <c r="P35" s="329"/>
      <c r="Q35" s="329"/>
      <c r="R35" s="329"/>
      <c r="S35" s="329"/>
      <c r="T35" s="329"/>
      <c r="U35" s="329"/>
      <c r="V35" s="329"/>
      <c r="W35" s="329"/>
      <c r="X35" s="329"/>
      <c r="Y35" s="329"/>
      <c r="Z35" s="329"/>
      <c r="AA35" s="329"/>
      <c r="AB35" s="329"/>
      <c r="AC35" s="329"/>
      <c r="AD35" s="329"/>
      <c r="AE35" s="329"/>
      <c r="AF35" s="329"/>
      <c r="AG35" s="329"/>
      <c r="AH35" s="329"/>
      <c r="AI35" s="329"/>
      <c r="AJ35" s="329"/>
      <c r="AK35" s="329"/>
    </row>
    <row r="36" spans="1:37" x14ac:dyDescent="0.25">
      <c r="A36" s="325">
        <v>24</v>
      </c>
      <c r="B36" s="325" t="s">
        <v>247</v>
      </c>
      <c r="C36" s="329">
        <f>SUM(D36:W36)</f>
        <v>434172.37673568452</v>
      </c>
      <c r="D36" s="329">
        <f>+revenues!C11*cos!D34</f>
        <v>51709.189697234491</v>
      </c>
      <c r="E36" s="329">
        <f>+revenues!D11*cos!E34</f>
        <v>46283.186753646383</v>
      </c>
      <c r="F36" s="329">
        <f>+revenues!E11*cos!F34</f>
        <v>41260.603117310653</v>
      </c>
      <c r="G36" s="329">
        <f>+revenues!F11*cos!G34</f>
        <v>36818.178512958257</v>
      </c>
      <c r="H36" s="329">
        <f>+revenues!G11*cos!H34</f>
        <v>32973.645370551763</v>
      </c>
      <c r="I36" s="329">
        <f>+revenues!H11*cos!I34</f>
        <v>29394.322124266699</v>
      </c>
      <c r="J36" s="329">
        <f>+revenues!I11*cos!J34</f>
        <v>26277.692089679651</v>
      </c>
      <c r="K36" s="329">
        <f>+revenues!J11*cos!K34</f>
        <v>23475.934129547852</v>
      </c>
      <c r="L36" s="329">
        <f>+revenues!K11*cos!L34</f>
        <v>21015.245410764026</v>
      </c>
      <c r="M36" s="329">
        <f>+revenues!L11*cos!M34</f>
        <v>18696.650453047019</v>
      </c>
      <c r="N36" s="329">
        <f>+revenues!M11*cos!N34</f>
        <v>16666.264450875566</v>
      </c>
      <c r="O36" s="329">
        <f>+revenues!N11*cos!O34</f>
        <v>14844.826176011395</v>
      </c>
      <c r="P36" s="329">
        <f>+revenues!O11*cos!P34</f>
        <v>13247.11627613034</v>
      </c>
      <c r="Q36" s="329">
        <f>+revenues!P11*cos!Q34</f>
        <v>11746.714434299391</v>
      </c>
      <c r="R36" s="329">
        <f>+revenues!Q11*cos!R34</f>
        <v>10526.556287970636</v>
      </c>
      <c r="S36" s="329">
        <f>+revenues!R11*cos!S34</f>
        <v>9513.0322424892511</v>
      </c>
      <c r="T36" s="329">
        <f>+revenues!S11*cos!T34</f>
        <v>8596.4333394170699</v>
      </c>
      <c r="U36" s="329">
        <f>+revenues!T11*cos!U34</f>
        <v>7767.6130130176562</v>
      </c>
      <c r="V36" s="329">
        <f>+revenues!U11*cos!V34</f>
        <v>7018.2754295380391</v>
      </c>
      <c r="W36" s="329">
        <f>+revenues!V11*cos!W34</f>
        <v>6340.897426928449</v>
      </c>
      <c r="X36" s="329"/>
      <c r="Y36" s="329"/>
      <c r="Z36" s="329"/>
      <c r="AA36" s="329"/>
      <c r="AB36" s="329"/>
      <c r="AC36" s="329"/>
      <c r="AD36" s="329"/>
      <c r="AE36" s="329"/>
      <c r="AF36" s="329"/>
      <c r="AG36" s="329"/>
      <c r="AH36" s="329"/>
      <c r="AI36" s="329"/>
      <c r="AJ36" s="329"/>
      <c r="AK36" s="329"/>
    </row>
    <row r="37" spans="1:37" x14ac:dyDescent="0.25">
      <c r="A37" s="325">
        <v>25</v>
      </c>
      <c r="B37" s="325" t="s">
        <v>248</v>
      </c>
      <c r="C37" s="329">
        <f>SUM(D37:W37)</f>
        <v>1838695.6536033165</v>
      </c>
      <c r="D37" s="329">
        <f t="shared" ref="D37:R37" si="19">+D24*D34</f>
        <v>182500</v>
      </c>
      <c r="E37" s="329">
        <f t="shared" si="19"/>
        <v>167738.97058823527</v>
      </c>
      <c r="F37" s="329">
        <f t="shared" si="19"/>
        <v>154171.84796712801</v>
      </c>
      <c r="G37" s="329">
        <f t="shared" si="19"/>
        <v>141702.06614625736</v>
      </c>
      <c r="H37" s="329">
        <f t="shared" si="19"/>
        <v>130240.86961972182</v>
      </c>
      <c r="I37" s="329">
        <f t="shared" si="19"/>
        <v>119706.68163577373</v>
      </c>
      <c r="J37" s="329">
        <f t="shared" si="19"/>
        <v>110024.52356229202</v>
      </c>
      <c r="K37" s="329">
        <f t="shared" si="19"/>
        <v>101125.48121534192</v>
      </c>
      <c r="L37" s="329">
        <f t="shared" si="19"/>
        <v>92946.214352336319</v>
      </c>
      <c r="M37" s="329">
        <f t="shared" si="19"/>
        <v>85428.505838544414</v>
      </c>
      <c r="N37" s="329">
        <f t="shared" si="19"/>
        <v>78518.847278073896</v>
      </c>
      <c r="O37" s="329">
        <f t="shared" si="19"/>
        <v>72168.058159994398</v>
      </c>
      <c r="P37" s="329">
        <f t="shared" si="19"/>
        <v>66330.935808818365</v>
      </c>
      <c r="Q37" s="329">
        <f t="shared" si="19"/>
        <v>60965.933647810998</v>
      </c>
      <c r="R37" s="329">
        <f t="shared" si="19"/>
        <v>56034.865485120397</v>
      </c>
      <c r="S37" s="329">
        <f>+S24*S34</f>
        <v>51502.633717941535</v>
      </c>
      <c r="T37" s="329">
        <f>+T24*T34</f>
        <v>47336.979520166853</v>
      </c>
      <c r="U37" s="329">
        <f>+U24*U34</f>
        <v>43508.253235447475</v>
      </c>
      <c r="V37" s="329">
        <f>+V24*V34</f>
        <v>39989.203341403925</v>
      </c>
      <c r="W37" s="329">
        <f>+W24*W34</f>
        <v>36754.78248290802</v>
      </c>
      <c r="X37" s="329"/>
      <c r="Y37" s="329"/>
      <c r="Z37" s="329"/>
      <c r="AA37" s="329"/>
      <c r="AB37" s="329"/>
      <c r="AC37" s="329"/>
      <c r="AD37" s="329"/>
      <c r="AE37" s="329"/>
      <c r="AF37" s="329"/>
      <c r="AG37" s="329"/>
      <c r="AH37" s="329"/>
      <c r="AI37" s="329"/>
      <c r="AJ37" s="329"/>
      <c r="AK37" s="329"/>
    </row>
    <row r="38" spans="1:37" x14ac:dyDescent="0.25">
      <c r="D38" s="329"/>
      <c r="E38" s="329"/>
      <c r="F38" s="329"/>
      <c r="G38" s="329"/>
      <c r="H38" s="329"/>
      <c r="I38" s="329"/>
      <c r="J38" s="329"/>
      <c r="K38" s="329"/>
      <c r="L38" s="329"/>
      <c r="M38" s="329"/>
      <c r="N38" s="329"/>
      <c r="O38" s="329"/>
      <c r="P38" s="329"/>
      <c r="Q38" s="329"/>
      <c r="R38" s="329"/>
      <c r="S38" s="329"/>
      <c r="T38" s="329"/>
      <c r="U38" s="329"/>
      <c r="V38" s="329"/>
      <c r="W38" s="329"/>
      <c r="X38" s="329"/>
      <c r="Y38" s="329"/>
      <c r="Z38" s="329"/>
      <c r="AA38" s="329"/>
      <c r="AB38" s="329"/>
      <c r="AC38" s="329"/>
      <c r="AD38" s="329"/>
      <c r="AE38" s="329"/>
      <c r="AF38" s="329"/>
      <c r="AG38" s="329"/>
      <c r="AH38" s="329"/>
      <c r="AI38" s="329"/>
      <c r="AJ38" s="329"/>
      <c r="AK38" s="329"/>
    </row>
    <row r="39" spans="1:37" x14ac:dyDescent="0.25">
      <c r="A39" s="325">
        <v>26</v>
      </c>
      <c r="B39" s="325" t="s">
        <v>249</v>
      </c>
      <c r="C39" s="454">
        <f>+C36/C37</f>
        <v>0.23613063743574478</v>
      </c>
      <c r="D39" s="339">
        <f>+D36/D37</f>
        <v>0.28333802573827116</v>
      </c>
      <c r="E39" s="339">
        <f t="shared" ref="E39:R39" si="20">+E36/E37</f>
        <v>0.27592387500256038</v>
      </c>
      <c r="F39" s="339">
        <f t="shared" si="20"/>
        <v>0.26762735000820703</v>
      </c>
      <c r="G39" s="339">
        <f t="shared" si="20"/>
        <v>0.25982809929501299</v>
      </c>
      <c r="H39" s="339">
        <f t="shared" si="20"/>
        <v>0.25317433357768909</v>
      </c>
      <c r="I39" s="339">
        <f t="shared" si="20"/>
        <v>0.24555289414590503</v>
      </c>
      <c r="J39" s="339">
        <f t="shared" si="20"/>
        <v>0.23883486370929063</v>
      </c>
      <c r="K39" s="339">
        <f t="shared" si="20"/>
        <v>0.23214657519954801</v>
      </c>
      <c r="L39" s="339">
        <f t="shared" si="20"/>
        <v>0.22610114416387506</v>
      </c>
      <c r="M39" s="339">
        <f t="shared" si="20"/>
        <v>0.21885728036005628</v>
      </c>
      <c r="N39" s="339">
        <f t="shared" si="20"/>
        <v>0.21225813965215407</v>
      </c>
      <c r="O39" s="339">
        <f t="shared" si="20"/>
        <v>0.20569801314455302</v>
      </c>
      <c r="P39" s="339">
        <f t="shared" si="20"/>
        <v>0.19971248881987283</v>
      </c>
      <c r="Q39" s="339">
        <f t="shared" si="20"/>
        <v>0.1926766922353392</v>
      </c>
      <c r="R39" s="339">
        <f t="shared" si="20"/>
        <v>0.18785725988341806</v>
      </c>
      <c r="S39" s="339">
        <f>+S36/S37</f>
        <v>0.18470962659090728</v>
      </c>
      <c r="T39" s="339">
        <f>+T36/T37</f>
        <v>0.18160079976701415</v>
      </c>
      <c r="U39" s="339">
        <f>+U36/U37</f>
        <v>0.1785319436057973</v>
      </c>
      <c r="V39" s="339">
        <f>+V36/V37</f>
        <v>0.17550425722713694</v>
      </c>
      <c r="W39" s="339">
        <f>+W36/W37</f>
        <v>0.17251897572450986</v>
      </c>
      <c r="X39" s="329"/>
      <c r="Y39" s="329"/>
      <c r="Z39" s="329"/>
      <c r="AA39" s="329"/>
      <c r="AB39" s="329"/>
      <c r="AC39" s="329"/>
      <c r="AD39" s="329"/>
      <c r="AE39" s="329"/>
      <c r="AF39" s="329"/>
      <c r="AG39" s="329"/>
      <c r="AH39" s="329"/>
      <c r="AI39" s="329"/>
      <c r="AJ39" s="329"/>
      <c r="AK39" s="329"/>
    </row>
    <row r="40" spans="1:37" x14ac:dyDescent="0.25">
      <c r="A40" s="325">
        <v>27</v>
      </c>
      <c r="B40" s="325" t="s">
        <v>250</v>
      </c>
      <c r="C40" s="454">
        <f>+C36/C37</f>
        <v>0.23613063743574478</v>
      </c>
      <c r="D40" s="339">
        <f t="shared" ref="D40:R40" si="21">D36/(D25*D34)</f>
        <v>0.28333802573827116</v>
      </c>
      <c r="E40" s="339">
        <f t="shared" si="21"/>
        <v>0.27592387500256038</v>
      </c>
      <c r="F40" s="339">
        <f t="shared" si="21"/>
        <v>0.26762735000820703</v>
      </c>
      <c r="G40" s="339">
        <f t="shared" si="21"/>
        <v>0.25982809929501299</v>
      </c>
      <c r="H40" s="339">
        <f t="shared" si="21"/>
        <v>0.25317433357768909</v>
      </c>
      <c r="I40" s="339">
        <f t="shared" si="21"/>
        <v>0.24555289414590503</v>
      </c>
      <c r="J40" s="339">
        <f t="shared" si="21"/>
        <v>0.23883486370929063</v>
      </c>
      <c r="K40" s="339">
        <f t="shared" si="21"/>
        <v>0.23214657519954801</v>
      </c>
      <c r="L40" s="339">
        <f t="shared" si="21"/>
        <v>0.22610114416387506</v>
      </c>
      <c r="M40" s="339">
        <f t="shared" si="21"/>
        <v>0.21885728036005628</v>
      </c>
      <c r="N40" s="339">
        <f t="shared" si="21"/>
        <v>0.21225813965215407</v>
      </c>
      <c r="O40" s="339">
        <f t="shared" si="21"/>
        <v>0.20569801314455302</v>
      </c>
      <c r="P40" s="339">
        <f t="shared" si="21"/>
        <v>0.19971248881987283</v>
      </c>
      <c r="Q40" s="339">
        <f t="shared" si="21"/>
        <v>0.1926766922353392</v>
      </c>
      <c r="R40" s="339">
        <f t="shared" si="21"/>
        <v>0.18785725988341806</v>
      </c>
      <c r="S40" s="339">
        <f>S36/(S25*S34)</f>
        <v>0.18470962659090728</v>
      </c>
      <c r="T40" s="339">
        <f>T36/(T25*T34)</f>
        <v>0.18160079976701415</v>
      </c>
      <c r="U40" s="339">
        <f>U36/(U25*U34)</f>
        <v>0.1785319436057973</v>
      </c>
      <c r="V40" s="339">
        <f>V36/(V25*V34)</f>
        <v>0.17550425722713694</v>
      </c>
      <c r="W40" s="339">
        <f>W36/(W25*W34)</f>
        <v>0.17251897572450986</v>
      </c>
      <c r="X40" s="329"/>
      <c r="Y40" s="329"/>
      <c r="Z40" s="329"/>
      <c r="AA40" s="329"/>
      <c r="AB40" s="329"/>
      <c r="AC40" s="329"/>
      <c r="AD40" s="329"/>
      <c r="AE40" s="329"/>
      <c r="AF40" s="329"/>
      <c r="AG40" s="329"/>
      <c r="AH40" s="329"/>
      <c r="AI40" s="329"/>
      <c r="AJ40" s="329"/>
      <c r="AK40" s="329"/>
    </row>
    <row r="41" spans="1:37" ht="13.8" thickBot="1" x14ac:dyDescent="0.3">
      <c r="A41" s="334"/>
      <c r="B41" s="334"/>
      <c r="C41" s="108"/>
      <c r="D41" s="108"/>
      <c r="E41" s="337"/>
      <c r="F41" s="337"/>
      <c r="G41" s="337"/>
      <c r="H41" s="337"/>
      <c r="I41" s="337"/>
      <c r="J41" s="337"/>
      <c r="K41" s="337"/>
      <c r="L41" s="337"/>
      <c r="M41" s="337"/>
      <c r="N41" s="337"/>
      <c r="O41" s="337"/>
      <c r="P41" s="337"/>
      <c r="Q41" s="337"/>
      <c r="R41" s="337"/>
      <c r="S41" s="337"/>
      <c r="T41" s="337"/>
      <c r="U41" s="337"/>
      <c r="V41" s="337"/>
      <c r="W41" s="337"/>
      <c r="X41" s="329"/>
      <c r="Y41" s="329"/>
      <c r="Z41" s="329"/>
      <c r="AA41" s="329"/>
      <c r="AB41" s="329"/>
      <c r="AC41" s="329"/>
      <c r="AD41" s="329"/>
      <c r="AE41" s="329"/>
      <c r="AF41" s="329"/>
      <c r="AG41" s="329"/>
      <c r="AH41" s="329"/>
      <c r="AI41" s="329"/>
      <c r="AJ41" s="329"/>
      <c r="AK41" s="329"/>
    </row>
    <row r="42" spans="1:37" x14ac:dyDescent="0.25">
      <c r="A42" s="325">
        <v>28</v>
      </c>
      <c r="B42" s="325" t="s">
        <v>251</v>
      </c>
      <c r="C42" s="258">
        <f>IF(DCF!D17="y",-D51+(-loan!B2),-D51+(-DCF!C11))</f>
        <v>-204333.95820000002</v>
      </c>
      <c r="D42" s="329">
        <f>+D13+D10+D11+D12-D60-D61</f>
        <v>3130.3026795941114</v>
      </c>
      <c r="E42" s="329">
        <f t="shared" ref="E42:R42" si="22">+E13+E10+E11+E12-E60-E61</f>
        <v>9807.5739684903601</v>
      </c>
      <c r="F42" s="329">
        <f t="shared" si="22"/>
        <v>9763.2204129802849</v>
      </c>
      <c r="G42" s="329">
        <f t="shared" si="22"/>
        <v>9692.7871454797496</v>
      </c>
      <c r="H42" s="329">
        <f t="shared" si="22"/>
        <v>9600.6538034202022</v>
      </c>
      <c r="I42" s="329">
        <f t="shared" si="22"/>
        <v>9250.0753256212847</v>
      </c>
      <c r="J42" s="329">
        <f t="shared" si="22"/>
        <v>8656.4375505084827</v>
      </c>
      <c r="K42" s="329">
        <f t="shared" si="22"/>
        <v>8055.0077998836641</v>
      </c>
      <c r="L42" s="329">
        <f t="shared" si="22"/>
        <v>7468.735458022802</v>
      </c>
      <c r="M42" s="329">
        <f t="shared" si="22"/>
        <v>6867.3057073980599</v>
      </c>
      <c r="N42" s="329">
        <f t="shared" si="22"/>
        <v>6281.0333655371505</v>
      </c>
      <c r="O42" s="329">
        <f t="shared" si="22"/>
        <v>5679.6036149123756</v>
      </c>
      <c r="P42" s="329">
        <f t="shared" si="22"/>
        <v>5093.3312730515136</v>
      </c>
      <c r="Q42" s="329">
        <f t="shared" si="22"/>
        <v>6798.3262739787169</v>
      </c>
      <c r="R42" s="329">
        <f t="shared" si="22"/>
        <v>8629.151241625168</v>
      </c>
      <c r="S42" s="329">
        <f>+S13+S10+S11+S12-S60-S61</f>
        <v>8287.173399950876</v>
      </c>
      <c r="T42" s="329">
        <f>+T13+T10+T11+T12-T60-T61</f>
        <v>7945.1955582765877</v>
      </c>
      <c r="U42" s="329">
        <f>+U13+U10+U11+U12-U60-U61</f>
        <v>7603.2177166022921</v>
      </c>
      <c r="V42" s="329">
        <f>+V13+V10+V11+V12-V60-V61</f>
        <v>7261.2398749280019</v>
      </c>
      <c r="W42" s="329">
        <f>+W13+W10+W11+W12-W60-W61</f>
        <v>4261.1840676617667</v>
      </c>
      <c r="X42" s="329"/>
      <c r="Y42" s="329"/>
      <c r="Z42" s="329"/>
      <c r="AA42" s="329"/>
      <c r="AB42" s="329"/>
      <c r="AC42" s="329"/>
      <c r="AD42" s="329"/>
      <c r="AE42" s="329"/>
      <c r="AF42" s="329"/>
      <c r="AG42" s="329"/>
      <c r="AH42" s="329"/>
      <c r="AI42" s="329"/>
      <c r="AJ42" s="329"/>
      <c r="AK42" s="329"/>
    </row>
    <row r="43" spans="1:37" x14ac:dyDescent="0.25">
      <c r="A43" s="325">
        <v>29</v>
      </c>
      <c r="B43" s="325" t="s">
        <v>252</v>
      </c>
      <c r="C43" s="258"/>
      <c r="X43" s="329"/>
      <c r="Y43" s="329"/>
      <c r="Z43" s="329"/>
      <c r="AA43" s="329"/>
      <c r="AB43" s="329"/>
      <c r="AC43" s="329"/>
      <c r="AD43" s="329"/>
      <c r="AE43" s="329"/>
      <c r="AF43" s="329"/>
      <c r="AG43" s="329"/>
      <c r="AH43" s="329"/>
      <c r="AI43" s="329"/>
      <c r="AJ43" s="329"/>
      <c r="AK43" s="329"/>
    </row>
    <row r="44" spans="1:37" x14ac:dyDescent="0.25">
      <c r="A44" s="325">
        <v>30</v>
      </c>
      <c r="B44" s="325" t="s">
        <v>253</v>
      </c>
      <c r="C44" s="258"/>
      <c r="D44" s="342">
        <f>D50*0.05</f>
        <v>12678.95</v>
      </c>
      <c r="E44" s="342">
        <f>+E50*0.095</f>
        <v>24090.005000000001</v>
      </c>
      <c r="F44" s="342">
        <f>+F50*0.0855</f>
        <v>21681.004500000003</v>
      </c>
      <c r="G44" s="342">
        <f>+G50*0.077</f>
        <v>19525.582999999999</v>
      </c>
      <c r="H44" s="342">
        <f>+H50*0.0693</f>
        <v>17573.024700000002</v>
      </c>
      <c r="I44" s="342">
        <f>+I50*0.0623</f>
        <v>15797.9717</v>
      </c>
      <c r="J44" s="342">
        <f>+J50*0.059</f>
        <v>14961.161</v>
      </c>
      <c r="K44" s="342">
        <f>+K50*0.059</f>
        <v>14961.161</v>
      </c>
      <c r="L44" s="342">
        <f>+L50*0.0591</f>
        <v>14986.518899999999</v>
      </c>
      <c r="M44" s="342">
        <f>+M50*0.059</f>
        <v>14961.161</v>
      </c>
      <c r="N44" s="342">
        <f>+N50*0.0591</f>
        <v>14986.518899999999</v>
      </c>
      <c r="O44" s="342">
        <f>+O50*0.059</f>
        <v>14961.161</v>
      </c>
      <c r="P44" s="342">
        <f>+P50*0.0591</f>
        <v>14986.518899999999</v>
      </c>
      <c r="Q44" s="342">
        <f>+Q50*0.059</f>
        <v>14961.161</v>
      </c>
      <c r="R44" s="342">
        <f t="shared" ref="R44:W44" si="23">+R50*0.0591</f>
        <v>14986.518899999999</v>
      </c>
      <c r="S44" s="342">
        <f t="shared" si="23"/>
        <v>14986.518899999999</v>
      </c>
      <c r="T44" s="342">
        <f t="shared" si="23"/>
        <v>14986.518899999999</v>
      </c>
      <c r="U44" s="342">
        <f t="shared" si="23"/>
        <v>14986.518899999999</v>
      </c>
      <c r="V44" s="342">
        <f t="shared" si="23"/>
        <v>14986.518899999999</v>
      </c>
      <c r="W44" s="342">
        <f t="shared" si="23"/>
        <v>14986.518899999999</v>
      </c>
      <c r="X44" s="329"/>
      <c r="Y44" s="329"/>
      <c r="Z44" s="329"/>
      <c r="AA44" s="329"/>
      <c r="AB44" s="329"/>
      <c r="AC44" s="329"/>
      <c r="AD44" s="329"/>
      <c r="AE44" s="329"/>
      <c r="AF44" s="329"/>
      <c r="AG44" s="329"/>
      <c r="AH44" s="329"/>
      <c r="AI44" s="329"/>
      <c r="AJ44" s="329"/>
      <c r="AK44" s="329"/>
    </row>
    <row r="45" spans="1:37" x14ac:dyDescent="0.25">
      <c r="A45" s="325">
        <v>31</v>
      </c>
      <c r="B45" s="325" t="s">
        <v>283</v>
      </c>
      <c r="C45" s="258"/>
      <c r="D45" s="329">
        <f>(+D42-D44)*0.3888</f>
        <v>-3712.5140781738096</v>
      </c>
      <c r="E45" s="329">
        <f t="shared" ref="E45:R45" si="24">(+E42-E44)*0.3888</f>
        <v>-5553.009185050948</v>
      </c>
      <c r="F45" s="329">
        <f t="shared" si="24"/>
        <v>-4633.6344530332663</v>
      </c>
      <c r="G45" s="329">
        <f t="shared" si="24"/>
        <v>-3822.9910282374726</v>
      </c>
      <c r="H45" s="329">
        <f t="shared" si="24"/>
        <v>-3099.6578045902261</v>
      </c>
      <c r="I45" s="329">
        <f t="shared" si="24"/>
        <v>-2545.8221103584442</v>
      </c>
      <c r="J45" s="329">
        <f t="shared" si="24"/>
        <v>-2451.2764771623019</v>
      </c>
      <c r="K45" s="329">
        <f t="shared" si="24"/>
        <v>-2685.1123642052312</v>
      </c>
      <c r="L45" s="329">
        <f t="shared" si="24"/>
        <v>-2922.9142022407341</v>
      </c>
      <c r="M45" s="329">
        <f t="shared" si="24"/>
        <v>-3146.8909377636342</v>
      </c>
      <c r="N45" s="329">
        <f t="shared" si="24"/>
        <v>-3384.6927757991552</v>
      </c>
      <c r="O45" s="329">
        <f t="shared" si="24"/>
        <v>-3608.669511322068</v>
      </c>
      <c r="P45" s="329">
        <f t="shared" si="24"/>
        <v>-3846.4713493575709</v>
      </c>
      <c r="Q45" s="329">
        <f t="shared" si="24"/>
        <v>-3173.7101414770746</v>
      </c>
      <c r="R45" s="329">
        <f t="shared" si="24"/>
        <v>-2471.744545576134</v>
      </c>
      <c r="S45" s="329">
        <f>(+S42-S44)*0.3888</f>
        <v>-2604.705530419099</v>
      </c>
      <c r="T45" s="329">
        <f>(+T42-T44)*0.3888</f>
        <v>-2737.6665152620621</v>
      </c>
      <c r="U45" s="329">
        <f>(+U42-U44)*0.3888</f>
        <v>-2870.6275001050285</v>
      </c>
      <c r="V45" s="329">
        <f>(+V42-V44)*0.3888</f>
        <v>-3003.5884849479926</v>
      </c>
      <c r="W45" s="329">
        <f>(+W42-W44)*0.3888</f>
        <v>-4170.0101828131046</v>
      </c>
      <c r="X45" s="329"/>
      <c r="Y45" s="329"/>
      <c r="Z45" s="329"/>
      <c r="AA45" s="329"/>
      <c r="AB45" s="329"/>
      <c r="AC45" s="329"/>
      <c r="AD45" s="329"/>
      <c r="AE45" s="329"/>
      <c r="AF45" s="329"/>
      <c r="AG45" s="329"/>
      <c r="AH45" s="329"/>
      <c r="AI45" s="329"/>
      <c r="AJ45" s="329"/>
      <c r="AK45" s="329"/>
    </row>
    <row r="46" spans="1:37" ht="13.8" thickBot="1" x14ac:dyDescent="0.3">
      <c r="A46" s="325">
        <v>32</v>
      </c>
      <c r="B46" s="325" t="s">
        <v>254</v>
      </c>
      <c r="C46" s="263">
        <f>+C42</f>
        <v>-204333.95820000002</v>
      </c>
      <c r="D46" s="330">
        <f>+D42-D45</f>
        <v>6842.8167577679214</v>
      </c>
      <c r="E46" s="330">
        <f t="shared" ref="E46:R46" si="25">+E42-E45</f>
        <v>15360.583153541309</v>
      </c>
      <c r="F46" s="330">
        <f t="shared" si="25"/>
        <v>14396.854866013551</v>
      </c>
      <c r="G46" s="330">
        <f t="shared" si="25"/>
        <v>13515.778173717223</v>
      </c>
      <c r="H46" s="330">
        <f t="shared" si="25"/>
        <v>12700.311608010428</v>
      </c>
      <c r="I46" s="330">
        <f t="shared" si="25"/>
        <v>11795.897435979728</v>
      </c>
      <c r="J46" s="330">
        <f t="shared" si="25"/>
        <v>11107.714027670785</v>
      </c>
      <c r="K46" s="330">
        <f t="shared" si="25"/>
        <v>10740.120164088896</v>
      </c>
      <c r="L46" s="330">
        <f t="shared" si="25"/>
        <v>10391.649660263536</v>
      </c>
      <c r="M46" s="330">
        <f t="shared" si="25"/>
        <v>10014.196645161694</v>
      </c>
      <c r="N46" s="330">
        <f t="shared" si="25"/>
        <v>9665.7261413363049</v>
      </c>
      <c r="O46" s="330">
        <f t="shared" si="25"/>
        <v>9288.2731262344441</v>
      </c>
      <c r="P46" s="330">
        <f t="shared" si="25"/>
        <v>8939.8026224090845</v>
      </c>
      <c r="Q46" s="330">
        <f t="shared" si="25"/>
        <v>9972.0364154557919</v>
      </c>
      <c r="R46" s="330">
        <f t="shared" si="25"/>
        <v>11100.895787201302</v>
      </c>
      <c r="S46" s="330">
        <f>+S42-S45</f>
        <v>10891.878930369974</v>
      </c>
      <c r="T46" s="330">
        <f>+T42-T45</f>
        <v>10682.86207353865</v>
      </c>
      <c r="U46" s="330">
        <f>+U42-U45</f>
        <v>10473.845216707321</v>
      </c>
      <c r="V46" s="330">
        <f>+V42-V45</f>
        <v>10264.828359875995</v>
      </c>
      <c r="W46" s="330">
        <f>+W42-W45</f>
        <v>8431.1942504748713</v>
      </c>
      <c r="X46" s="329"/>
      <c r="Y46" s="329"/>
      <c r="Z46" s="329"/>
      <c r="AA46" s="329"/>
      <c r="AB46" s="329"/>
      <c r="AC46" s="329"/>
      <c r="AD46" s="329"/>
      <c r="AE46" s="329"/>
      <c r="AF46" s="329"/>
      <c r="AG46" s="329"/>
      <c r="AH46" s="329"/>
      <c r="AI46" s="329"/>
      <c r="AJ46" s="329"/>
      <c r="AK46" s="329"/>
    </row>
    <row r="47" spans="1:37" ht="13.8" thickTop="1" x14ac:dyDescent="0.25">
      <c r="A47" s="325">
        <v>33</v>
      </c>
      <c r="B47" s="325" t="s">
        <v>92</v>
      </c>
      <c r="C47" s="333">
        <f>IRR(C46:R46,0.25)</f>
        <v>-2.6143675840716352E-2</v>
      </c>
      <c r="D47" s="257">
        <f>NPV(0.095,D46:M46)</f>
        <v>74050.720106874243</v>
      </c>
      <c r="E47" s="329"/>
      <c r="F47" s="329"/>
      <c r="G47" s="329"/>
      <c r="H47" s="329"/>
      <c r="I47" s="329"/>
      <c r="J47" s="329"/>
      <c r="K47" s="329"/>
      <c r="L47" s="329"/>
      <c r="M47" s="329"/>
      <c r="N47" s="329"/>
      <c r="P47" s="329"/>
      <c r="Q47" s="329"/>
      <c r="R47" s="329"/>
      <c r="S47" s="329"/>
      <c r="T47" s="329"/>
      <c r="U47" s="329"/>
      <c r="V47" s="329"/>
      <c r="W47" s="329"/>
      <c r="X47" s="329"/>
      <c r="Y47" s="329"/>
      <c r="Z47" s="329"/>
      <c r="AA47" s="329"/>
      <c r="AB47" s="329"/>
      <c r="AC47" s="329"/>
      <c r="AD47" s="329"/>
      <c r="AE47" s="329"/>
      <c r="AF47" s="329"/>
      <c r="AG47" s="329"/>
      <c r="AH47" s="329"/>
      <c r="AI47" s="329"/>
      <c r="AJ47" s="329"/>
      <c r="AK47" s="329"/>
    </row>
    <row r="48" spans="1:37" ht="13.8" thickBot="1" x14ac:dyDescent="0.3">
      <c r="A48" s="334"/>
      <c r="B48" s="334"/>
      <c r="C48" s="108"/>
      <c r="D48" s="108"/>
      <c r="E48" s="337"/>
      <c r="F48" s="337"/>
      <c r="G48" s="337"/>
      <c r="H48" s="337"/>
      <c r="I48" s="337"/>
      <c r="J48" s="337"/>
      <c r="K48" s="337"/>
      <c r="L48" s="337"/>
      <c r="M48" s="337"/>
      <c r="N48" s="337"/>
      <c r="O48" s="337"/>
      <c r="P48" s="337"/>
      <c r="Q48" s="337"/>
      <c r="R48" s="337"/>
      <c r="S48" s="337"/>
      <c r="T48" s="337"/>
      <c r="U48" s="337"/>
      <c r="V48" s="337"/>
      <c r="W48" s="337"/>
      <c r="X48" s="329"/>
      <c r="Y48" s="329"/>
      <c r="Z48" s="329"/>
      <c r="AA48" s="329"/>
      <c r="AB48" s="329"/>
      <c r="AC48" s="329"/>
      <c r="AD48" s="329"/>
      <c r="AE48" s="329"/>
      <c r="AF48" s="329"/>
      <c r="AG48" s="329"/>
      <c r="AH48" s="329"/>
      <c r="AI48" s="329"/>
      <c r="AJ48" s="329"/>
      <c r="AK48" s="329"/>
    </row>
    <row r="49" spans="1:37" x14ac:dyDescent="0.25">
      <c r="A49" s="325">
        <v>34</v>
      </c>
      <c r="B49" s="338" t="s">
        <v>255</v>
      </c>
      <c r="D49" s="343"/>
      <c r="F49" s="329"/>
      <c r="G49" s="329"/>
      <c r="H49" s="329"/>
      <c r="I49" s="329"/>
      <c r="J49" s="329"/>
      <c r="K49" s="329"/>
      <c r="L49" s="329"/>
      <c r="M49" s="329"/>
      <c r="N49" s="329"/>
      <c r="O49" s="329"/>
      <c r="P49" s="329"/>
      <c r="Q49" s="329"/>
      <c r="R49" s="329"/>
      <c r="S49" s="329"/>
      <c r="T49" s="329"/>
      <c r="U49" s="329"/>
      <c r="V49" s="329"/>
      <c r="W49" s="329"/>
      <c r="X49" s="329"/>
      <c r="Y49" s="329"/>
      <c r="Z49" s="329"/>
      <c r="AA49" s="329"/>
      <c r="AB49" s="329"/>
      <c r="AC49" s="329"/>
      <c r="AD49" s="329"/>
      <c r="AE49" s="329"/>
      <c r="AF49" s="329"/>
      <c r="AG49" s="329"/>
      <c r="AH49" s="329"/>
      <c r="AI49" s="329"/>
      <c r="AJ49" s="329"/>
      <c r="AK49" s="329"/>
    </row>
    <row r="50" spans="1:37" x14ac:dyDescent="0.25">
      <c r="A50" s="325">
        <v>35</v>
      </c>
      <c r="B50" s="325" t="s">
        <v>256</v>
      </c>
      <c r="C50" s="258"/>
      <c r="D50" s="262">
        <f>+DCF!C11</f>
        <v>253579</v>
      </c>
      <c r="E50" s="258">
        <f>+D50</f>
        <v>253579</v>
      </c>
      <c r="F50" s="258">
        <f t="shared" ref="F50:R50" si="26">+E50</f>
        <v>253579</v>
      </c>
      <c r="G50" s="258">
        <f t="shared" si="26"/>
        <v>253579</v>
      </c>
      <c r="H50" s="258">
        <f t="shared" si="26"/>
        <v>253579</v>
      </c>
      <c r="I50" s="258">
        <f t="shared" si="26"/>
        <v>253579</v>
      </c>
      <c r="J50" s="258">
        <f t="shared" si="26"/>
        <v>253579</v>
      </c>
      <c r="K50" s="258">
        <f t="shared" si="26"/>
        <v>253579</v>
      </c>
      <c r="L50" s="258">
        <f t="shared" si="26"/>
        <v>253579</v>
      </c>
      <c r="M50" s="258">
        <f t="shared" si="26"/>
        <v>253579</v>
      </c>
      <c r="N50" s="258">
        <f t="shared" si="26"/>
        <v>253579</v>
      </c>
      <c r="O50" s="258">
        <f t="shared" si="26"/>
        <v>253579</v>
      </c>
      <c r="P50" s="258">
        <f t="shared" si="26"/>
        <v>253579</v>
      </c>
      <c r="Q50" s="258">
        <f t="shared" si="26"/>
        <v>253579</v>
      </c>
      <c r="R50" s="258">
        <f t="shared" si="26"/>
        <v>253579</v>
      </c>
      <c r="S50" s="258">
        <f>+R50</f>
        <v>253579</v>
      </c>
      <c r="T50" s="258">
        <f>+S50</f>
        <v>253579</v>
      </c>
      <c r="U50" s="258">
        <f>+T50</f>
        <v>253579</v>
      </c>
      <c r="V50" s="258">
        <f>+U50</f>
        <v>253579</v>
      </c>
      <c r="W50" s="258">
        <f>+V50</f>
        <v>253579</v>
      </c>
      <c r="X50" s="329"/>
      <c r="Y50" s="329"/>
      <c r="Z50" s="329"/>
      <c r="AA50" s="329"/>
      <c r="AB50" s="329"/>
      <c r="AC50" s="329"/>
      <c r="AD50" s="329"/>
      <c r="AE50" s="329"/>
      <c r="AF50" s="329"/>
      <c r="AG50" s="329"/>
      <c r="AH50" s="329"/>
      <c r="AI50" s="329"/>
      <c r="AJ50" s="329"/>
      <c r="AK50" s="329"/>
    </row>
    <row r="51" spans="1:37" x14ac:dyDescent="0.25">
      <c r="A51" s="325">
        <v>36</v>
      </c>
      <c r="B51" s="325" t="s">
        <v>257</v>
      </c>
      <c r="C51" s="258"/>
      <c r="D51" s="4">
        <f t="shared" ref="D51:R51" si="27">0.0058*D50</f>
        <v>1470.7582</v>
      </c>
      <c r="E51" s="4">
        <f t="shared" si="27"/>
        <v>1470.7582</v>
      </c>
      <c r="F51" s="4">
        <f t="shared" si="27"/>
        <v>1470.7582</v>
      </c>
      <c r="G51" s="4">
        <f t="shared" si="27"/>
        <v>1470.7582</v>
      </c>
      <c r="H51" s="4">
        <f t="shared" si="27"/>
        <v>1470.7582</v>
      </c>
      <c r="I51" s="4">
        <f t="shared" si="27"/>
        <v>1470.7582</v>
      </c>
      <c r="J51" s="4">
        <f t="shared" si="27"/>
        <v>1470.7582</v>
      </c>
      <c r="K51" s="4">
        <f t="shared" si="27"/>
        <v>1470.7582</v>
      </c>
      <c r="L51" s="4">
        <f t="shared" si="27"/>
        <v>1470.7582</v>
      </c>
      <c r="M51" s="4">
        <f t="shared" si="27"/>
        <v>1470.7582</v>
      </c>
      <c r="N51" s="4">
        <f t="shared" si="27"/>
        <v>1470.7582</v>
      </c>
      <c r="O51" s="4">
        <f t="shared" si="27"/>
        <v>1470.7582</v>
      </c>
      <c r="P51" s="4">
        <f t="shared" si="27"/>
        <v>1470.7582</v>
      </c>
      <c r="Q51" s="4">
        <f t="shared" si="27"/>
        <v>1470.7582</v>
      </c>
      <c r="R51" s="4">
        <f t="shared" si="27"/>
        <v>1470.7582</v>
      </c>
      <c r="S51" s="4">
        <f>0.0058*S50</f>
        <v>1470.7582</v>
      </c>
      <c r="T51" s="4">
        <f>0.0058*T50</f>
        <v>1470.7582</v>
      </c>
      <c r="U51" s="4">
        <f>0.0058*U50</f>
        <v>1470.7582</v>
      </c>
      <c r="V51" s="4">
        <f>0.0058*V50</f>
        <v>1470.7582</v>
      </c>
      <c r="W51" s="4">
        <f>0.0058*W50</f>
        <v>1470.7582</v>
      </c>
      <c r="X51" s="329"/>
      <c r="Y51" s="329"/>
      <c r="Z51" s="329"/>
      <c r="AA51" s="329"/>
      <c r="AB51" s="329"/>
      <c r="AC51" s="329"/>
      <c r="AD51" s="329"/>
      <c r="AE51" s="329"/>
      <c r="AF51" s="329"/>
      <c r="AG51" s="329"/>
      <c r="AH51" s="329"/>
      <c r="AI51" s="329"/>
      <c r="AJ51" s="329"/>
      <c r="AK51" s="329"/>
    </row>
    <row r="52" spans="1:37" x14ac:dyDescent="0.25">
      <c r="A52" s="325">
        <v>37</v>
      </c>
      <c r="B52" s="325" t="s">
        <v>258</v>
      </c>
      <c r="C52" s="329"/>
      <c r="D52" s="329">
        <f>+D10/2</f>
        <v>6339.4750000000004</v>
      </c>
      <c r="E52" s="344">
        <f t="shared" ref="E52:R52" si="28">+D52+D10/2+E10/2</f>
        <v>19018.425000000003</v>
      </c>
      <c r="F52" s="344">
        <f t="shared" si="28"/>
        <v>31697.375</v>
      </c>
      <c r="G52" s="344">
        <f t="shared" si="28"/>
        <v>44376.324999999997</v>
      </c>
      <c r="H52" s="344">
        <f t="shared" si="28"/>
        <v>57055.274999999994</v>
      </c>
      <c r="I52" s="344">
        <f t="shared" si="28"/>
        <v>69734.224999999991</v>
      </c>
      <c r="J52" s="344">
        <f t="shared" si="28"/>
        <v>82413.175000000003</v>
      </c>
      <c r="K52" s="344">
        <f t="shared" si="28"/>
        <v>95092.125000000015</v>
      </c>
      <c r="L52" s="344">
        <f t="shared" si="28"/>
        <v>107771.07500000003</v>
      </c>
      <c r="M52" s="344">
        <f t="shared" si="28"/>
        <v>120450.02500000004</v>
      </c>
      <c r="N52" s="344">
        <f t="shared" si="28"/>
        <v>133128.97500000003</v>
      </c>
      <c r="O52" s="344">
        <f t="shared" si="28"/>
        <v>145807.92500000005</v>
      </c>
      <c r="P52" s="344">
        <f t="shared" si="28"/>
        <v>158486.87500000006</v>
      </c>
      <c r="Q52" s="344">
        <f t="shared" si="28"/>
        <v>171165.82500000007</v>
      </c>
      <c r="R52" s="344">
        <f t="shared" si="28"/>
        <v>183844.77500000008</v>
      </c>
      <c r="S52" s="344">
        <f>+R52+R10/2+S10/2</f>
        <v>196523.72500000009</v>
      </c>
      <c r="T52" s="344">
        <f>+S52+S10/2+T10/2</f>
        <v>209202.6750000001</v>
      </c>
      <c r="U52" s="344">
        <f>+T52+T10/2+U10/2</f>
        <v>221881.62500000012</v>
      </c>
      <c r="V52" s="344">
        <f>+U52+U10/2+V10/2</f>
        <v>234560.57500000013</v>
      </c>
      <c r="W52" s="344">
        <f>+V52+V10/2+W10/2</f>
        <v>247239.52500000014</v>
      </c>
    </row>
    <row r="53" spans="1:37" x14ac:dyDescent="0.25">
      <c r="A53" s="325">
        <v>38</v>
      </c>
      <c r="B53" s="325" t="s">
        <v>259</v>
      </c>
      <c r="D53" s="329">
        <f>(+D50*0.05-D52)*0.3841</f>
        <v>2434.9923475000001</v>
      </c>
      <c r="E53" s="329">
        <f>((E50*0.05+E50*0.095)-E52)*0.3841</f>
        <v>6817.9785729999994</v>
      </c>
      <c r="F53" s="329">
        <f>((F50*0.05+F50*0.095+F50*0.0855)-F52)*0.3841</f>
        <v>10275.667706450002</v>
      </c>
      <c r="G53" s="329">
        <f>((G50*0.05+G50*0.095+G50*0.0855+G50*0.077)-G52)*0.3841</f>
        <v>12905.459441750005</v>
      </c>
      <c r="H53" s="329">
        <f>((H50*0.05+H50*0.095+H50*0.0855+H50*0.077+H50*0.0693)-H52)*0.3841</f>
        <v>14785.273534020009</v>
      </c>
      <c r="I53" s="329">
        <f>((I50*0.05+I50*0.095+I50*0.0855+I50*0.077+I50*0.0693+I50*0.0623)-I52)*0.3841</f>
        <v>15983.289768990009</v>
      </c>
      <c r="J53" s="329">
        <f>((J50*0.05+J50*0.095+J50*0.0855+J50*0.077+J50*0.0693+J50*0.0623+J50*0.059)-J52)*0.3841</f>
        <v>16859.88701409</v>
      </c>
      <c r="K53" s="329">
        <f>((K50*0.05+K50*0.095+K50*0.0855+K50*0.077+K50*0.0693+K50*0.0623+K50*0.059+K50*0.059)-K52)*0.3841</f>
        <v>17736.484259189994</v>
      </c>
      <c r="L53" s="329">
        <f>((L50*0.05+L50*0.095+L50*0.0855+L50*0.077+L50*0.0693+L50*0.0623+L50*0.059+L50*0.059+L50*0.0591)-L52)*0.3841</f>
        <v>18622.821473679989</v>
      </c>
      <c r="M53" s="329">
        <f>((M50*0.05+M50*0.095+M50*0.0855+M50*0.077+M50*0.0693+M50*0.0623+M50*0.059+M50*0.059+M50*0.0591+M50*0.059)-M52)*0.3841</f>
        <v>19499.41871877998</v>
      </c>
      <c r="N53" s="329">
        <f>((N50*0.05+N50*0.095+N50*0.0855+N50*0.077+N50*0.0693+N50*0.0623+N50*0.059+N50*0.059+N50*0.0591+N50*0.059+N50*0.0591)-N52)*0.3841</f>
        <v>20385.755933269978</v>
      </c>
      <c r="O53" s="329">
        <f>((O50*0.05+O50*0.095+O50*0.0855+O50*0.077+O50*0.0693+O50*0.0623+O50*0.059+O50*0.059+O50*0.0591+O50*0.059+O50*0.0591+O50*0.059)-O52)*0.3841</f>
        <v>21262.353178369973</v>
      </c>
      <c r="P53" s="329">
        <f>((P50*0.05+P50*0.095+P50*0.0855+P50*0.077+P50*0.0693+P50*0.0623+P50*0.059+P50*0.059+P50*0.0591+P50*0.059+P50*0.0591+P50*0.059+P50*0.0591)-P52)*0.3841</f>
        <v>22148.690392859968</v>
      </c>
      <c r="Q53" s="329">
        <f>((Q50*0.05+Q50*0.095+Q50*0.0855+Q50*0.077+Q50*0.0693+Q50*0.0623+Q50*0.059+Q50*0.059+Q50*0.0591+Q50*0.059+Q50*0.059+Q50*0.0591+Q50*0.059+Q50*0.0591)-Q52)*0.3841</f>
        <v>23025.287637959958</v>
      </c>
      <c r="R53" s="329">
        <f t="shared" ref="R53:W53" si="29">((R50*0.05+R50*0.095+R50*0.0855+R50*0.077+R50*0.0693+R50*0.0623+R50*0.059+R50*0.059+R50*0.0591+R50*0.059+R50*0.059+R50*0.0591+R50*0.059+R50*0.0591+R50*0.0295)-R52)*0.3841</f>
        <v>21028.593913009958</v>
      </c>
      <c r="S53" s="329">
        <f t="shared" si="29"/>
        <v>16158.609218009955</v>
      </c>
      <c r="T53" s="329">
        <f t="shared" si="29"/>
        <v>11288.62452300995</v>
      </c>
      <c r="U53" s="329">
        <f t="shared" si="29"/>
        <v>6418.6398280099456</v>
      </c>
      <c r="V53" s="329">
        <f t="shared" si="29"/>
        <v>1548.6551330099414</v>
      </c>
      <c r="W53" s="329">
        <f t="shared" si="29"/>
        <v>-3321.3295619900632</v>
      </c>
    </row>
    <row r="54" spans="1:37" ht="13.8" thickBot="1" x14ac:dyDescent="0.3">
      <c r="A54" s="325">
        <v>39</v>
      </c>
      <c r="B54" s="325" t="s">
        <v>260</v>
      </c>
      <c r="D54" s="263">
        <f>+D50+D51-D52-D53</f>
        <v>246275.29085250001</v>
      </c>
      <c r="E54" s="263">
        <f t="shared" ref="E54:R54" si="30">+E50+E51-E52-E53</f>
        <v>229213.35462699999</v>
      </c>
      <c r="F54" s="263">
        <f t="shared" si="30"/>
        <v>213076.71549355</v>
      </c>
      <c r="G54" s="263">
        <f t="shared" si="30"/>
        <v>197767.97375825001</v>
      </c>
      <c r="H54" s="263">
        <f t="shared" si="30"/>
        <v>183209.20966598002</v>
      </c>
      <c r="I54" s="263">
        <f t="shared" si="30"/>
        <v>169332.24343100999</v>
      </c>
      <c r="J54" s="263">
        <f t="shared" si="30"/>
        <v>155776.69618591</v>
      </c>
      <c r="K54" s="263">
        <f t="shared" si="30"/>
        <v>142221.14894081</v>
      </c>
      <c r="L54" s="263">
        <f t="shared" si="30"/>
        <v>128655.86172631998</v>
      </c>
      <c r="M54" s="263">
        <f t="shared" si="30"/>
        <v>115100.31448121998</v>
      </c>
      <c r="N54" s="263">
        <f t="shared" si="30"/>
        <v>101535.02726673</v>
      </c>
      <c r="O54" s="263">
        <f t="shared" si="30"/>
        <v>87979.480021629992</v>
      </c>
      <c r="P54" s="263">
        <f t="shared" si="30"/>
        <v>74414.192807139989</v>
      </c>
      <c r="Q54" s="263">
        <f t="shared" si="30"/>
        <v>60858.645562039979</v>
      </c>
      <c r="R54" s="263">
        <f t="shared" si="30"/>
        <v>50176.389286989972</v>
      </c>
      <c r="S54" s="263">
        <f>+S50+S51-S52-S53</f>
        <v>42367.423981989967</v>
      </c>
      <c r="T54" s="263">
        <f>+T50+T51-T52-T53</f>
        <v>34558.458676989954</v>
      </c>
      <c r="U54" s="263">
        <f>+U50+U51-U52-U53</f>
        <v>26749.493371989949</v>
      </c>
      <c r="V54" s="263">
        <f>+V50+V51-V52-V53</f>
        <v>18940.52806698994</v>
      </c>
      <c r="W54" s="263">
        <f>+W50+W51-W52-W53</f>
        <v>11131.562761989935</v>
      </c>
    </row>
    <row r="55" spans="1:37" ht="13.8" thickTop="1" x14ac:dyDescent="0.25"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5"/>
      <c r="T55" s="345"/>
      <c r="U55" s="345"/>
      <c r="V55" s="345"/>
      <c r="W55" s="345"/>
    </row>
    <row r="56" spans="1:37" x14ac:dyDescent="0.25"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5"/>
      <c r="T56" s="345"/>
      <c r="U56" s="345"/>
      <c r="V56" s="345"/>
      <c r="W56" s="345"/>
    </row>
    <row r="57" spans="1:37" x14ac:dyDescent="0.25">
      <c r="D57" s="345"/>
      <c r="E57" s="345"/>
      <c r="F57" s="345"/>
      <c r="G57" s="345"/>
      <c r="H57" s="345"/>
      <c r="I57" s="345"/>
      <c r="J57" s="345"/>
      <c r="K57" s="345"/>
      <c r="L57" s="345"/>
      <c r="M57" s="345"/>
      <c r="N57" s="345"/>
      <c r="O57" s="345"/>
      <c r="P57" s="345"/>
      <c r="Q57" s="345"/>
      <c r="R57" s="345"/>
      <c r="S57" s="345"/>
      <c r="T57" s="345"/>
      <c r="U57" s="345"/>
      <c r="V57" s="345"/>
      <c r="W57" s="345"/>
    </row>
    <row r="58" spans="1:37" ht="13.8" thickBot="1" x14ac:dyDescent="0.3">
      <c r="A58" s="334"/>
      <c r="B58" s="334" t="s">
        <v>261</v>
      </c>
      <c r="C58" s="335">
        <f>inputs!B39</f>
        <v>1.03</v>
      </c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</row>
    <row r="59" spans="1:37" x14ac:dyDescent="0.25">
      <c r="B59" s="325" t="s">
        <v>262</v>
      </c>
      <c r="C59" s="346">
        <f>1-loan!E4</f>
        <v>0.8</v>
      </c>
      <c r="D59" s="257"/>
      <c r="E59" s="257"/>
    </row>
    <row r="60" spans="1:37" x14ac:dyDescent="0.25">
      <c r="B60" s="325" t="s">
        <v>263</v>
      </c>
      <c r="D60" s="246">
        <f t="array" ref="D60:W60">TRANSPOSE(loan!D9:D29)</f>
        <v>15214.74</v>
      </c>
      <c r="E60" s="246">
        <v>13752.801277619999</v>
      </c>
      <c r="F60" s="246">
        <v>12784.602929613</v>
      </c>
      <c r="G60" s="246">
        <v>11866.078425494999</v>
      </c>
      <c r="H60" s="246">
        <v>10992.552579958801</v>
      </c>
      <c r="I60" s="246">
        <v>10159.934605860599</v>
      </c>
      <c r="J60" s="246">
        <v>9346.6017711545992</v>
      </c>
      <c r="K60" s="246">
        <v>8533.2689364486014</v>
      </c>
      <c r="L60" s="246">
        <v>7719.3517035791992</v>
      </c>
      <c r="M60" s="246">
        <v>6906.0188688731987</v>
      </c>
      <c r="N60" s="246">
        <v>6092.1016360038002</v>
      </c>
      <c r="O60" s="246">
        <v>5278.7688012977987</v>
      </c>
      <c r="P60" s="246">
        <v>4464.8515684283993</v>
      </c>
      <c r="Q60" s="246">
        <v>3651.5187337223988</v>
      </c>
      <c r="R60" s="246">
        <v>3010.5833572193987</v>
      </c>
      <c r="S60" s="246">
        <v>2542.0454389193978</v>
      </c>
      <c r="T60" s="246">
        <v>2073.5075206193974</v>
      </c>
      <c r="U60" s="246">
        <v>1604.9696023193972</v>
      </c>
      <c r="V60" s="246">
        <v>1136.4316840193965</v>
      </c>
      <c r="W60" s="246">
        <v>667.89376571939613</v>
      </c>
    </row>
    <row r="61" spans="1:37" x14ac:dyDescent="0.25">
      <c r="B61" s="325" t="s">
        <v>90</v>
      </c>
      <c r="D61" s="246">
        <f>IF($C$59&gt;0,+C62-D62,0)</f>
        <v>19492.516298400005</v>
      </c>
      <c r="E61" s="246">
        <f t="shared" ref="E61:R61" si="31">IF($C$59&gt;0,+D62-E62,0)</f>
        <v>12909.311306760006</v>
      </c>
      <c r="F61" s="246">
        <f t="shared" si="31"/>
        <v>12246.993388239993</v>
      </c>
      <c r="G61" s="246">
        <f t="shared" si="31"/>
        <v>11647.011273815995</v>
      </c>
      <c r="H61" s="246">
        <f t="shared" si="31"/>
        <v>11101.572987976018</v>
      </c>
      <c r="I61" s="246">
        <f t="shared" si="31"/>
        <v>10844.43779607999</v>
      </c>
      <c r="J61" s="246">
        <f t="shared" si="31"/>
        <v>10844.43779607999</v>
      </c>
      <c r="K61" s="246">
        <f t="shared" si="31"/>
        <v>10852.229771592014</v>
      </c>
      <c r="L61" s="246">
        <f t="shared" si="31"/>
        <v>10844.437796080019</v>
      </c>
      <c r="M61" s="246">
        <f t="shared" si="31"/>
        <v>10852.22977159197</v>
      </c>
      <c r="N61" s="246">
        <f t="shared" si="31"/>
        <v>10844.437796080019</v>
      </c>
      <c r="O61" s="246">
        <f t="shared" si="31"/>
        <v>10852.229771591999</v>
      </c>
      <c r="P61" s="246">
        <f t="shared" si="31"/>
        <v>10844.437796080005</v>
      </c>
      <c r="Q61" s="246">
        <f t="shared" si="31"/>
        <v>8545.805020040003</v>
      </c>
      <c r="R61" s="246">
        <f t="shared" si="31"/>
        <v>6247.1722440000085</v>
      </c>
      <c r="S61" s="246">
        <f>IF($C$59&gt;0,+R62-S62,0)</f>
        <v>6247.1722440000085</v>
      </c>
      <c r="T61" s="246">
        <f>IF($C$59&gt;0,+S62-T62,0)</f>
        <v>6247.1722440000049</v>
      </c>
      <c r="U61" s="246">
        <f>IF($C$59&gt;0,+T62-U62,0)</f>
        <v>6247.1722440000085</v>
      </c>
      <c r="V61" s="246">
        <f>IF($C$59&gt;0,+U62-V62,0)</f>
        <v>6247.1722440000049</v>
      </c>
      <c r="W61" s="246">
        <f>IF($C$59&gt;0,+V62-W62,0)</f>
        <v>8905.2502095919481</v>
      </c>
    </row>
    <row r="62" spans="1:37" ht="22.5" customHeight="1" thickBot="1" x14ac:dyDescent="0.3">
      <c r="A62" s="334"/>
      <c r="B62" s="334" t="s">
        <v>264</v>
      </c>
      <c r="C62" s="347">
        <f>+loan!B2</f>
        <v>202863.2</v>
      </c>
      <c r="D62" s="347">
        <f>+E54*$C$59</f>
        <v>183370.68370160001</v>
      </c>
      <c r="E62" s="347">
        <f t="shared" ref="E62:V62" si="32">+F54*$C$59</f>
        <v>170461.37239484</v>
      </c>
      <c r="F62" s="347">
        <f t="shared" si="32"/>
        <v>158214.37900660001</v>
      </c>
      <c r="G62" s="347">
        <f t="shared" si="32"/>
        <v>146567.36773278401</v>
      </c>
      <c r="H62" s="347">
        <f t="shared" si="32"/>
        <v>135465.79474480799</v>
      </c>
      <c r="I62" s="347">
        <f t="shared" si="32"/>
        <v>124621.356948728</v>
      </c>
      <c r="J62" s="347">
        <f t="shared" si="32"/>
        <v>113776.91915264801</v>
      </c>
      <c r="K62" s="347">
        <f t="shared" si="32"/>
        <v>102924.689381056</v>
      </c>
      <c r="L62" s="347">
        <f t="shared" si="32"/>
        <v>92080.25158497598</v>
      </c>
      <c r="M62" s="347">
        <f t="shared" si="32"/>
        <v>81228.02181338401</v>
      </c>
      <c r="N62" s="347">
        <f t="shared" si="32"/>
        <v>70383.584017303991</v>
      </c>
      <c r="O62" s="347">
        <f t="shared" si="32"/>
        <v>59531.354245711991</v>
      </c>
      <c r="P62" s="347">
        <f t="shared" si="32"/>
        <v>48686.916449631986</v>
      </c>
      <c r="Q62" s="347">
        <f t="shared" si="32"/>
        <v>40141.111429591983</v>
      </c>
      <c r="R62" s="347">
        <f t="shared" si="32"/>
        <v>33893.939185591975</v>
      </c>
      <c r="S62" s="347">
        <f t="shared" si="32"/>
        <v>27646.766941591966</v>
      </c>
      <c r="T62" s="347">
        <f t="shared" si="32"/>
        <v>21399.594697591961</v>
      </c>
      <c r="U62" s="347">
        <f t="shared" si="32"/>
        <v>15152.422453591953</v>
      </c>
      <c r="V62" s="347">
        <f t="shared" si="32"/>
        <v>8905.2502095919481</v>
      </c>
      <c r="W62" s="347">
        <v>0</v>
      </c>
    </row>
    <row r="63" spans="1:37" ht="12.75" customHeight="1" x14ac:dyDescent="0.25">
      <c r="A63" s="325">
        <v>40</v>
      </c>
      <c r="B63" s="338" t="s">
        <v>265</v>
      </c>
      <c r="O63" s="324"/>
      <c r="P63" s="324"/>
      <c r="Q63" s="324"/>
    </row>
    <row r="64" spans="1:37" ht="12.75" customHeight="1" x14ac:dyDescent="0.25">
      <c r="B64" s="348" t="s">
        <v>266</v>
      </c>
      <c r="C64" s="324"/>
      <c r="D64" s="324"/>
      <c r="E64" s="324"/>
      <c r="O64" s="324"/>
      <c r="P64" s="324"/>
      <c r="Q64" s="324"/>
    </row>
    <row r="65" spans="1:23" ht="14.25" customHeight="1" x14ac:dyDescent="0.25">
      <c r="B65" s="348" t="s">
        <v>267</v>
      </c>
      <c r="C65" s="324"/>
      <c r="D65" s="349">
        <f>+C62/D54</f>
        <v>0.82372534937538455</v>
      </c>
      <c r="E65" s="349">
        <f t="shared" ref="E65:R65" si="33">+D62/E54</f>
        <v>0.8</v>
      </c>
      <c r="F65" s="349">
        <f t="shared" si="33"/>
        <v>0.8</v>
      </c>
      <c r="G65" s="349">
        <f t="shared" si="33"/>
        <v>0.8</v>
      </c>
      <c r="H65" s="349">
        <f t="shared" si="33"/>
        <v>0.8</v>
      </c>
      <c r="I65" s="349">
        <f t="shared" si="33"/>
        <v>0.8</v>
      </c>
      <c r="J65" s="349">
        <f t="shared" si="33"/>
        <v>0.8</v>
      </c>
      <c r="K65" s="349">
        <f t="shared" si="33"/>
        <v>0.8</v>
      </c>
      <c r="L65" s="349">
        <f t="shared" si="33"/>
        <v>0.8</v>
      </c>
      <c r="M65" s="349">
        <f t="shared" si="33"/>
        <v>0.8</v>
      </c>
      <c r="N65" s="349">
        <f t="shared" si="33"/>
        <v>0.8</v>
      </c>
      <c r="O65" s="349">
        <f t="shared" si="33"/>
        <v>0.79999999999999993</v>
      </c>
      <c r="P65" s="349">
        <f t="shared" si="33"/>
        <v>0.8</v>
      </c>
      <c r="Q65" s="349">
        <f t="shared" si="33"/>
        <v>0.8</v>
      </c>
      <c r="R65" s="349">
        <f t="shared" si="33"/>
        <v>0.80000000000000016</v>
      </c>
      <c r="S65" s="349">
        <f>+R62/S54</f>
        <v>0.8</v>
      </c>
      <c r="T65" s="349">
        <f>+S62/T54</f>
        <v>0.8</v>
      </c>
      <c r="U65" s="349">
        <f>+T62/U54</f>
        <v>0.8</v>
      </c>
      <c r="V65" s="349">
        <f>+U62/V54</f>
        <v>0.8</v>
      </c>
      <c r="W65" s="349">
        <f>+V62/W54</f>
        <v>0.8</v>
      </c>
    </row>
    <row r="66" spans="1:23" ht="14.25" customHeight="1" x14ac:dyDescent="0.25">
      <c r="B66" s="325" t="s">
        <v>268</v>
      </c>
      <c r="C66" s="324"/>
      <c r="D66" s="267">
        <f>(+D54-C62)/D54</f>
        <v>0.17627465062461548</v>
      </c>
      <c r="E66" s="267">
        <f t="shared" ref="E66:R66" si="34">(+E54-D62)/E54</f>
        <v>0.19999999999999996</v>
      </c>
      <c r="F66" s="267">
        <f t="shared" si="34"/>
        <v>0.2</v>
      </c>
      <c r="G66" s="267">
        <f t="shared" si="34"/>
        <v>0.2</v>
      </c>
      <c r="H66" s="267">
        <f t="shared" si="34"/>
        <v>0.2</v>
      </c>
      <c r="I66" s="267">
        <f t="shared" si="34"/>
        <v>0.2</v>
      </c>
      <c r="J66" s="267">
        <f t="shared" si="34"/>
        <v>0.19999999999999996</v>
      </c>
      <c r="K66" s="267">
        <f t="shared" si="34"/>
        <v>0.19999999999999993</v>
      </c>
      <c r="L66" s="267">
        <f t="shared" si="34"/>
        <v>0.1999999999999999</v>
      </c>
      <c r="M66" s="267">
        <f t="shared" si="34"/>
        <v>0.2</v>
      </c>
      <c r="N66" s="267">
        <f t="shared" si="34"/>
        <v>0.19999999999999993</v>
      </c>
      <c r="O66" s="267">
        <f t="shared" si="34"/>
        <v>0.20000000000000004</v>
      </c>
      <c r="P66" s="267">
        <f t="shared" si="34"/>
        <v>0.2</v>
      </c>
      <c r="Q66" s="267">
        <f t="shared" si="34"/>
        <v>0.19999999999999996</v>
      </c>
      <c r="R66" s="267">
        <f t="shared" si="34"/>
        <v>0.19999999999999987</v>
      </c>
      <c r="S66" s="267">
        <f>(+S54-R62)/S54</f>
        <v>0.19999999999999996</v>
      </c>
      <c r="T66" s="267">
        <f>(+T54-S62)/T54</f>
        <v>0.19999999999999993</v>
      </c>
      <c r="U66" s="267">
        <f>(+U54-T62)/U54</f>
        <v>0.19999999999999993</v>
      </c>
      <c r="V66" s="267">
        <f>(+V54-U62)/V54</f>
        <v>0.19999999999999996</v>
      </c>
      <c r="W66" s="267">
        <f>(+W54-V62)/W54</f>
        <v>0.2</v>
      </c>
    </row>
    <row r="67" spans="1:23" ht="14.25" customHeight="1" x14ac:dyDescent="0.25">
      <c r="B67" s="348" t="s">
        <v>269</v>
      </c>
      <c r="C67" s="324"/>
    </row>
    <row r="68" spans="1:23" ht="14.25" customHeight="1" x14ac:dyDescent="0.25">
      <c r="B68" s="348" t="s">
        <v>267</v>
      </c>
      <c r="C68" s="324"/>
      <c r="D68" s="333">
        <f>+inputs!$B$13</f>
        <v>7.4999999999999997E-2</v>
      </c>
      <c r="E68" s="333">
        <f>+inputs!$B$13</f>
        <v>7.4999999999999997E-2</v>
      </c>
      <c r="F68" s="333">
        <f>+inputs!$B$13</f>
        <v>7.4999999999999997E-2</v>
      </c>
      <c r="G68" s="333">
        <f>+inputs!$B$13</f>
        <v>7.4999999999999997E-2</v>
      </c>
      <c r="H68" s="333">
        <f>+inputs!$B$13</f>
        <v>7.4999999999999997E-2</v>
      </c>
      <c r="I68" s="333">
        <f>+inputs!$B$13</f>
        <v>7.4999999999999997E-2</v>
      </c>
      <c r="J68" s="333">
        <f>+inputs!$B$13</f>
        <v>7.4999999999999997E-2</v>
      </c>
      <c r="K68" s="333">
        <f>+inputs!$B$13</f>
        <v>7.4999999999999997E-2</v>
      </c>
      <c r="L68" s="333">
        <f>+inputs!$B$13</f>
        <v>7.4999999999999997E-2</v>
      </c>
      <c r="M68" s="333">
        <f>+inputs!$B$13</f>
        <v>7.4999999999999997E-2</v>
      </c>
      <c r="N68" s="333">
        <f>+inputs!$B$13</f>
        <v>7.4999999999999997E-2</v>
      </c>
      <c r="O68" s="333">
        <f>+inputs!$B$13</f>
        <v>7.4999999999999997E-2</v>
      </c>
      <c r="P68" s="333">
        <f>+inputs!$B$13</f>
        <v>7.4999999999999997E-2</v>
      </c>
      <c r="Q68" s="333">
        <f>+inputs!$B$13</f>
        <v>7.4999999999999997E-2</v>
      </c>
      <c r="R68" s="333">
        <f>+inputs!$B$13</f>
        <v>7.4999999999999997E-2</v>
      </c>
      <c r="S68" s="333">
        <f>+inputs!$B$13</f>
        <v>7.4999999999999997E-2</v>
      </c>
      <c r="T68" s="333">
        <f>+inputs!$B$13</f>
        <v>7.4999999999999997E-2</v>
      </c>
      <c r="U68" s="333">
        <f>+inputs!$B$13</f>
        <v>7.4999999999999997E-2</v>
      </c>
      <c r="V68" s="333">
        <f>+inputs!$B$13</f>
        <v>7.4999999999999997E-2</v>
      </c>
      <c r="W68" s="333">
        <f>+inputs!$B$13</f>
        <v>7.4999999999999997E-2</v>
      </c>
    </row>
    <row r="69" spans="1:23" ht="14.25" customHeight="1" x14ac:dyDescent="0.25">
      <c r="B69" s="325" t="s">
        <v>268</v>
      </c>
      <c r="C69" s="324"/>
      <c r="D69" s="333">
        <v>0.14000000000000001</v>
      </c>
      <c r="E69" s="333">
        <f>+D69</f>
        <v>0.14000000000000001</v>
      </c>
      <c r="F69" s="333">
        <f t="shared" ref="F69:R69" si="35">+E69</f>
        <v>0.14000000000000001</v>
      </c>
      <c r="G69" s="333">
        <f t="shared" si="35"/>
        <v>0.14000000000000001</v>
      </c>
      <c r="H69" s="333">
        <f t="shared" si="35"/>
        <v>0.14000000000000001</v>
      </c>
      <c r="I69" s="333">
        <f t="shared" si="35"/>
        <v>0.14000000000000001</v>
      </c>
      <c r="J69" s="333">
        <f t="shared" si="35"/>
        <v>0.14000000000000001</v>
      </c>
      <c r="K69" s="333">
        <f t="shared" si="35"/>
        <v>0.14000000000000001</v>
      </c>
      <c r="L69" s="333">
        <f t="shared" si="35"/>
        <v>0.14000000000000001</v>
      </c>
      <c r="M69" s="333">
        <f t="shared" si="35"/>
        <v>0.14000000000000001</v>
      </c>
      <c r="N69" s="333">
        <f t="shared" si="35"/>
        <v>0.14000000000000001</v>
      </c>
      <c r="O69" s="333">
        <f t="shared" si="35"/>
        <v>0.14000000000000001</v>
      </c>
      <c r="P69" s="333">
        <f t="shared" si="35"/>
        <v>0.14000000000000001</v>
      </c>
      <c r="Q69" s="333">
        <f t="shared" si="35"/>
        <v>0.14000000000000001</v>
      </c>
      <c r="R69" s="333">
        <f t="shared" si="35"/>
        <v>0.14000000000000001</v>
      </c>
      <c r="S69" s="333">
        <f>+R69</f>
        <v>0.14000000000000001</v>
      </c>
      <c r="T69" s="333">
        <f>+S69</f>
        <v>0.14000000000000001</v>
      </c>
      <c r="U69" s="333">
        <f>+T69</f>
        <v>0.14000000000000001</v>
      </c>
      <c r="V69" s="333">
        <f>+U69</f>
        <v>0.14000000000000001</v>
      </c>
      <c r="W69" s="333">
        <f>+V69</f>
        <v>0.14000000000000001</v>
      </c>
    </row>
    <row r="70" spans="1:23" x14ac:dyDescent="0.25">
      <c r="B70" s="348" t="s">
        <v>224</v>
      </c>
      <c r="C70" s="324"/>
      <c r="D70" s="333"/>
      <c r="E70" s="333"/>
      <c r="F70" s="333"/>
      <c r="G70" s="333"/>
      <c r="H70" s="333"/>
      <c r="I70" s="333"/>
      <c r="J70" s="333"/>
      <c r="K70" s="333"/>
      <c r="L70" s="333"/>
      <c r="M70" s="333"/>
      <c r="N70" s="333"/>
      <c r="O70" s="333"/>
      <c r="P70" s="333"/>
      <c r="Q70" s="333"/>
      <c r="R70" s="333"/>
      <c r="S70" s="333"/>
      <c r="T70" s="333"/>
      <c r="U70" s="333"/>
      <c r="V70" s="333"/>
      <c r="W70" s="333"/>
    </row>
    <row r="71" spans="1:23" x14ac:dyDescent="0.25">
      <c r="A71" s="325">
        <v>41</v>
      </c>
      <c r="B71" s="325" t="s">
        <v>270</v>
      </c>
      <c r="C71" s="272"/>
      <c r="D71" s="333">
        <f>+D68*D65</f>
        <v>6.1779401203153839E-2</v>
      </c>
      <c r="E71" s="333">
        <f>+E68*E65</f>
        <v>0.06</v>
      </c>
      <c r="F71" s="333">
        <f t="shared" ref="F71:R71" si="36">+F68*F65</f>
        <v>0.06</v>
      </c>
      <c r="G71" s="333">
        <f t="shared" si="36"/>
        <v>0.06</v>
      </c>
      <c r="H71" s="333">
        <f t="shared" si="36"/>
        <v>0.06</v>
      </c>
      <c r="I71" s="333">
        <f t="shared" si="36"/>
        <v>0.06</v>
      </c>
      <c r="J71" s="333">
        <f t="shared" si="36"/>
        <v>0.06</v>
      </c>
      <c r="K71" s="333">
        <f t="shared" si="36"/>
        <v>0.06</v>
      </c>
      <c r="L71" s="333">
        <f t="shared" si="36"/>
        <v>0.06</v>
      </c>
      <c r="M71" s="333">
        <f t="shared" si="36"/>
        <v>0.06</v>
      </c>
      <c r="N71" s="333">
        <f t="shared" si="36"/>
        <v>0.06</v>
      </c>
      <c r="O71" s="333">
        <f t="shared" si="36"/>
        <v>5.9999999999999991E-2</v>
      </c>
      <c r="P71" s="333">
        <f t="shared" si="36"/>
        <v>0.06</v>
      </c>
      <c r="Q71" s="333">
        <f t="shared" si="36"/>
        <v>0.06</v>
      </c>
      <c r="R71" s="333">
        <f t="shared" si="36"/>
        <v>6.0000000000000012E-2</v>
      </c>
      <c r="S71" s="333">
        <f>+S68*S65</f>
        <v>0.06</v>
      </c>
      <c r="T71" s="333">
        <f>+T68*T65</f>
        <v>0.06</v>
      </c>
      <c r="U71" s="333">
        <f>+U68*U65</f>
        <v>0.06</v>
      </c>
      <c r="V71" s="333">
        <f>+V68*V65</f>
        <v>0.06</v>
      </c>
      <c r="W71" s="333">
        <f>+W68*W65</f>
        <v>0.06</v>
      </c>
    </row>
    <row r="72" spans="1:23" x14ac:dyDescent="0.25">
      <c r="A72" s="325">
        <v>42</v>
      </c>
      <c r="B72" s="325" t="s">
        <v>271</v>
      </c>
      <c r="C72" s="272"/>
      <c r="D72" s="333">
        <f>+D66*D69</f>
        <v>2.4678451087446169E-2</v>
      </c>
      <c r="E72" s="333">
        <f>+E66*E69</f>
        <v>2.7999999999999997E-2</v>
      </c>
      <c r="F72" s="333">
        <f t="shared" ref="F72:R72" si="37">+F66*F69</f>
        <v>2.8000000000000004E-2</v>
      </c>
      <c r="G72" s="333">
        <f t="shared" si="37"/>
        <v>2.8000000000000004E-2</v>
      </c>
      <c r="H72" s="333">
        <f t="shared" si="37"/>
        <v>2.8000000000000004E-2</v>
      </c>
      <c r="I72" s="333">
        <f t="shared" si="37"/>
        <v>2.8000000000000004E-2</v>
      </c>
      <c r="J72" s="333">
        <f t="shared" si="37"/>
        <v>2.7999999999999997E-2</v>
      </c>
      <c r="K72" s="333">
        <f t="shared" si="37"/>
        <v>2.7999999999999994E-2</v>
      </c>
      <c r="L72" s="333">
        <f t="shared" si="37"/>
        <v>2.799999999999999E-2</v>
      </c>
      <c r="M72" s="333">
        <f t="shared" si="37"/>
        <v>2.8000000000000004E-2</v>
      </c>
      <c r="N72" s="333">
        <f t="shared" si="37"/>
        <v>2.7999999999999994E-2</v>
      </c>
      <c r="O72" s="333">
        <f t="shared" si="37"/>
        <v>2.8000000000000008E-2</v>
      </c>
      <c r="P72" s="333">
        <f t="shared" si="37"/>
        <v>2.8000000000000004E-2</v>
      </c>
      <c r="Q72" s="333">
        <f t="shared" si="37"/>
        <v>2.7999999999999997E-2</v>
      </c>
      <c r="R72" s="333">
        <f t="shared" si="37"/>
        <v>2.7999999999999983E-2</v>
      </c>
      <c r="S72" s="333">
        <f>+S66*S69</f>
        <v>2.7999999999999997E-2</v>
      </c>
      <c r="T72" s="333">
        <f>+T66*T69</f>
        <v>2.7999999999999994E-2</v>
      </c>
      <c r="U72" s="333">
        <f>+U66*U69</f>
        <v>2.7999999999999994E-2</v>
      </c>
      <c r="V72" s="333">
        <f>+V66*V69</f>
        <v>2.7999999999999997E-2</v>
      </c>
      <c r="W72" s="333">
        <f>+W66*W69</f>
        <v>2.8000000000000004E-2</v>
      </c>
    </row>
    <row r="73" spans="1:23" ht="13.8" thickBot="1" x14ac:dyDescent="0.3">
      <c r="A73" s="325">
        <v>43</v>
      </c>
      <c r="B73" s="324" t="s">
        <v>272</v>
      </c>
      <c r="C73" s="324"/>
      <c r="D73" s="350">
        <f>+D71+D72</f>
        <v>8.6457852290600004E-2</v>
      </c>
      <c r="E73" s="350">
        <f>+E71+E72</f>
        <v>8.7999999999999995E-2</v>
      </c>
      <c r="F73" s="350">
        <f t="shared" ref="F73:R73" si="38">+F71+F72</f>
        <v>8.7999999999999995E-2</v>
      </c>
      <c r="G73" s="350">
        <f t="shared" si="38"/>
        <v>8.7999999999999995E-2</v>
      </c>
      <c r="H73" s="350">
        <f t="shared" si="38"/>
        <v>8.7999999999999995E-2</v>
      </c>
      <c r="I73" s="350">
        <f t="shared" si="38"/>
        <v>8.7999999999999995E-2</v>
      </c>
      <c r="J73" s="350">
        <f t="shared" si="38"/>
        <v>8.7999999999999995E-2</v>
      </c>
      <c r="K73" s="350">
        <f t="shared" si="38"/>
        <v>8.7999999999999995E-2</v>
      </c>
      <c r="L73" s="350">
        <f t="shared" si="38"/>
        <v>8.7999999999999995E-2</v>
      </c>
      <c r="M73" s="350">
        <f t="shared" si="38"/>
        <v>8.7999999999999995E-2</v>
      </c>
      <c r="N73" s="350">
        <f t="shared" si="38"/>
        <v>8.7999999999999995E-2</v>
      </c>
      <c r="O73" s="350">
        <f t="shared" si="38"/>
        <v>8.7999999999999995E-2</v>
      </c>
      <c r="P73" s="350">
        <f t="shared" si="38"/>
        <v>8.7999999999999995E-2</v>
      </c>
      <c r="Q73" s="350">
        <f t="shared" si="38"/>
        <v>8.7999999999999995E-2</v>
      </c>
      <c r="R73" s="350">
        <f t="shared" si="38"/>
        <v>8.7999999999999995E-2</v>
      </c>
      <c r="S73" s="350">
        <f>+S71+S72</f>
        <v>8.7999999999999995E-2</v>
      </c>
      <c r="T73" s="350">
        <f>+T71+T72</f>
        <v>8.7999999999999995E-2</v>
      </c>
      <c r="U73" s="350">
        <f>+U71+U72</f>
        <v>8.7999999999999995E-2</v>
      </c>
      <c r="V73" s="350">
        <f>+V71+V72</f>
        <v>8.7999999999999995E-2</v>
      </c>
      <c r="W73" s="350">
        <f>+W71+W72</f>
        <v>8.7999999999999995E-2</v>
      </c>
    </row>
    <row r="74" spans="1:23" ht="13.8" thickTop="1" x14ac:dyDescent="0.25"/>
    <row r="75" spans="1:23" x14ac:dyDescent="0.25">
      <c r="A75" s="325">
        <v>44</v>
      </c>
      <c r="B75" s="325" t="s">
        <v>272</v>
      </c>
      <c r="D75" s="333">
        <f>+D73</f>
        <v>8.6457852290600004E-2</v>
      </c>
      <c r="E75" s="333">
        <f>+E73</f>
        <v>8.7999999999999995E-2</v>
      </c>
      <c r="F75" s="333">
        <f t="shared" ref="F75:R75" si="39">+F73</f>
        <v>8.7999999999999995E-2</v>
      </c>
      <c r="G75" s="333">
        <f t="shared" si="39"/>
        <v>8.7999999999999995E-2</v>
      </c>
      <c r="H75" s="333">
        <f t="shared" si="39"/>
        <v>8.7999999999999995E-2</v>
      </c>
      <c r="I75" s="333">
        <f t="shared" si="39"/>
        <v>8.7999999999999995E-2</v>
      </c>
      <c r="J75" s="333">
        <f t="shared" si="39"/>
        <v>8.7999999999999995E-2</v>
      </c>
      <c r="K75" s="333">
        <f t="shared" si="39"/>
        <v>8.7999999999999995E-2</v>
      </c>
      <c r="L75" s="333">
        <f t="shared" si="39"/>
        <v>8.7999999999999995E-2</v>
      </c>
      <c r="M75" s="333">
        <f t="shared" si="39"/>
        <v>8.7999999999999995E-2</v>
      </c>
      <c r="N75" s="333">
        <f t="shared" si="39"/>
        <v>8.7999999999999995E-2</v>
      </c>
      <c r="O75" s="333">
        <f t="shared" si="39"/>
        <v>8.7999999999999995E-2</v>
      </c>
      <c r="P75" s="333">
        <f t="shared" si="39"/>
        <v>8.7999999999999995E-2</v>
      </c>
      <c r="Q75" s="333">
        <f t="shared" si="39"/>
        <v>8.7999999999999995E-2</v>
      </c>
      <c r="R75" s="333">
        <f t="shared" si="39"/>
        <v>8.7999999999999995E-2</v>
      </c>
      <c r="S75" s="333">
        <f>+S73</f>
        <v>8.7999999999999995E-2</v>
      </c>
      <c r="T75" s="333">
        <f>+T73</f>
        <v>8.7999999999999995E-2</v>
      </c>
      <c r="U75" s="333">
        <f>+U73</f>
        <v>8.7999999999999995E-2</v>
      </c>
      <c r="V75" s="333">
        <f>+V73</f>
        <v>8.7999999999999995E-2</v>
      </c>
      <c r="W75" s="333">
        <f>+W73</f>
        <v>8.7999999999999995E-2</v>
      </c>
    </row>
    <row r="76" spans="1:23" x14ac:dyDescent="0.25">
      <c r="A76" s="325">
        <v>45</v>
      </c>
      <c r="B76" s="325" t="s">
        <v>273</v>
      </c>
      <c r="D76" s="333">
        <f>(+D72-(D72*0.0525/(1-0.0525)))*0.35/(1-0.35)</f>
        <v>1.2552100350140063E-2</v>
      </c>
      <c r="E76" s="333">
        <f>(+E72-(E72*0.0525/(1-0.0525)))*0.35/(1-0.35)</f>
        <v>1.424152628374264E-2</v>
      </c>
      <c r="F76" s="333">
        <f t="shared" ref="F76:R76" si="40">(+F72-(F72*0.0525/(1-0.0525)))*0.35/(1-0.35)</f>
        <v>1.4241526283742643E-2</v>
      </c>
      <c r="G76" s="333">
        <f t="shared" si="40"/>
        <v>1.4241526283742643E-2</v>
      </c>
      <c r="H76" s="333">
        <f t="shared" si="40"/>
        <v>1.4241526283742643E-2</v>
      </c>
      <c r="I76" s="333">
        <f t="shared" si="40"/>
        <v>1.4241526283742643E-2</v>
      </c>
      <c r="J76" s="333">
        <f t="shared" si="40"/>
        <v>1.424152628374264E-2</v>
      </c>
      <c r="K76" s="333">
        <f t="shared" si="40"/>
        <v>1.4241526283742638E-2</v>
      </c>
      <c r="L76" s="333">
        <f t="shared" si="40"/>
        <v>1.4241526283742638E-2</v>
      </c>
      <c r="M76" s="333">
        <f t="shared" si="40"/>
        <v>1.4241526283742643E-2</v>
      </c>
      <c r="N76" s="333">
        <f t="shared" si="40"/>
        <v>1.4241526283742638E-2</v>
      </c>
      <c r="O76" s="333">
        <f t="shared" si="40"/>
        <v>1.4241526283742645E-2</v>
      </c>
      <c r="P76" s="333">
        <f t="shared" si="40"/>
        <v>1.4241526283742643E-2</v>
      </c>
      <c r="Q76" s="333">
        <f t="shared" si="40"/>
        <v>1.424152628374264E-2</v>
      </c>
      <c r="R76" s="333">
        <f t="shared" si="40"/>
        <v>1.4241526283742633E-2</v>
      </c>
      <c r="S76" s="333">
        <f>(+S72-(S72*0.0525/(1-0.0525)))*0.35/(1-0.35)</f>
        <v>1.424152628374264E-2</v>
      </c>
      <c r="T76" s="333">
        <f>(+T72-(T72*0.0525/(1-0.0525)))*0.35/(1-0.35)</f>
        <v>1.4241526283742638E-2</v>
      </c>
      <c r="U76" s="333">
        <f>(+U72-(U72*0.0525/(1-0.0525)))*0.35/(1-0.35)</f>
        <v>1.4241526283742638E-2</v>
      </c>
      <c r="V76" s="333">
        <f>(+V72-(V72*0.0525/(1-0.0525)))*0.35/(1-0.35)</f>
        <v>1.424152628374264E-2</v>
      </c>
      <c r="W76" s="333">
        <f>(+W72-(W72*0.0525/(1-0.0525)))*0.35/(1-0.35)</f>
        <v>1.4241526283742643E-2</v>
      </c>
    </row>
    <row r="77" spans="1:23" x14ac:dyDescent="0.25">
      <c r="A77" s="325">
        <v>46</v>
      </c>
      <c r="B77" s="325" t="s">
        <v>274</v>
      </c>
      <c r="D77" s="333">
        <f>+D72*(0.0525/(1-0.0525))</f>
        <v>1.3674075800431914E-3</v>
      </c>
      <c r="E77" s="333">
        <f>+E72*(0.0525/(1-0.0525))</f>
        <v>1.551451187335092E-3</v>
      </c>
      <c r="F77" s="333">
        <f t="shared" ref="F77:R77" si="41">+F72*(0.0525/(1-0.0525))</f>
        <v>1.5514511873350924E-3</v>
      </c>
      <c r="G77" s="333">
        <f t="shared" si="41"/>
        <v>1.5514511873350924E-3</v>
      </c>
      <c r="H77" s="333">
        <f t="shared" si="41"/>
        <v>1.5514511873350924E-3</v>
      </c>
      <c r="I77" s="333">
        <f t="shared" si="41"/>
        <v>1.5514511873350924E-3</v>
      </c>
      <c r="J77" s="333">
        <f t="shared" si="41"/>
        <v>1.551451187335092E-3</v>
      </c>
      <c r="K77" s="333">
        <f t="shared" si="41"/>
        <v>1.551451187335092E-3</v>
      </c>
      <c r="L77" s="333">
        <f t="shared" si="41"/>
        <v>1.5514511873350918E-3</v>
      </c>
      <c r="M77" s="333">
        <f t="shared" si="41"/>
        <v>1.5514511873350924E-3</v>
      </c>
      <c r="N77" s="333">
        <f t="shared" si="41"/>
        <v>1.551451187335092E-3</v>
      </c>
      <c r="O77" s="333">
        <f t="shared" si="41"/>
        <v>1.5514511873350927E-3</v>
      </c>
      <c r="P77" s="333">
        <f t="shared" si="41"/>
        <v>1.5514511873350924E-3</v>
      </c>
      <c r="Q77" s="333">
        <f t="shared" si="41"/>
        <v>1.551451187335092E-3</v>
      </c>
      <c r="R77" s="333">
        <f t="shared" si="41"/>
        <v>1.5514511873350914E-3</v>
      </c>
      <c r="S77" s="333">
        <f>+S72*(0.0525/(1-0.0525))</f>
        <v>1.551451187335092E-3</v>
      </c>
      <c r="T77" s="333">
        <f>+T72*(0.0525/(1-0.0525))</f>
        <v>1.551451187335092E-3</v>
      </c>
      <c r="U77" s="333">
        <f>+U72*(0.0525/(1-0.0525))</f>
        <v>1.551451187335092E-3</v>
      </c>
      <c r="V77" s="333">
        <f>+V72*(0.0525/(1-0.0525))</f>
        <v>1.551451187335092E-3</v>
      </c>
      <c r="W77" s="333">
        <f>+W72*(0.0525/(1-0.0525))</f>
        <v>1.5514511873350924E-3</v>
      </c>
    </row>
    <row r="78" spans="1:23" ht="13.8" thickBot="1" x14ac:dyDescent="0.3">
      <c r="A78" s="325">
        <v>47</v>
      </c>
      <c r="B78" s="324" t="s">
        <v>275</v>
      </c>
      <c r="D78" s="350">
        <f>SUM(D75:D77)</f>
        <v>0.10037736022078327</v>
      </c>
      <c r="E78" s="350">
        <f>SUM(E75:E77)</f>
        <v>0.10379297747107773</v>
      </c>
      <c r="F78" s="350">
        <f t="shared" ref="F78:R78" si="42">SUM(F75:F77)</f>
        <v>0.10379297747107773</v>
      </c>
      <c r="G78" s="350">
        <f t="shared" si="42"/>
        <v>0.10379297747107773</v>
      </c>
      <c r="H78" s="350">
        <f t="shared" si="42"/>
        <v>0.10379297747107773</v>
      </c>
      <c r="I78" s="350">
        <f t="shared" si="42"/>
        <v>0.10379297747107773</v>
      </c>
      <c r="J78" s="350">
        <f t="shared" si="42"/>
        <v>0.10379297747107773</v>
      </c>
      <c r="K78" s="350">
        <f t="shared" si="42"/>
        <v>0.10379297747107773</v>
      </c>
      <c r="L78" s="350">
        <f t="shared" si="42"/>
        <v>0.10379297747107773</v>
      </c>
      <c r="M78" s="350">
        <f t="shared" si="42"/>
        <v>0.10379297747107773</v>
      </c>
      <c r="N78" s="350">
        <f t="shared" si="42"/>
        <v>0.10379297747107773</v>
      </c>
      <c r="O78" s="350">
        <f t="shared" si="42"/>
        <v>0.10379297747107773</v>
      </c>
      <c r="P78" s="350">
        <f t="shared" si="42"/>
        <v>0.10379297747107773</v>
      </c>
      <c r="Q78" s="350">
        <f t="shared" si="42"/>
        <v>0.10379297747107773</v>
      </c>
      <c r="R78" s="350">
        <f t="shared" si="42"/>
        <v>0.10379297747107771</v>
      </c>
      <c r="S78" s="350">
        <f>SUM(S75:S77)</f>
        <v>0.10379297747107773</v>
      </c>
      <c r="T78" s="350">
        <f>SUM(T75:T77)</f>
        <v>0.10379297747107773</v>
      </c>
      <c r="U78" s="350">
        <f>SUM(U75:U77)</f>
        <v>0.10379297747107773</v>
      </c>
      <c r="V78" s="350">
        <f>SUM(V75:V77)</f>
        <v>0.10379297747107773</v>
      </c>
      <c r="W78" s="350">
        <f>SUM(W75:W77)</f>
        <v>0.10379297747107773</v>
      </c>
    </row>
    <row r="79" spans="1:23" ht="13.8" thickTop="1" x14ac:dyDescent="0.25"/>
    <row r="81" spans="3:18" x14ac:dyDescent="0.25">
      <c r="C81" s="329"/>
      <c r="D81" s="416"/>
      <c r="E81" s="417"/>
      <c r="F81" s="340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</row>
    <row r="82" spans="3:18" x14ac:dyDescent="0.25">
      <c r="D82" s="23"/>
      <c r="E82" s="417"/>
    </row>
    <row r="83" spans="3:18" x14ac:dyDescent="0.25">
      <c r="D83" s="141"/>
      <c r="E83" s="418"/>
      <c r="F83" s="419"/>
      <c r="G83" s="329"/>
      <c r="H83" s="340"/>
    </row>
    <row r="84" spans="3:18" x14ac:dyDescent="0.25">
      <c r="D84" s="141"/>
    </row>
    <row r="85" spans="3:18" x14ac:dyDescent="0.25">
      <c r="G85" s="329"/>
      <c r="J85" s="329"/>
    </row>
    <row r="86" spans="3:18" x14ac:dyDescent="0.25">
      <c r="D86" s="141"/>
      <c r="H86" s="329"/>
    </row>
    <row r="87" spans="3:18" x14ac:dyDescent="0.25">
      <c r="G87" s="329"/>
      <c r="J87" s="329"/>
    </row>
  </sheetData>
  <phoneticPr fontId="14" type="noConversion"/>
  <printOptions horizontalCentered="1"/>
  <pageMargins left="0.25" right="0.24" top="0.41" bottom="0.17" header="0.25" footer="0.17"/>
  <pageSetup scale="76" fitToHeight="2" orientation="landscape" horizontalDpi="300" verticalDpi="300" r:id="rId1"/>
  <headerFooter alignWithMargins="0">
    <oddFooter>&amp;C&amp;P</oddFooter>
  </headerFooter>
  <rowBreaks count="2" manualBreakCount="2">
    <brk id="56" max="12" man="1"/>
    <brk id="61" max="16383" man="1"/>
  </rowBreaks>
  <colBreaks count="1" manualBreakCount="1">
    <brk id="1" max="72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43"/>
  <sheetViews>
    <sheetView workbookViewId="0">
      <selection activeCell="B13" sqref="B13"/>
    </sheetView>
  </sheetViews>
  <sheetFormatPr defaultColWidth="9.109375" defaultRowHeight="13.2" x14ac:dyDescent="0.25"/>
  <cols>
    <col min="1" max="1" width="39.88671875" style="5" customWidth="1"/>
    <col min="2" max="2" width="16" style="5" customWidth="1"/>
    <col min="3" max="3" width="12.33203125" style="5" bestFit="1" customWidth="1"/>
    <col min="4" max="4" width="13.33203125" style="5" bestFit="1" customWidth="1"/>
    <col min="5" max="22" width="10.33203125" style="5" customWidth="1"/>
    <col min="23" max="23" width="11.33203125" style="5" customWidth="1"/>
    <col min="24" max="32" width="9.109375" style="5"/>
    <col min="33" max="33" width="11.33203125" style="5" bestFit="1" customWidth="1"/>
    <col min="34" max="44" width="9.109375" style="5"/>
    <col min="45" max="45" width="11.33203125" style="5" bestFit="1" customWidth="1"/>
    <col min="46" max="46" width="9.6640625" style="5" bestFit="1" customWidth="1"/>
    <col min="47" max="56" width="9.109375" style="5"/>
    <col min="57" max="57" width="11.33203125" style="5" bestFit="1" customWidth="1"/>
    <col min="58" max="16384" width="9.109375" style="5"/>
  </cols>
  <sheetData>
    <row r="1" spans="1:28" x14ac:dyDescent="0.25">
      <c r="A1" s="99" t="s">
        <v>38</v>
      </c>
      <c r="B1" s="99"/>
      <c r="C1" s="99"/>
      <c r="D1" s="99"/>
      <c r="E1" s="114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</row>
    <row r="2" spans="1:28" x14ac:dyDescent="0.25">
      <c r="A2" s="99" t="str">
        <f>+assumptions!A2</f>
        <v>Sun Devil Project - San Juan Lateral</v>
      </c>
      <c r="B2" s="11"/>
      <c r="C2" s="99"/>
      <c r="D2" s="99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</row>
    <row r="3" spans="1:28" x14ac:dyDescent="0.25">
      <c r="A3" s="2" t="s">
        <v>25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</row>
    <row r="4" spans="1:28" x14ac:dyDescent="0.25">
      <c r="A4"/>
      <c r="B4"/>
      <c r="C4" s="11" t="s">
        <v>39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</row>
    <row r="5" spans="1:28" x14ac:dyDescent="0.25">
      <c r="A5" s="12" t="s">
        <v>40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 t="s">
        <v>41</v>
      </c>
    </row>
    <row r="6" spans="1:28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</row>
    <row r="7" spans="1:28" x14ac:dyDescent="0.25">
      <c r="A7" s="26" t="s">
        <v>201</v>
      </c>
      <c r="B7" t="s">
        <v>42</v>
      </c>
      <c r="C7" s="402">
        <f>IF(inputs!$B$33="cos",inputs!$B$34,IF(inputs!$B$33="k",Contracts!B60,0))</f>
        <v>500</v>
      </c>
      <c r="D7" s="402">
        <f>IF(inputs!$B$33="cos",inputs!$B$34,IF(inputs!$B$33="k",Contracts!C60,0))</f>
        <v>500</v>
      </c>
      <c r="E7" s="402">
        <f>IF(inputs!$B$33="cos",inputs!$B$34,IF(inputs!$B$33="k",Contracts!D60,0))</f>
        <v>500</v>
      </c>
      <c r="F7" s="402">
        <f>IF(inputs!$B$33="cos",inputs!$B$34,IF(inputs!$B$33="k",Contracts!E60,0))</f>
        <v>500</v>
      </c>
      <c r="G7" s="402">
        <f>IF(inputs!$B$33="cos",inputs!$B$34,IF(inputs!$B$33="k",Contracts!F60,0))</f>
        <v>500</v>
      </c>
      <c r="H7" s="402">
        <f>IF(inputs!$B$33="cos",inputs!$B$34,IF(inputs!$B$33="k",Contracts!G60,0))</f>
        <v>500</v>
      </c>
      <c r="I7" s="402">
        <f>IF(inputs!$B$33="cos",inputs!$B$34,IF(inputs!$B$33="k",Contracts!H60,0))</f>
        <v>500</v>
      </c>
      <c r="J7" s="402">
        <f>IF(inputs!$B$33="cos",inputs!$B$34,IF(inputs!$B$33="k",Contracts!I60,0))</f>
        <v>500</v>
      </c>
      <c r="K7" s="402">
        <f>IF(inputs!$B$33="cos",inputs!$B$34,IF(inputs!$B$33="k",Contracts!J60,0))</f>
        <v>500</v>
      </c>
      <c r="L7" s="402">
        <f>IF(inputs!$B$33="cos",inputs!$B$34,IF(inputs!$B$33="k",Contracts!K60,0))</f>
        <v>500</v>
      </c>
      <c r="M7" s="402">
        <f>IF(inputs!$B$33="cos",inputs!$B$34,IF(inputs!$B$33="k",Contracts!L60,0))</f>
        <v>500</v>
      </c>
      <c r="N7" s="402">
        <f>IF(inputs!$B$33="cos",inputs!$B$34,IF(inputs!$B$33="k",Contracts!M60,0))</f>
        <v>500</v>
      </c>
      <c r="O7" s="402">
        <f>IF(inputs!$B$33="cos",inputs!$B$34,IF(inputs!$B$33="k",Contracts!N60,0))</f>
        <v>500</v>
      </c>
      <c r="P7" s="402">
        <f>IF(inputs!$B$33="cos",inputs!$B$34,IF(inputs!$B$33="k",Contracts!O60,0))</f>
        <v>500</v>
      </c>
      <c r="Q7" s="402">
        <f>IF(inputs!$B$33="cos",inputs!$B$34,IF(inputs!$B$33="k",Contracts!P60,0))</f>
        <v>500</v>
      </c>
      <c r="R7" s="402">
        <f>IF(inputs!$B$33="cos",inputs!$B$34,IF(inputs!$B$33="k",Contracts!Q60,0))</f>
        <v>500</v>
      </c>
      <c r="S7" s="402">
        <f>IF(inputs!$B$33="cos",inputs!$B$34,IF(inputs!$B$33="k",Contracts!R60,0))</f>
        <v>500</v>
      </c>
      <c r="T7" s="402">
        <f>IF(inputs!$B$33="cos",inputs!$B$34,IF(inputs!$B$33="k",Contracts!S60,0))</f>
        <v>500</v>
      </c>
      <c r="U7" s="402">
        <f>IF(inputs!$B$33="cos",inputs!$B$34,IF(inputs!$B$33="k",Contracts!T60,0))</f>
        <v>500</v>
      </c>
      <c r="V7" s="402">
        <f>IF(inputs!$B$33="cos",inputs!$B$34,IF(inputs!$B$33="k",Contracts!U60,0))</f>
        <v>500</v>
      </c>
      <c r="W7"/>
    </row>
    <row r="8" spans="1:28" x14ac:dyDescent="0.25">
      <c r="A8"/>
      <c r="B8" t="s">
        <v>376</v>
      </c>
      <c r="C8" s="240">
        <f>+DCF!D27+C9</f>
        <v>0.28256387812696443</v>
      </c>
      <c r="D8" s="240">
        <f>+DCF!E27+D9</f>
        <v>0.27592387500256033</v>
      </c>
      <c r="E8" s="240">
        <f>+DCF!F27+E9</f>
        <v>0.26762735000820703</v>
      </c>
      <c r="F8" s="240">
        <f>+DCF!G27+F9</f>
        <v>0.25982809929501299</v>
      </c>
      <c r="G8" s="240">
        <f>+DCF!H27+G9</f>
        <v>0.25248260042583742</v>
      </c>
      <c r="H8" s="240">
        <f>+DCF!I27+H9</f>
        <v>0.24555289414590503</v>
      </c>
      <c r="I8" s="240">
        <f>+DCF!J27+I9</f>
        <v>0.23883486370929063</v>
      </c>
      <c r="J8" s="240">
        <f>+DCF!K27+J9</f>
        <v>0.23214657519954801</v>
      </c>
      <c r="K8" s="240">
        <f>+DCF!L27+K9</f>
        <v>0.22548338147490271</v>
      </c>
      <c r="L8" s="240">
        <f>+DCF!M27+L9</f>
        <v>0.21885728036005631</v>
      </c>
      <c r="M8" s="240">
        <f>+DCF!N27+M9</f>
        <v>0.21225813965215409</v>
      </c>
      <c r="N8" s="240">
        <f>+DCF!O27+N9</f>
        <v>0.20569801314455305</v>
      </c>
      <c r="O8" s="240">
        <f>+DCF!P27+O9</f>
        <v>0.1991668262821136</v>
      </c>
      <c r="P8" s="240">
        <f>+DCF!Q27+P9</f>
        <v>0.1926766922353392</v>
      </c>
      <c r="Q8" s="240">
        <f>+DCF!R27+Q9</f>
        <v>0.18785725988341806</v>
      </c>
      <c r="R8" s="240">
        <f>+DCF!S27+R9</f>
        <v>0.18470962659090728</v>
      </c>
      <c r="S8" s="240">
        <f>+DCF!T27+S9</f>
        <v>0.18160079976701415</v>
      </c>
      <c r="T8" s="240">
        <f>+DCF!U27+T9</f>
        <v>0.1785319436057973</v>
      </c>
      <c r="U8" s="240">
        <f>+DCF!V27+U9</f>
        <v>0.17550425722713694</v>
      </c>
      <c r="V8" s="240">
        <f>+DCF!W27+V9</f>
        <v>0.17251897572450986</v>
      </c>
      <c r="W8" s="93"/>
      <c r="X8" s="94"/>
      <c r="Y8" s="94"/>
      <c r="Z8" s="94"/>
      <c r="AA8" s="94"/>
      <c r="AB8" s="94"/>
    </row>
    <row r="9" spans="1:28" x14ac:dyDescent="0.25">
      <c r="A9"/>
      <c r="B9" t="s">
        <v>375</v>
      </c>
      <c r="C9" s="240">
        <v>4.6728512965352888E-2</v>
      </c>
      <c r="D9" s="240">
        <f>+C9</f>
        <v>4.6728512965352888E-2</v>
      </c>
      <c r="E9" s="240">
        <f t="shared" ref="E9:V9" si="0">+D9</f>
        <v>4.6728512965352888E-2</v>
      </c>
      <c r="F9" s="240">
        <f t="shared" si="0"/>
        <v>4.6728512965352888E-2</v>
      </c>
      <c r="G9" s="240">
        <f t="shared" si="0"/>
        <v>4.6728512965352888E-2</v>
      </c>
      <c r="H9" s="240">
        <f t="shared" si="0"/>
        <v>4.6728512965352888E-2</v>
      </c>
      <c r="I9" s="240">
        <f t="shared" si="0"/>
        <v>4.6728512965352888E-2</v>
      </c>
      <c r="J9" s="240">
        <f t="shared" si="0"/>
        <v>4.6728512965352888E-2</v>
      </c>
      <c r="K9" s="240">
        <f t="shared" si="0"/>
        <v>4.6728512965352888E-2</v>
      </c>
      <c r="L9" s="240">
        <f t="shared" si="0"/>
        <v>4.6728512965352888E-2</v>
      </c>
      <c r="M9" s="240">
        <f t="shared" si="0"/>
        <v>4.6728512965352888E-2</v>
      </c>
      <c r="N9" s="240">
        <f t="shared" si="0"/>
        <v>4.6728512965352888E-2</v>
      </c>
      <c r="O9" s="240">
        <f t="shared" si="0"/>
        <v>4.6728512965352888E-2</v>
      </c>
      <c r="P9" s="240">
        <f t="shared" si="0"/>
        <v>4.6728512965352888E-2</v>
      </c>
      <c r="Q9" s="240">
        <f t="shared" si="0"/>
        <v>4.6728512965352888E-2</v>
      </c>
      <c r="R9" s="240">
        <f>+Q9</f>
        <v>4.6728512965352888E-2</v>
      </c>
      <c r="S9" s="240">
        <f t="shared" si="0"/>
        <v>4.6728512965352888E-2</v>
      </c>
      <c r="T9" s="240">
        <f t="shared" si="0"/>
        <v>4.6728512965352888E-2</v>
      </c>
      <c r="U9" s="240">
        <f t="shared" si="0"/>
        <v>4.6728512965352888E-2</v>
      </c>
      <c r="V9" s="240">
        <f t="shared" si="0"/>
        <v>4.6728512965352888E-2</v>
      </c>
      <c r="W9" s="93"/>
      <c r="X9" s="94"/>
      <c r="Y9" s="94"/>
      <c r="Z9" s="94"/>
      <c r="AA9" s="94"/>
      <c r="AB9" s="94"/>
    </row>
    <row r="10" spans="1:28" x14ac:dyDescent="0.25">
      <c r="A10"/>
      <c r="B10" t="s">
        <v>47</v>
      </c>
      <c r="C10" s="223">
        <f>+DCF!D29</f>
        <v>1</v>
      </c>
      <c r="D10" s="223">
        <f>+DCF!E29</f>
        <v>1</v>
      </c>
      <c r="E10" s="223">
        <f>+DCF!F29</f>
        <v>1</v>
      </c>
      <c r="F10" s="223">
        <f>+DCF!G29</f>
        <v>1</v>
      </c>
      <c r="G10" s="223">
        <f>+DCF!H29</f>
        <v>1</v>
      </c>
      <c r="H10" s="223">
        <f>+DCF!I29</f>
        <v>1</v>
      </c>
      <c r="I10" s="223">
        <f>+DCF!J29</f>
        <v>1</v>
      </c>
      <c r="J10" s="223">
        <f>+DCF!K29</f>
        <v>1</v>
      </c>
      <c r="K10" s="223">
        <f>+DCF!L29</f>
        <v>1</v>
      </c>
      <c r="L10" s="223">
        <f>+DCF!M29</f>
        <v>1</v>
      </c>
      <c r="M10" s="223">
        <f>+DCF!N29</f>
        <v>1</v>
      </c>
      <c r="N10" s="223">
        <f>+DCF!O29</f>
        <v>1</v>
      </c>
      <c r="O10" s="223">
        <f>+DCF!P29</f>
        <v>1</v>
      </c>
      <c r="P10" s="223">
        <f>+DCF!Q29</f>
        <v>1</v>
      </c>
      <c r="Q10" s="223">
        <f>+DCF!R29</f>
        <v>1</v>
      </c>
      <c r="R10" s="223">
        <f>+DCF!S29</f>
        <v>1</v>
      </c>
      <c r="S10" s="223">
        <f>+DCF!T29</f>
        <v>1</v>
      </c>
      <c r="T10" s="223">
        <f>+DCF!U29</f>
        <v>1</v>
      </c>
      <c r="U10" s="223">
        <f>+DCF!V29</f>
        <v>1</v>
      </c>
      <c r="V10" s="223">
        <f>+DCF!W29</f>
        <v>1</v>
      </c>
      <c r="W10" s="93"/>
      <c r="X10" s="94"/>
      <c r="Y10" s="94"/>
      <c r="Z10" s="94"/>
      <c r="AA10" s="94"/>
      <c r="AB10" s="94"/>
    </row>
    <row r="11" spans="1:28" x14ac:dyDescent="0.25">
      <c r="A11"/>
      <c r="B11" t="s">
        <v>44</v>
      </c>
      <c r="C11" s="1">
        <f>+C7*C8*C10*SUM(Contracts!F5:Q5)</f>
        <v>51709.189697234491</v>
      </c>
      <c r="D11" s="1">
        <f>+D7*D8*D10*SUM(Contracts!R5:AC5)</f>
        <v>50356.107187967267</v>
      </c>
      <c r="E11" s="1">
        <f>+E7*E8*E10*SUM(Contracts!AD5:AO5)</f>
        <v>48841.991376497783</v>
      </c>
      <c r="F11" s="1">
        <f>+F7*F8*F10*SUM(Contracts!AP5:BA5)</f>
        <v>47418.628121339869</v>
      </c>
      <c r="G11" s="1">
        <f>+G7*G8*G10*SUM(Contracts!BB5:BM5)</f>
        <v>46204.315877928253</v>
      </c>
      <c r="H11" s="1">
        <f>+H7*H8*H10*SUM(Contracts!BN5:BY5)</f>
        <v>44813.403181627669</v>
      </c>
      <c r="I11" s="1">
        <f>+I7*I8*I10*SUM(Contracts!BZ5:CK5)</f>
        <v>43587.362626945542</v>
      </c>
      <c r="J11" s="1">
        <f>+J7*J8*J10*SUM(Contracts!CL5:CW5)</f>
        <v>42366.749973917511</v>
      </c>
      <c r="K11" s="1">
        <f>+K7*K8*K10*SUM(Contracts!CX5:DI5)</f>
        <v>41263.458809907192</v>
      </c>
      <c r="L11" s="1">
        <f>+L7*L8*L10*SUM(Contracts!DJ5:DU5)</f>
        <v>39941.453665710273</v>
      </c>
      <c r="M11" s="1">
        <f>+M7*M8*M10*SUM(Contracts!DV5:EG5)</f>
        <v>38737.110486518119</v>
      </c>
      <c r="N11" s="1">
        <f>+N7*N8*N10*SUM(Contracts!EH5:ES5)</f>
        <v>37539.887398880928</v>
      </c>
      <c r="O11" s="1">
        <f>+O7*O8*O10*SUM(Contracts!ET5:FE5)</f>
        <v>36447.529209626788</v>
      </c>
      <c r="P11" s="1">
        <f>+P7*P8*P10*SUM(Contracts!FF5:FQ5)</f>
        <v>35163.496332949406</v>
      </c>
      <c r="Q11" s="1">
        <f>+Q7*Q8*Q10*SUM(Contracts!FR5:GC5)</f>
        <v>34283.9499287238</v>
      </c>
      <c r="R11" s="1">
        <f>+R7*R8*R10*SUM(Contracts!GD5:GO5)</f>
        <v>33709.506852840575</v>
      </c>
      <c r="S11" s="1">
        <f>+S7*S8*S10*SUM(Contracts!BN5:BY5)</f>
        <v>33142.145957480083</v>
      </c>
      <c r="T11" s="1">
        <f>+T7*T8*T10*SUM(Contracts!BO5:BZ5)</f>
        <v>32582.079708058005</v>
      </c>
      <c r="U11" s="1">
        <f>+U7*U8*U10*SUM(Contracts!BP5:CA5)</f>
        <v>32029.526943952493</v>
      </c>
      <c r="V11" s="1">
        <f>+V7*V8*V10*SUM(Contracts!BQ5:CB5)</f>
        <v>31484.71306972305</v>
      </c>
      <c r="W11" s="1">
        <f>SUM(C11:V11)</f>
        <v>801622.60640782921</v>
      </c>
      <c r="X11" s="94"/>
      <c r="Y11" s="94"/>
      <c r="Z11" s="94"/>
      <c r="AA11" s="94"/>
      <c r="AB11" s="94"/>
    </row>
    <row r="12" spans="1:28" x14ac:dyDescent="0.25">
      <c r="A12" t="s">
        <v>45</v>
      </c>
      <c r="B12" s="446">
        <v>0</v>
      </c>
      <c r="C12">
        <f>+C7*$B12*assumptions!C$36*DCF!D$29</f>
        <v>0</v>
      </c>
      <c r="D12">
        <f>+D7*$B12*assumptions!D$36*DCF!E$29</f>
        <v>0</v>
      </c>
      <c r="E12">
        <f>+E7*$B12*assumptions!E$36*DCF!F$29</f>
        <v>0</v>
      </c>
      <c r="F12">
        <f>+F7*$B12*assumptions!F$36*DCF!G$29</f>
        <v>0</v>
      </c>
      <c r="G12">
        <f>+G7*$B12*assumptions!G$36*DCF!H$29</f>
        <v>0</v>
      </c>
      <c r="H12">
        <f>+H7*$B12*assumptions!H$36*DCF!I$29</f>
        <v>0</v>
      </c>
      <c r="I12">
        <f>+I7*$B12*assumptions!I$36*DCF!J$29</f>
        <v>0</v>
      </c>
      <c r="J12">
        <f>+J7*$B12*assumptions!J$36*DCF!K$29</f>
        <v>0</v>
      </c>
      <c r="K12">
        <f>+K7*$B12*assumptions!K$36*DCF!L$29</f>
        <v>0</v>
      </c>
      <c r="L12">
        <f>+L7*$B12*assumptions!L$36*DCF!M$29</f>
        <v>0</v>
      </c>
      <c r="M12">
        <f>+M7*$B12*assumptions!M$36*DCF!N$29</f>
        <v>0</v>
      </c>
      <c r="N12">
        <f>+N7*$B12*assumptions!N$36*DCF!O$29</f>
        <v>0</v>
      </c>
      <c r="O12">
        <f>+O7*$B12*assumptions!O$36*DCF!P$29</f>
        <v>0</v>
      </c>
      <c r="P12">
        <f>+P7*$B12*assumptions!P$36*DCF!Q$29</f>
        <v>0</v>
      </c>
      <c r="Q12">
        <f>+Q7*$B12*assumptions!Q$36*DCF!R$29</f>
        <v>0</v>
      </c>
      <c r="R12">
        <f>+R7*$B12*assumptions!R$36*DCF!S$29</f>
        <v>0</v>
      </c>
      <c r="S12">
        <f>+S7*$B12*assumptions!S$36*DCF!T$29</f>
        <v>0</v>
      </c>
      <c r="T12">
        <f>+T7*$B12*assumptions!T$36*DCF!U$29</f>
        <v>0</v>
      </c>
      <c r="U12">
        <f>+U7*$B12*assumptions!U$36*DCF!V$29</f>
        <v>0</v>
      </c>
      <c r="V12">
        <f>+V7*$B12*assumptions!V$36*DCF!W$29</f>
        <v>0</v>
      </c>
      <c r="W12" s="1">
        <f>SUM(C12:V12)</f>
        <v>0</v>
      </c>
    </row>
    <row r="13" spans="1:2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 s="1"/>
    </row>
    <row r="14" spans="1:28" x14ac:dyDescent="0.25">
      <c r="A14" s="26" t="s">
        <v>327</v>
      </c>
      <c r="B14" t="s">
        <v>42</v>
      </c>
      <c r="C14" s="403">
        <v>0</v>
      </c>
      <c r="D14" s="403">
        <f>+C14</f>
        <v>0</v>
      </c>
      <c r="E14" s="403">
        <f t="shared" ref="E14:Q14" si="1">+D14</f>
        <v>0</v>
      </c>
      <c r="F14" s="403">
        <f t="shared" si="1"/>
        <v>0</v>
      </c>
      <c r="G14" s="403">
        <f t="shared" si="1"/>
        <v>0</v>
      </c>
      <c r="H14" s="403">
        <f t="shared" si="1"/>
        <v>0</v>
      </c>
      <c r="I14" s="403">
        <f t="shared" si="1"/>
        <v>0</v>
      </c>
      <c r="J14" s="403">
        <f t="shared" si="1"/>
        <v>0</v>
      </c>
      <c r="K14" s="403">
        <f t="shared" si="1"/>
        <v>0</v>
      </c>
      <c r="L14" s="403">
        <f t="shared" si="1"/>
        <v>0</v>
      </c>
      <c r="M14" s="403">
        <f t="shared" si="1"/>
        <v>0</v>
      </c>
      <c r="N14" s="403">
        <f t="shared" si="1"/>
        <v>0</v>
      </c>
      <c r="O14" s="403">
        <f t="shared" si="1"/>
        <v>0</v>
      </c>
      <c r="P14" s="403">
        <f t="shared" si="1"/>
        <v>0</v>
      </c>
      <c r="Q14" s="403">
        <f t="shared" si="1"/>
        <v>0</v>
      </c>
      <c r="R14" s="403"/>
      <c r="S14" s="403"/>
      <c r="T14" s="403"/>
      <c r="U14" s="403"/>
      <c r="V14" s="403"/>
      <c r="W14" s="1"/>
    </row>
    <row r="15" spans="1:28" x14ac:dyDescent="0.25">
      <c r="A15"/>
      <c r="B15" t="s">
        <v>46</v>
      </c>
      <c r="C15" s="93">
        <v>0</v>
      </c>
      <c r="D15" s="93">
        <f>+C15</f>
        <v>0</v>
      </c>
      <c r="E15" s="93">
        <f t="shared" ref="E15:P15" si="2">+D15</f>
        <v>0</v>
      </c>
      <c r="F15" s="93">
        <f t="shared" si="2"/>
        <v>0</v>
      </c>
      <c r="G15" s="93">
        <f t="shared" si="2"/>
        <v>0</v>
      </c>
      <c r="H15" s="93">
        <f t="shared" si="2"/>
        <v>0</v>
      </c>
      <c r="I15" s="93">
        <f t="shared" si="2"/>
        <v>0</v>
      </c>
      <c r="J15" s="93">
        <f t="shared" si="2"/>
        <v>0</v>
      </c>
      <c r="K15" s="93">
        <f t="shared" si="2"/>
        <v>0</v>
      </c>
      <c r="L15" s="93">
        <f t="shared" si="2"/>
        <v>0</v>
      </c>
      <c r="M15" s="93">
        <f t="shared" si="2"/>
        <v>0</v>
      </c>
      <c r="N15" s="93">
        <f t="shared" si="2"/>
        <v>0</v>
      </c>
      <c r="O15" s="93">
        <f t="shared" si="2"/>
        <v>0</v>
      </c>
      <c r="P15" s="93">
        <f t="shared" si="2"/>
        <v>0</v>
      </c>
      <c r="Q15" s="93">
        <f>+P15</f>
        <v>0</v>
      </c>
      <c r="R15" s="93"/>
      <c r="S15" s="93"/>
      <c r="T15" s="93"/>
      <c r="U15" s="93"/>
      <c r="V15" s="93"/>
      <c r="W15" s="1"/>
    </row>
    <row r="16" spans="1:28" x14ac:dyDescent="0.25">
      <c r="A16"/>
      <c r="B16" t="s">
        <v>47</v>
      </c>
      <c r="C16" s="239">
        <f>+DCF!D29</f>
        <v>1</v>
      </c>
      <c r="D16" s="239">
        <f>+DCF!E29</f>
        <v>1</v>
      </c>
      <c r="E16" s="239">
        <f>+DCF!F29</f>
        <v>1</v>
      </c>
      <c r="F16" s="239">
        <f>+DCF!G29</f>
        <v>1</v>
      </c>
      <c r="G16" s="239">
        <f>+DCF!H29</f>
        <v>1</v>
      </c>
      <c r="H16" s="239">
        <f>+DCF!I29</f>
        <v>1</v>
      </c>
      <c r="I16" s="239">
        <f>+DCF!J29</f>
        <v>1</v>
      </c>
      <c r="J16" s="239">
        <f>+DCF!K29</f>
        <v>1</v>
      </c>
      <c r="K16" s="239">
        <f>+DCF!L29</f>
        <v>1</v>
      </c>
      <c r="L16" s="239">
        <f>+DCF!M29</f>
        <v>1</v>
      </c>
      <c r="M16" s="239">
        <f>+DCF!N29</f>
        <v>1</v>
      </c>
      <c r="N16" s="239">
        <f>+DCF!O29</f>
        <v>1</v>
      </c>
      <c r="O16" s="239">
        <f>+DCF!P29</f>
        <v>1</v>
      </c>
      <c r="P16" s="239">
        <f>+DCF!Q29</f>
        <v>1</v>
      </c>
      <c r="Q16" s="239">
        <f>+DCF!R29</f>
        <v>1</v>
      </c>
      <c r="R16" s="239">
        <f>+DCF!S29</f>
        <v>1</v>
      </c>
      <c r="S16" s="239">
        <f>+DCF!T29</f>
        <v>1</v>
      </c>
      <c r="T16" s="239">
        <f>+DCF!U29</f>
        <v>1</v>
      </c>
      <c r="U16" s="239">
        <f>+DCF!V29</f>
        <v>1</v>
      </c>
      <c r="V16" s="239">
        <f>+DCF!W29</f>
        <v>1</v>
      </c>
      <c r="W16" s="1">
        <f>SUM(C16:V16)</f>
        <v>20</v>
      </c>
    </row>
    <row r="17" spans="1:23" x14ac:dyDescent="0.25">
      <c r="A17"/>
      <c r="B17" t="s">
        <v>44</v>
      </c>
      <c r="C17" s="1">
        <f>C14*365*C15*C16</f>
        <v>0</v>
      </c>
      <c r="D17" s="1">
        <f t="shared" ref="D17:Q17" si="3">D14*365*D15*D16</f>
        <v>0</v>
      </c>
      <c r="E17" s="1">
        <f t="shared" si="3"/>
        <v>0</v>
      </c>
      <c r="F17" s="1">
        <f t="shared" si="3"/>
        <v>0</v>
      </c>
      <c r="G17" s="1">
        <f t="shared" si="3"/>
        <v>0</v>
      </c>
      <c r="H17" s="1">
        <f t="shared" si="3"/>
        <v>0</v>
      </c>
      <c r="I17" s="1">
        <f t="shared" si="3"/>
        <v>0</v>
      </c>
      <c r="J17" s="1">
        <f t="shared" si="3"/>
        <v>0</v>
      </c>
      <c r="K17" s="1">
        <f t="shared" si="3"/>
        <v>0</v>
      </c>
      <c r="L17" s="1">
        <f t="shared" si="3"/>
        <v>0</v>
      </c>
      <c r="M17" s="1">
        <f t="shared" si="3"/>
        <v>0</v>
      </c>
      <c r="N17" s="1">
        <f t="shared" si="3"/>
        <v>0</v>
      </c>
      <c r="O17" s="1">
        <f t="shared" si="3"/>
        <v>0</v>
      </c>
      <c r="P17" s="1">
        <f t="shared" si="3"/>
        <v>0</v>
      </c>
      <c r="Q17" s="1">
        <f t="shared" si="3"/>
        <v>0</v>
      </c>
      <c r="R17" s="1">
        <f>R14*365*R15*R16</f>
        <v>0</v>
      </c>
      <c r="S17" s="1">
        <f>S14*365*S15*S16</f>
        <v>0</v>
      </c>
      <c r="T17" s="1">
        <f>T14*365*T15*T16</f>
        <v>0</v>
      </c>
      <c r="U17" s="1">
        <f>U14*365*U15*U16</f>
        <v>0</v>
      </c>
      <c r="V17" s="1">
        <f>V14*365*V15*V16</f>
        <v>0</v>
      </c>
      <c r="W17" s="1">
        <f>SUM(C17:V17)</f>
        <v>0</v>
      </c>
    </row>
    <row r="18" spans="1:23" x14ac:dyDescent="0.25">
      <c r="A18" t="s">
        <v>45</v>
      </c>
      <c r="B18" s="13">
        <v>0</v>
      </c>
      <c r="C18">
        <f>+C14*$B18*assumptions!C$36*DCF!D$29</f>
        <v>0</v>
      </c>
      <c r="D18">
        <f>+D14*$B18*assumptions!D$36*DCF!E$29</f>
        <v>0</v>
      </c>
      <c r="E18">
        <f>+E14*$B18*assumptions!E$36*DCF!F$29</f>
        <v>0</v>
      </c>
      <c r="F18">
        <f>+F14*$B18*assumptions!F$36*DCF!G$29</f>
        <v>0</v>
      </c>
      <c r="G18">
        <f>+G14*$B18*assumptions!G$36*DCF!H$29</f>
        <v>0</v>
      </c>
      <c r="H18">
        <f>+H14*$B18*assumptions!H$36*DCF!I$29</f>
        <v>0</v>
      </c>
      <c r="I18">
        <f>+I14*$B18*assumptions!I$36*DCF!J$29</f>
        <v>0</v>
      </c>
      <c r="J18">
        <f>+J14*$B18*assumptions!J$36*DCF!K$29</f>
        <v>0</v>
      </c>
      <c r="K18">
        <f>+K14*$B18*assumptions!K$36*DCF!L$29</f>
        <v>0</v>
      </c>
      <c r="L18">
        <f>+L14*$B18*assumptions!L$36*DCF!M$29</f>
        <v>0</v>
      </c>
      <c r="M18">
        <f>+M14*$B18*assumptions!M$36*DCF!N$29</f>
        <v>0</v>
      </c>
      <c r="N18">
        <f>+N14*$B18*assumptions!N$36*DCF!O$29</f>
        <v>0</v>
      </c>
      <c r="O18">
        <f>+O14*$B18*assumptions!O$36*DCF!P$29</f>
        <v>0</v>
      </c>
      <c r="P18">
        <f>+P14*$B18*assumptions!P$36*DCF!Q$29</f>
        <v>0</v>
      </c>
      <c r="Q18">
        <f>+Q14*$B18*assumptions!Q$36*DCF!R$29</f>
        <v>0</v>
      </c>
      <c r="R18">
        <f>+R14*$B18*assumptions!R$36*DCF!S$29</f>
        <v>0</v>
      </c>
      <c r="S18">
        <f>+S14*$B18*assumptions!S$36*DCF!T$29</f>
        <v>0</v>
      </c>
      <c r="T18">
        <f>+T14*$B18*assumptions!T$36*DCF!U$29</f>
        <v>0</v>
      </c>
      <c r="U18">
        <f>+U14*$B18*assumptions!U$36*DCF!V$29</f>
        <v>0</v>
      </c>
      <c r="V18">
        <f>+V14*$B18*assumptions!V$36*DCF!W$29</f>
        <v>0</v>
      </c>
      <c r="W18" s="1">
        <f>SUM(C18:V18)</f>
        <v>0</v>
      </c>
    </row>
    <row r="19" spans="1:23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 s="1"/>
    </row>
    <row r="20" spans="1:23" x14ac:dyDescent="0.25">
      <c r="A20" s="26" t="s">
        <v>226</v>
      </c>
      <c r="B20" t="s">
        <v>42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 s="1"/>
    </row>
    <row r="21" spans="1:23" x14ac:dyDescent="0.25">
      <c r="A21"/>
      <c r="B21" t="s">
        <v>46</v>
      </c>
      <c r="C21" s="93"/>
      <c r="D21" s="93"/>
      <c r="E21" s="93"/>
      <c r="F21" s="93"/>
      <c r="G21" s="93"/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1"/>
    </row>
    <row r="22" spans="1:23" x14ac:dyDescent="0.25">
      <c r="A22"/>
      <c r="B22" t="s">
        <v>47</v>
      </c>
      <c r="C22" s="239">
        <f>+DCF!D29</f>
        <v>1</v>
      </c>
      <c r="D22" s="239">
        <f>+DCF!E29</f>
        <v>1</v>
      </c>
      <c r="E22" s="239">
        <f>+DCF!F29</f>
        <v>1</v>
      </c>
      <c r="F22" s="239">
        <f>+DCF!G29</f>
        <v>1</v>
      </c>
      <c r="G22" s="239">
        <f>+DCF!H29</f>
        <v>1</v>
      </c>
      <c r="H22" s="239">
        <f>+DCF!I29</f>
        <v>1</v>
      </c>
      <c r="I22" s="239">
        <f>+DCF!J29</f>
        <v>1</v>
      </c>
      <c r="J22" s="239">
        <f>+DCF!K29</f>
        <v>1</v>
      </c>
      <c r="K22" s="239">
        <f>+DCF!L29</f>
        <v>1</v>
      </c>
      <c r="L22" s="239">
        <f>+DCF!M29</f>
        <v>1</v>
      </c>
      <c r="M22" s="239">
        <f>+DCF!N29</f>
        <v>1</v>
      </c>
      <c r="N22" s="239">
        <f>+DCF!O29</f>
        <v>1</v>
      </c>
      <c r="O22" s="239">
        <f>+DCF!P29</f>
        <v>1</v>
      </c>
      <c r="P22" s="239">
        <f>+DCF!Q29</f>
        <v>1</v>
      </c>
      <c r="Q22" s="239">
        <f>+DCF!R29</f>
        <v>1</v>
      </c>
      <c r="R22" s="239">
        <f>+DCF!S29</f>
        <v>1</v>
      </c>
      <c r="S22" s="239">
        <f>+DCF!T29</f>
        <v>1</v>
      </c>
      <c r="T22" s="239">
        <f>+DCF!U29</f>
        <v>1</v>
      </c>
      <c r="U22" s="239">
        <f>+DCF!V29</f>
        <v>1</v>
      </c>
      <c r="V22" s="239">
        <f>+DCF!W29</f>
        <v>1</v>
      </c>
      <c r="W22" s="1">
        <f>SUM(C22:V22)</f>
        <v>20</v>
      </c>
    </row>
    <row r="23" spans="1:23" x14ac:dyDescent="0.25">
      <c r="A23"/>
      <c r="B23" t="s">
        <v>44</v>
      </c>
      <c r="C23" s="1">
        <f>C20*365*C21*C22</f>
        <v>0</v>
      </c>
      <c r="D23" s="1">
        <f t="shared" ref="D23:Q23" si="4">D20*365*D21*D22</f>
        <v>0</v>
      </c>
      <c r="E23" s="1">
        <f t="shared" si="4"/>
        <v>0</v>
      </c>
      <c r="F23" s="1">
        <f t="shared" si="4"/>
        <v>0</v>
      </c>
      <c r="G23" s="1">
        <f t="shared" si="4"/>
        <v>0</v>
      </c>
      <c r="H23" s="1">
        <f t="shared" si="4"/>
        <v>0</v>
      </c>
      <c r="I23" s="1">
        <f t="shared" si="4"/>
        <v>0</v>
      </c>
      <c r="J23" s="1">
        <f t="shared" si="4"/>
        <v>0</v>
      </c>
      <c r="K23" s="1">
        <f t="shared" si="4"/>
        <v>0</v>
      </c>
      <c r="L23" s="1">
        <f t="shared" si="4"/>
        <v>0</v>
      </c>
      <c r="M23" s="1">
        <f t="shared" si="4"/>
        <v>0</v>
      </c>
      <c r="N23" s="1">
        <f t="shared" si="4"/>
        <v>0</v>
      </c>
      <c r="O23" s="1">
        <f t="shared" si="4"/>
        <v>0</v>
      </c>
      <c r="P23" s="1">
        <f t="shared" si="4"/>
        <v>0</v>
      </c>
      <c r="Q23" s="1">
        <f t="shared" si="4"/>
        <v>0</v>
      </c>
      <c r="R23" s="1">
        <f>R20*365*R21*R22</f>
        <v>0</v>
      </c>
      <c r="S23" s="1">
        <f>S20*365*S21*S22</f>
        <v>0</v>
      </c>
      <c r="T23" s="1">
        <f>T20*365*T21*T22</f>
        <v>0</v>
      </c>
      <c r="U23" s="1">
        <f>U20*365*U21*U22</f>
        <v>0</v>
      </c>
      <c r="V23" s="1">
        <f>V20*365*V21*V22</f>
        <v>0</v>
      </c>
      <c r="W23" s="1">
        <f>SUM(C23:V23)</f>
        <v>0</v>
      </c>
    </row>
    <row r="24" spans="1:23" x14ac:dyDescent="0.25">
      <c r="A24" t="s">
        <v>45</v>
      </c>
      <c r="B24" s="13">
        <v>0</v>
      </c>
      <c r="C24">
        <f>+C20*$B24*assumptions!C$36*DCF!D$29</f>
        <v>0</v>
      </c>
      <c r="D24">
        <f>+D20*$B24*assumptions!D$36*DCF!E$29</f>
        <v>0</v>
      </c>
      <c r="E24">
        <f>+E20*$B24*assumptions!E$36*DCF!F$29</f>
        <v>0</v>
      </c>
      <c r="F24">
        <f>+F20*$B24*assumptions!F$36*DCF!G$29</f>
        <v>0</v>
      </c>
      <c r="G24">
        <f>+G20*$B24*assumptions!G$36*DCF!H$29</f>
        <v>0</v>
      </c>
      <c r="H24">
        <f>+H20*$B24*assumptions!H$36*DCF!I$29</f>
        <v>0</v>
      </c>
      <c r="I24">
        <f>+I20*$B24*assumptions!I$36*DCF!J$29</f>
        <v>0</v>
      </c>
      <c r="J24">
        <f>+J20*$B24*assumptions!J$36*DCF!K$29</f>
        <v>0</v>
      </c>
      <c r="K24">
        <f>+K20*$B24*assumptions!K$36*DCF!L$29</f>
        <v>0</v>
      </c>
      <c r="L24">
        <f>+L20*$B24*assumptions!L$36*DCF!M$29</f>
        <v>0</v>
      </c>
      <c r="M24">
        <f>+M20*$B24*assumptions!M$36*DCF!N$29</f>
        <v>0</v>
      </c>
      <c r="N24">
        <f>+N20*$B24*assumptions!N$36*DCF!O$29</f>
        <v>0</v>
      </c>
      <c r="O24">
        <f>+O20*$B24*assumptions!O$36*DCF!P$29</f>
        <v>0</v>
      </c>
      <c r="P24">
        <f>+P20*$B24*assumptions!P$36*DCF!Q$29</f>
        <v>0</v>
      </c>
      <c r="Q24">
        <f>+Q20*$B24*assumptions!Q$36*DCF!R$29</f>
        <v>0</v>
      </c>
      <c r="R24">
        <f>+R20*$B24*assumptions!R$36*DCF!S$29</f>
        <v>0</v>
      </c>
      <c r="S24">
        <f>+S20*$B24*assumptions!S$36*DCF!T$29</f>
        <v>0</v>
      </c>
      <c r="T24">
        <f>+T20*$B24*assumptions!T$36*DCF!U$29</f>
        <v>0</v>
      </c>
      <c r="U24">
        <f>+U20*$B24*assumptions!U$36*DCF!V$29</f>
        <v>0</v>
      </c>
      <c r="V24">
        <f>+V20*$B24*assumptions!V$36*DCF!W$29</f>
        <v>0</v>
      </c>
      <c r="W24" s="1">
        <f>SUM(C24:V24)</f>
        <v>0</v>
      </c>
    </row>
    <row r="25" spans="1:23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 s="1"/>
    </row>
    <row r="26" spans="1:23" x14ac:dyDescent="0.25">
      <c r="A26" s="26" t="s">
        <v>227</v>
      </c>
      <c r="B26" t="s">
        <v>42</v>
      </c>
      <c r="C26"/>
      <c r="D26">
        <f>+C26</f>
        <v>0</v>
      </c>
      <c r="E26">
        <f>D26</f>
        <v>0</v>
      </c>
      <c r="F26">
        <f>E26</f>
        <v>0</v>
      </c>
      <c r="G26">
        <f>F26</f>
        <v>0</v>
      </c>
      <c r="H26">
        <f>+G26</f>
        <v>0</v>
      </c>
      <c r="I26">
        <f t="shared" ref="I26:Q26" si="5">+H26</f>
        <v>0</v>
      </c>
      <c r="J26">
        <f t="shared" si="5"/>
        <v>0</v>
      </c>
      <c r="K26">
        <f t="shared" si="5"/>
        <v>0</v>
      </c>
      <c r="L26">
        <f t="shared" si="5"/>
        <v>0</v>
      </c>
      <c r="M26">
        <f t="shared" si="5"/>
        <v>0</v>
      </c>
      <c r="N26">
        <f t="shared" si="5"/>
        <v>0</v>
      </c>
      <c r="O26">
        <f t="shared" si="5"/>
        <v>0</v>
      </c>
      <c r="P26">
        <f t="shared" si="5"/>
        <v>0</v>
      </c>
      <c r="Q26">
        <f t="shared" si="5"/>
        <v>0</v>
      </c>
      <c r="R26">
        <f t="shared" ref="R26:V29" si="6">+Q26</f>
        <v>0</v>
      </c>
      <c r="S26">
        <f t="shared" si="6"/>
        <v>0</v>
      </c>
      <c r="T26">
        <f t="shared" si="6"/>
        <v>0</v>
      </c>
      <c r="U26">
        <f t="shared" si="6"/>
        <v>0</v>
      </c>
      <c r="V26">
        <f t="shared" si="6"/>
        <v>0</v>
      </c>
      <c r="W26" s="1">
        <f>SUM(C26:V26)</f>
        <v>0</v>
      </c>
    </row>
    <row r="27" spans="1:23" x14ac:dyDescent="0.25">
      <c r="A27"/>
      <c r="B27" t="s">
        <v>46</v>
      </c>
      <c r="C27" s="93"/>
      <c r="D27" s="93"/>
      <c r="E27" s="93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1"/>
    </row>
    <row r="28" spans="1:23" x14ac:dyDescent="0.25">
      <c r="A28"/>
      <c r="B28" t="s">
        <v>47</v>
      </c>
      <c r="C28" s="223">
        <f>+DCF!D29</f>
        <v>1</v>
      </c>
      <c r="D28" s="223">
        <f>+DCF!E29</f>
        <v>1</v>
      </c>
      <c r="E28" s="223">
        <f>+DCF!F29</f>
        <v>1</v>
      </c>
      <c r="F28" s="223">
        <f>+DCF!G29</f>
        <v>1</v>
      </c>
      <c r="G28" s="223">
        <f>+DCF!H29</f>
        <v>1</v>
      </c>
      <c r="H28" s="223">
        <f>+DCF!I29</f>
        <v>1</v>
      </c>
      <c r="I28" s="223">
        <f>+DCF!J29</f>
        <v>1</v>
      </c>
      <c r="J28" s="223">
        <f>+DCF!K29</f>
        <v>1</v>
      </c>
      <c r="K28" s="223">
        <f>+DCF!L29</f>
        <v>1</v>
      </c>
      <c r="L28" s="223">
        <f>+DCF!M29</f>
        <v>1</v>
      </c>
      <c r="M28" s="223">
        <f>+DCF!N29</f>
        <v>1</v>
      </c>
      <c r="N28" s="223">
        <f>+DCF!O29</f>
        <v>1</v>
      </c>
      <c r="O28" s="223">
        <f>+DCF!P29</f>
        <v>1</v>
      </c>
      <c r="P28" s="223">
        <f>+DCF!Q29</f>
        <v>1</v>
      </c>
      <c r="Q28" s="223">
        <f>+DCF!R29</f>
        <v>1</v>
      </c>
      <c r="R28" s="223">
        <f>+DCF!S29</f>
        <v>1</v>
      </c>
      <c r="S28" s="223">
        <f>+DCF!T29</f>
        <v>1</v>
      </c>
      <c r="T28" s="223">
        <f>+DCF!U29</f>
        <v>1</v>
      </c>
      <c r="U28" s="223">
        <f>+DCF!V29</f>
        <v>1</v>
      </c>
      <c r="V28" s="223">
        <f>+DCF!W29</f>
        <v>1</v>
      </c>
      <c r="W28" s="1">
        <f>SUM(C28:V28)</f>
        <v>20</v>
      </c>
    </row>
    <row r="29" spans="1:23" x14ac:dyDescent="0.25">
      <c r="A29"/>
      <c r="B29" t="s">
        <v>44</v>
      </c>
      <c r="C29" s="1">
        <f>+C28*C27*C26*365</f>
        <v>0</v>
      </c>
      <c r="D29" s="1">
        <f>+C29</f>
        <v>0</v>
      </c>
      <c r="E29" s="1">
        <f t="shared" ref="E29:Q29" si="7">+D29</f>
        <v>0</v>
      </c>
      <c r="F29" s="1">
        <f t="shared" si="7"/>
        <v>0</v>
      </c>
      <c r="G29" s="1">
        <f t="shared" si="7"/>
        <v>0</v>
      </c>
      <c r="H29" s="1">
        <f t="shared" si="7"/>
        <v>0</v>
      </c>
      <c r="I29" s="1">
        <f t="shared" si="7"/>
        <v>0</v>
      </c>
      <c r="J29" s="1">
        <f t="shared" si="7"/>
        <v>0</v>
      </c>
      <c r="K29" s="1">
        <f t="shared" si="7"/>
        <v>0</v>
      </c>
      <c r="L29" s="1">
        <f t="shared" si="7"/>
        <v>0</v>
      </c>
      <c r="M29" s="1">
        <f t="shared" si="7"/>
        <v>0</v>
      </c>
      <c r="N29" s="1">
        <f t="shared" si="7"/>
        <v>0</v>
      </c>
      <c r="O29" s="1">
        <f t="shared" si="7"/>
        <v>0</v>
      </c>
      <c r="P29" s="1">
        <f t="shared" si="7"/>
        <v>0</v>
      </c>
      <c r="Q29" s="1">
        <f t="shared" si="7"/>
        <v>0</v>
      </c>
      <c r="R29" s="1">
        <f t="shared" si="6"/>
        <v>0</v>
      </c>
      <c r="S29" s="1">
        <f t="shared" si="6"/>
        <v>0</v>
      </c>
      <c r="T29" s="1">
        <f t="shared" si="6"/>
        <v>0</v>
      </c>
      <c r="U29" s="1">
        <f t="shared" si="6"/>
        <v>0</v>
      </c>
      <c r="V29" s="1">
        <f t="shared" si="6"/>
        <v>0</v>
      </c>
      <c r="W29" s="1">
        <f>SUM(C29:V29)</f>
        <v>0</v>
      </c>
    </row>
    <row r="30" spans="1:23" x14ac:dyDescent="0.25">
      <c r="A30" t="s">
        <v>45</v>
      </c>
      <c r="B30" s="13">
        <v>0</v>
      </c>
      <c r="C30">
        <f>+C26*$B30*assumptions!C$36*DCF!D$29</f>
        <v>0</v>
      </c>
      <c r="D30">
        <f>+D26*$B30*assumptions!D$36*DCF!E$29</f>
        <v>0</v>
      </c>
      <c r="E30">
        <f>+E26*$B30*assumptions!E$36*DCF!F$29</f>
        <v>0</v>
      </c>
      <c r="F30">
        <f>+F26*$B30*assumptions!F$36*DCF!G$29</f>
        <v>0</v>
      </c>
      <c r="G30">
        <f>+G26*$B30*assumptions!G$36*DCF!H$29</f>
        <v>0</v>
      </c>
      <c r="H30">
        <f>+H26*$B30*assumptions!H$36*DCF!I$29</f>
        <v>0</v>
      </c>
      <c r="I30">
        <f>+I26*$B30*assumptions!I$36*DCF!J$29</f>
        <v>0</v>
      </c>
      <c r="J30">
        <f>+J26*$B30*assumptions!J$36*DCF!K$29</f>
        <v>0</v>
      </c>
      <c r="K30">
        <f>+K26*$B30*assumptions!K$36*DCF!L$29</f>
        <v>0</v>
      </c>
      <c r="L30">
        <f>+L26*$B30*assumptions!L$36*DCF!M$29</f>
        <v>0</v>
      </c>
      <c r="M30">
        <f>+M26*$B30*assumptions!M$36*DCF!N$29</f>
        <v>0</v>
      </c>
      <c r="N30">
        <f>+N26*$B30*assumptions!N$36*DCF!O$29</f>
        <v>0</v>
      </c>
      <c r="O30">
        <f>+O26*$B30*assumptions!O$36*DCF!P$29</f>
        <v>0</v>
      </c>
      <c r="P30">
        <f>+P26*$B30*assumptions!P$36*DCF!Q$29</f>
        <v>0</v>
      </c>
      <c r="Q30">
        <f>+Q26*$B30*assumptions!Q$36*DCF!R$29</f>
        <v>0</v>
      </c>
      <c r="R30">
        <f>+R26*$B30*assumptions!R$36*DCF!S$29</f>
        <v>0</v>
      </c>
      <c r="S30">
        <f>+S26*$B30*assumptions!S$36*DCF!T$29</f>
        <v>0</v>
      </c>
      <c r="T30">
        <f>+T26*$B30*assumptions!T$36*DCF!U$29</f>
        <v>0</v>
      </c>
      <c r="U30">
        <f>+U26*$B30*assumptions!U$36*DCF!V$29</f>
        <v>0</v>
      </c>
      <c r="V30">
        <f>+V26*$B30*assumptions!V$36*DCF!W$29</f>
        <v>0</v>
      </c>
      <c r="W30" s="1">
        <f>SUM(C30:V30)</f>
        <v>0</v>
      </c>
    </row>
    <row r="31" spans="1:23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 s="1"/>
    </row>
    <row r="32" spans="1:23" x14ac:dyDescent="0.25">
      <c r="A32" s="26"/>
      <c r="B32" t="s">
        <v>42</v>
      </c>
      <c r="C32">
        <v>0</v>
      </c>
      <c r="D32">
        <f t="shared" ref="D32:G33" si="8">+C32</f>
        <v>0</v>
      </c>
      <c r="E32">
        <f>D32</f>
        <v>0</v>
      </c>
      <c r="F32">
        <f>E32</f>
        <v>0</v>
      </c>
      <c r="G32">
        <f>F32</f>
        <v>0</v>
      </c>
      <c r="H32">
        <f>+G32</f>
        <v>0</v>
      </c>
      <c r="I32">
        <f t="shared" ref="I32:Q33" si="9">+H32</f>
        <v>0</v>
      </c>
      <c r="J32">
        <f t="shared" si="9"/>
        <v>0</v>
      </c>
      <c r="K32">
        <f t="shared" si="9"/>
        <v>0</v>
      </c>
      <c r="L32">
        <f t="shared" si="9"/>
        <v>0</v>
      </c>
      <c r="M32">
        <f t="shared" si="9"/>
        <v>0</v>
      </c>
      <c r="N32">
        <f t="shared" si="9"/>
        <v>0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ref="R32:V34" si="10">+Q32</f>
        <v>0</v>
      </c>
      <c r="S32">
        <f t="shared" si="10"/>
        <v>0</v>
      </c>
      <c r="T32">
        <f t="shared" si="10"/>
        <v>0</v>
      </c>
      <c r="U32">
        <f t="shared" si="10"/>
        <v>0</v>
      </c>
      <c r="V32">
        <f t="shared" si="10"/>
        <v>0</v>
      </c>
      <c r="W32" s="1">
        <f>SUM(C32:V32)</f>
        <v>0</v>
      </c>
    </row>
    <row r="33" spans="1:23" x14ac:dyDescent="0.25">
      <c r="A33"/>
      <c r="B33" t="s">
        <v>46</v>
      </c>
      <c r="C33" s="93">
        <v>0</v>
      </c>
      <c r="D33" s="93">
        <f t="shared" si="8"/>
        <v>0</v>
      </c>
      <c r="E33" s="93">
        <f t="shared" si="8"/>
        <v>0</v>
      </c>
      <c r="F33" s="93">
        <f t="shared" si="8"/>
        <v>0</v>
      </c>
      <c r="G33" s="93">
        <f t="shared" si="8"/>
        <v>0</v>
      </c>
      <c r="H33" s="93">
        <f>+G33</f>
        <v>0</v>
      </c>
      <c r="I33" s="93">
        <f t="shared" si="9"/>
        <v>0</v>
      </c>
      <c r="J33" s="93">
        <f t="shared" si="9"/>
        <v>0</v>
      </c>
      <c r="K33" s="93">
        <f t="shared" si="9"/>
        <v>0</v>
      </c>
      <c r="L33" s="93">
        <f t="shared" si="9"/>
        <v>0</v>
      </c>
      <c r="M33" s="93">
        <f t="shared" si="9"/>
        <v>0</v>
      </c>
      <c r="N33" s="93">
        <f t="shared" si="9"/>
        <v>0</v>
      </c>
      <c r="O33" s="93">
        <f t="shared" si="9"/>
        <v>0</v>
      </c>
      <c r="P33" s="93">
        <f t="shared" si="9"/>
        <v>0</v>
      </c>
      <c r="Q33" s="93">
        <f t="shared" si="9"/>
        <v>0</v>
      </c>
      <c r="R33" s="93">
        <f t="shared" si="10"/>
        <v>0</v>
      </c>
      <c r="S33" s="93">
        <f t="shared" si="10"/>
        <v>0</v>
      </c>
      <c r="T33" s="93">
        <f t="shared" si="10"/>
        <v>0</v>
      </c>
      <c r="U33" s="93">
        <f t="shared" si="10"/>
        <v>0</v>
      </c>
      <c r="V33" s="93">
        <f t="shared" si="10"/>
        <v>0</v>
      </c>
      <c r="W33" s="1">
        <f>SUM(C33:V33)</f>
        <v>0</v>
      </c>
    </row>
    <row r="34" spans="1:23" x14ac:dyDescent="0.25">
      <c r="A34"/>
      <c r="B34" t="s">
        <v>43</v>
      </c>
      <c r="C34" s="213">
        <v>0</v>
      </c>
      <c r="D34" s="93">
        <f t="shared" ref="D34:Q34" si="11">+C34</f>
        <v>0</v>
      </c>
      <c r="E34" s="93">
        <f t="shared" si="11"/>
        <v>0</v>
      </c>
      <c r="F34" s="93">
        <f t="shared" si="11"/>
        <v>0</v>
      </c>
      <c r="G34" s="93">
        <f t="shared" si="11"/>
        <v>0</v>
      </c>
      <c r="H34" s="93">
        <f t="shared" si="11"/>
        <v>0</v>
      </c>
      <c r="I34" s="93">
        <f t="shared" si="11"/>
        <v>0</v>
      </c>
      <c r="J34" s="93">
        <f t="shared" si="11"/>
        <v>0</v>
      </c>
      <c r="K34" s="93">
        <f t="shared" si="11"/>
        <v>0</v>
      </c>
      <c r="L34" s="93">
        <f t="shared" si="11"/>
        <v>0</v>
      </c>
      <c r="M34" s="93">
        <f t="shared" si="11"/>
        <v>0</v>
      </c>
      <c r="N34" s="93">
        <f t="shared" si="11"/>
        <v>0</v>
      </c>
      <c r="O34" s="93">
        <f t="shared" si="11"/>
        <v>0</v>
      </c>
      <c r="P34" s="93">
        <f t="shared" si="11"/>
        <v>0</v>
      </c>
      <c r="Q34" s="93">
        <f t="shared" si="11"/>
        <v>0</v>
      </c>
      <c r="R34" s="93">
        <f t="shared" si="10"/>
        <v>0</v>
      </c>
      <c r="S34" s="93">
        <f t="shared" si="10"/>
        <v>0</v>
      </c>
      <c r="T34" s="93">
        <f t="shared" si="10"/>
        <v>0</v>
      </c>
      <c r="U34" s="93">
        <f t="shared" si="10"/>
        <v>0</v>
      </c>
      <c r="V34" s="93">
        <f t="shared" si="10"/>
        <v>0</v>
      </c>
      <c r="W34" s="1">
        <f>SUM(C34:V34)</f>
        <v>0</v>
      </c>
    </row>
    <row r="35" spans="1:23" x14ac:dyDescent="0.25">
      <c r="A35"/>
      <c r="B35" t="s">
        <v>44</v>
      </c>
      <c r="C35" s="1">
        <f>C32*365*C33+(C34*365*C32*assumptions!C$36)</f>
        <v>0</v>
      </c>
      <c r="D35" s="1">
        <f>D32*365*D33+(D34*365*D32*assumptions!D$36)</f>
        <v>0</v>
      </c>
      <c r="E35" s="1">
        <f>E32*365*E33+(E34*365*E32*assumptions!E$36)</f>
        <v>0</v>
      </c>
      <c r="F35" s="1">
        <f>F32*365*F33+(F34*365*F32*assumptions!F$36)</f>
        <v>0</v>
      </c>
      <c r="G35" s="1">
        <f>G32*365*G33+(G34*365*G32*assumptions!G$36)</f>
        <v>0</v>
      </c>
      <c r="H35" s="1">
        <f>H32*365*H33+(H34*365*H32*assumptions!H$36)</f>
        <v>0</v>
      </c>
      <c r="I35" s="1">
        <f>I32*365*I33+(I34*365*I32*assumptions!I$36)</f>
        <v>0</v>
      </c>
      <c r="J35" s="1">
        <f>J32*365*J33+(J34*365*J32*assumptions!J$36)</f>
        <v>0</v>
      </c>
      <c r="K35" s="1">
        <f>K32*365*K33+(K34*365*K32*assumptions!K$36)</f>
        <v>0</v>
      </c>
      <c r="L35" s="1">
        <f>L32*365*L33+(L34*365*L32*assumptions!L$36)</f>
        <v>0</v>
      </c>
      <c r="M35" s="1">
        <f>M32*365*M33+(M34*365*M32*assumptions!M$36)</f>
        <v>0</v>
      </c>
      <c r="N35" s="1">
        <f>N32*365*N33+(N34*365*N32*assumptions!N$36)</f>
        <v>0</v>
      </c>
      <c r="O35" s="1">
        <f>O32*365*O33+(O34*365*O32*assumptions!O$36)</f>
        <v>0</v>
      </c>
      <c r="P35" s="1">
        <f>P32*365*P33+(P34*365*P32*assumptions!P$36)</f>
        <v>0</v>
      </c>
      <c r="Q35" s="1">
        <f>Q32*365*Q33+(Q34*365*Q32*assumptions!Q$36)</f>
        <v>0</v>
      </c>
      <c r="R35" s="1">
        <f>R32*365*R33+(R34*365*R32*assumptions!R$36)</f>
        <v>0</v>
      </c>
      <c r="S35" s="1">
        <f>S32*365*S33+(S34*365*S32*assumptions!S$36)</f>
        <v>0</v>
      </c>
      <c r="T35" s="1">
        <f>T32*365*T33+(T34*365*T32*assumptions!T$36)</f>
        <v>0</v>
      </c>
      <c r="U35" s="1">
        <f>U32*365*U33+(U34*365*U32*assumptions!U$36)</f>
        <v>0</v>
      </c>
      <c r="V35" s="1">
        <f>V32*365*V33+(V34*365*V32*assumptions!V$36)</f>
        <v>0</v>
      </c>
      <c r="W35" s="1">
        <f>SUM(C35:V35)</f>
        <v>0</v>
      </c>
    </row>
    <row r="36" spans="1:23" x14ac:dyDescent="0.25">
      <c r="A36" t="s">
        <v>45</v>
      </c>
      <c r="B36" s="13">
        <v>0</v>
      </c>
      <c r="C36">
        <f>+C32*$B36*assumptions!C$36*DCF!D$29</f>
        <v>0</v>
      </c>
      <c r="D36">
        <f>+D32*$B36*assumptions!D$36*DCF!E$29</f>
        <v>0</v>
      </c>
      <c r="E36">
        <f>+E32*$B36*assumptions!E$36*DCF!F$29</f>
        <v>0</v>
      </c>
      <c r="F36">
        <f>+F32*$B36*assumptions!F$36*DCF!G$29</f>
        <v>0</v>
      </c>
      <c r="G36">
        <f>+G32*$B36*assumptions!G$36*DCF!H$29</f>
        <v>0</v>
      </c>
      <c r="H36">
        <f>+H32*$B36*assumptions!H$36*DCF!I$29</f>
        <v>0</v>
      </c>
      <c r="I36">
        <f>+I32*$B36*assumptions!I$36*DCF!J$29</f>
        <v>0</v>
      </c>
      <c r="J36">
        <f>+J32*$B36*assumptions!J$36*DCF!K$29</f>
        <v>0</v>
      </c>
      <c r="K36">
        <f>+K32*$B36*assumptions!K$36*DCF!L$29</f>
        <v>0</v>
      </c>
      <c r="L36">
        <f>+L32*$B36*assumptions!L$36*DCF!M$29</f>
        <v>0</v>
      </c>
      <c r="M36">
        <f>+M32*$B36*assumptions!M$36*DCF!N$29</f>
        <v>0</v>
      </c>
      <c r="N36">
        <f>+N32*$B36*assumptions!N$36*DCF!O$29</f>
        <v>0</v>
      </c>
      <c r="O36">
        <f>+O32*$B36*assumptions!O$36*DCF!P$29</f>
        <v>0</v>
      </c>
      <c r="P36">
        <f>+P32*$B36*assumptions!P$36*DCF!Q$29</f>
        <v>0</v>
      </c>
      <c r="Q36">
        <f>+Q32*$B36*assumptions!Q$36*DCF!R$29</f>
        <v>0</v>
      </c>
      <c r="R36">
        <f>+R32*$B36*assumptions!R$36*DCF!S$29</f>
        <v>0</v>
      </c>
      <c r="S36">
        <f>+S32*$B36*assumptions!S$36*DCF!T$29</f>
        <v>0</v>
      </c>
      <c r="T36">
        <f>+T32*$B36*assumptions!T$36*DCF!U$29</f>
        <v>0</v>
      </c>
      <c r="U36">
        <f>+U32*$B36*assumptions!U$36*DCF!V$29</f>
        <v>0</v>
      </c>
      <c r="V36">
        <f>+V32*$B36*assumptions!V$36*DCF!W$29</f>
        <v>0</v>
      </c>
      <c r="W36" s="1">
        <f>SUM(C36:V36)</f>
        <v>0</v>
      </c>
    </row>
    <row r="37" spans="1:23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 s="1"/>
    </row>
    <row r="38" spans="1:23" x14ac:dyDescent="0.25">
      <c r="A38" s="26"/>
      <c r="B38" t="s">
        <v>42</v>
      </c>
      <c r="C38">
        <v>0</v>
      </c>
      <c r="D38">
        <f t="shared" ref="D38:G39" si="12">+C38</f>
        <v>0</v>
      </c>
      <c r="E38">
        <f>D38</f>
        <v>0</v>
      </c>
      <c r="F38">
        <f>E38</f>
        <v>0</v>
      </c>
      <c r="G38">
        <f>F38</f>
        <v>0</v>
      </c>
      <c r="H38">
        <f>+G38</f>
        <v>0</v>
      </c>
      <c r="I38">
        <f t="shared" ref="I38:Q39" si="13">+H38</f>
        <v>0</v>
      </c>
      <c r="J38">
        <f t="shared" si="13"/>
        <v>0</v>
      </c>
      <c r="K38">
        <f t="shared" si="13"/>
        <v>0</v>
      </c>
      <c r="L38">
        <f t="shared" si="13"/>
        <v>0</v>
      </c>
      <c r="M38">
        <f t="shared" si="13"/>
        <v>0</v>
      </c>
      <c r="N38">
        <f t="shared" si="13"/>
        <v>0</v>
      </c>
      <c r="O38">
        <f t="shared" si="13"/>
        <v>0</v>
      </c>
      <c r="P38">
        <f t="shared" si="13"/>
        <v>0</v>
      </c>
      <c r="Q38">
        <f t="shared" si="13"/>
        <v>0</v>
      </c>
      <c r="R38">
        <f t="shared" ref="R38:V40" si="14">+Q38</f>
        <v>0</v>
      </c>
      <c r="S38">
        <f t="shared" si="14"/>
        <v>0</v>
      </c>
      <c r="T38">
        <f t="shared" si="14"/>
        <v>0</v>
      </c>
      <c r="U38">
        <f t="shared" si="14"/>
        <v>0</v>
      </c>
      <c r="V38">
        <f t="shared" si="14"/>
        <v>0</v>
      </c>
      <c r="W38" s="1">
        <f>SUM(C38:V38)</f>
        <v>0</v>
      </c>
    </row>
    <row r="39" spans="1:23" x14ac:dyDescent="0.25">
      <c r="A39"/>
      <c r="B39" t="s">
        <v>46</v>
      </c>
      <c r="C39" s="93">
        <v>0</v>
      </c>
      <c r="D39" s="93">
        <f t="shared" si="12"/>
        <v>0</v>
      </c>
      <c r="E39" s="93">
        <f t="shared" si="12"/>
        <v>0</v>
      </c>
      <c r="F39" s="93">
        <f t="shared" si="12"/>
        <v>0</v>
      </c>
      <c r="G39" s="93">
        <f t="shared" si="12"/>
        <v>0</v>
      </c>
      <c r="H39" s="93">
        <f>+G39</f>
        <v>0</v>
      </c>
      <c r="I39" s="93">
        <f t="shared" si="13"/>
        <v>0</v>
      </c>
      <c r="J39" s="93">
        <f t="shared" si="13"/>
        <v>0</v>
      </c>
      <c r="K39" s="93">
        <f t="shared" si="13"/>
        <v>0</v>
      </c>
      <c r="L39" s="93">
        <f t="shared" si="13"/>
        <v>0</v>
      </c>
      <c r="M39" s="93">
        <f t="shared" si="13"/>
        <v>0</v>
      </c>
      <c r="N39" s="93">
        <f t="shared" si="13"/>
        <v>0</v>
      </c>
      <c r="O39" s="93">
        <f t="shared" si="13"/>
        <v>0</v>
      </c>
      <c r="P39" s="93">
        <f t="shared" si="13"/>
        <v>0</v>
      </c>
      <c r="Q39" s="93">
        <f t="shared" si="13"/>
        <v>0</v>
      </c>
      <c r="R39" s="93">
        <f t="shared" si="14"/>
        <v>0</v>
      </c>
      <c r="S39" s="93">
        <f t="shared" si="14"/>
        <v>0</v>
      </c>
      <c r="T39" s="93">
        <f t="shared" si="14"/>
        <v>0</v>
      </c>
      <c r="U39" s="93">
        <f t="shared" si="14"/>
        <v>0</v>
      </c>
      <c r="V39" s="93">
        <f t="shared" si="14"/>
        <v>0</v>
      </c>
      <c r="W39" s="1">
        <f>SUM(C39:V39)</f>
        <v>0</v>
      </c>
    </row>
    <row r="40" spans="1:23" x14ac:dyDescent="0.25">
      <c r="A40"/>
      <c r="B40" t="s">
        <v>43</v>
      </c>
      <c r="C40" s="213">
        <v>0</v>
      </c>
      <c r="D40" s="93">
        <f t="shared" ref="D40:Q40" si="15">+C40</f>
        <v>0</v>
      </c>
      <c r="E40" s="93">
        <f t="shared" si="15"/>
        <v>0</v>
      </c>
      <c r="F40" s="93">
        <f t="shared" si="15"/>
        <v>0</v>
      </c>
      <c r="G40" s="93">
        <f t="shared" si="15"/>
        <v>0</v>
      </c>
      <c r="H40" s="93">
        <f t="shared" si="15"/>
        <v>0</v>
      </c>
      <c r="I40" s="93">
        <f t="shared" si="15"/>
        <v>0</v>
      </c>
      <c r="J40" s="93">
        <f t="shared" si="15"/>
        <v>0</v>
      </c>
      <c r="K40" s="93">
        <f t="shared" si="15"/>
        <v>0</v>
      </c>
      <c r="L40" s="93">
        <f t="shared" si="15"/>
        <v>0</v>
      </c>
      <c r="M40" s="93">
        <f t="shared" si="15"/>
        <v>0</v>
      </c>
      <c r="N40" s="93">
        <f t="shared" si="15"/>
        <v>0</v>
      </c>
      <c r="O40" s="93">
        <f t="shared" si="15"/>
        <v>0</v>
      </c>
      <c r="P40" s="93">
        <f t="shared" si="15"/>
        <v>0</v>
      </c>
      <c r="Q40" s="93">
        <f t="shared" si="15"/>
        <v>0</v>
      </c>
      <c r="R40" s="93">
        <f t="shared" si="14"/>
        <v>0</v>
      </c>
      <c r="S40" s="93">
        <f t="shared" si="14"/>
        <v>0</v>
      </c>
      <c r="T40" s="93">
        <f t="shared" si="14"/>
        <v>0</v>
      </c>
      <c r="U40" s="93">
        <f t="shared" si="14"/>
        <v>0</v>
      </c>
      <c r="V40" s="93">
        <f t="shared" si="14"/>
        <v>0</v>
      </c>
      <c r="W40" s="1">
        <f>SUM(C40:V40)</f>
        <v>0</v>
      </c>
    </row>
    <row r="41" spans="1:23" x14ac:dyDescent="0.25">
      <c r="A41"/>
      <c r="B41" t="s">
        <v>44</v>
      </c>
      <c r="C41" s="1">
        <f>C38*365*C39+(C40*365*C38*assumptions!C$36)</f>
        <v>0</v>
      </c>
      <c r="D41" s="1">
        <f>D38*365*D39+(D40*365*D38*assumptions!D$36)</f>
        <v>0</v>
      </c>
      <c r="E41" s="1">
        <f>E38*365*E39+(E40*365*E38*assumptions!E$36)</f>
        <v>0</v>
      </c>
      <c r="F41" s="1">
        <f>F38*365*F39+(F40*365*F38*assumptions!F$36)</f>
        <v>0</v>
      </c>
      <c r="G41" s="1">
        <f>G38*365*G39+(G40*365*G38*assumptions!G$36)</f>
        <v>0</v>
      </c>
      <c r="H41" s="1">
        <f>H38*365*H39+(H40*365*H38*assumptions!H$36)</f>
        <v>0</v>
      </c>
      <c r="I41" s="1">
        <f>I38*365*I39+(I40*365*I38*assumptions!I$36)</f>
        <v>0</v>
      </c>
      <c r="J41" s="1">
        <f>J38*365*J39+(J40*365*J38*assumptions!J$36)</f>
        <v>0</v>
      </c>
      <c r="K41" s="1">
        <f>K38*365*K39+(K40*365*K38*assumptions!K$36)</f>
        <v>0</v>
      </c>
      <c r="L41" s="1">
        <f>L38*365*L39+(L40*365*L38*assumptions!L$36)</f>
        <v>0</v>
      </c>
      <c r="M41" s="1">
        <f>M38*365*M39+(M40*365*M38*assumptions!M$36)</f>
        <v>0</v>
      </c>
      <c r="N41" s="1">
        <f>N38*365*N39+(N40*365*N38*assumptions!N$36)</f>
        <v>0</v>
      </c>
      <c r="O41" s="1">
        <f>O38*365*O39+(O40*365*O38*assumptions!O$36)</f>
        <v>0</v>
      </c>
      <c r="P41" s="1">
        <f>P38*365*P39+(P40*365*P38*assumptions!P$36)</f>
        <v>0</v>
      </c>
      <c r="Q41" s="1">
        <f>Q38*365*Q39+(Q40*365*Q38*assumptions!Q$36)</f>
        <v>0</v>
      </c>
      <c r="R41" s="1">
        <f>R38*365*R39+(R40*365*R38*assumptions!R$36)</f>
        <v>0</v>
      </c>
      <c r="S41" s="1">
        <f>S38*365*S39+(S40*365*S38*assumptions!S$36)</f>
        <v>0</v>
      </c>
      <c r="T41" s="1">
        <f>T38*365*T39+(T40*365*T38*assumptions!T$36)</f>
        <v>0</v>
      </c>
      <c r="U41" s="1">
        <f>U38*365*U39+(U40*365*U38*assumptions!U$36)</f>
        <v>0</v>
      </c>
      <c r="V41" s="1">
        <f>V38*365*V39+(V40*365*V38*assumptions!V$36)</f>
        <v>0</v>
      </c>
      <c r="W41" s="1">
        <f>SUM(C41:V41)</f>
        <v>0</v>
      </c>
    </row>
    <row r="42" spans="1:23" x14ac:dyDescent="0.25">
      <c r="A42" t="s">
        <v>45</v>
      </c>
      <c r="B42" s="13">
        <v>0</v>
      </c>
      <c r="C42">
        <f>+C38*$B42*assumptions!C$36*DCF!D$29</f>
        <v>0</v>
      </c>
      <c r="D42">
        <f>+D38*$B42*assumptions!D$36*DCF!E$29</f>
        <v>0</v>
      </c>
      <c r="E42">
        <f>+E38*$B42*assumptions!E$36*DCF!F$29</f>
        <v>0</v>
      </c>
      <c r="F42">
        <f>+F38*$B42*assumptions!F$36*DCF!G$29</f>
        <v>0</v>
      </c>
      <c r="G42">
        <f>+G38*$B42*assumptions!G$36*DCF!H$29</f>
        <v>0</v>
      </c>
      <c r="H42">
        <f>+H38*$B42*assumptions!H$36*DCF!I$29</f>
        <v>0</v>
      </c>
      <c r="I42">
        <f>+I38*$B42*assumptions!I$36*DCF!J$29</f>
        <v>0</v>
      </c>
      <c r="J42">
        <f>+J38*$B42*assumptions!J$36*DCF!K$29</f>
        <v>0</v>
      </c>
      <c r="K42">
        <f>+K38*$B42*assumptions!K$36*DCF!L$29</f>
        <v>0</v>
      </c>
      <c r="L42">
        <f>+L38*$B42*assumptions!L$36*DCF!M$29</f>
        <v>0</v>
      </c>
      <c r="M42">
        <f>+M38*$B42*assumptions!M$36*DCF!N$29</f>
        <v>0</v>
      </c>
      <c r="N42">
        <f>+N38*$B42*assumptions!N$36*DCF!O$29</f>
        <v>0</v>
      </c>
      <c r="O42">
        <f>+O38*$B42*assumptions!O$36*DCF!P$29</f>
        <v>0</v>
      </c>
      <c r="P42">
        <f>+P38*$B42*assumptions!P$36*DCF!Q$29</f>
        <v>0</v>
      </c>
      <c r="Q42">
        <f>+Q38*$B42*assumptions!Q$36*DCF!R$29</f>
        <v>0</v>
      </c>
      <c r="R42">
        <f>+R38*$B42*assumptions!R$36*DCF!S$29</f>
        <v>0</v>
      </c>
      <c r="S42">
        <f>+S38*$B42*assumptions!S$36*DCF!T$29</f>
        <v>0</v>
      </c>
      <c r="T42">
        <f>+T38*$B42*assumptions!T$36*DCF!U$29</f>
        <v>0</v>
      </c>
      <c r="U42">
        <f>+U38*$B42*assumptions!U$36*DCF!V$29</f>
        <v>0</v>
      </c>
      <c r="V42">
        <f>+V38*$B42*assumptions!V$36*DCF!W$29</f>
        <v>0</v>
      </c>
      <c r="W42" s="1">
        <f>SUM(C42:V42)</f>
        <v>0</v>
      </c>
    </row>
    <row r="43" spans="1:23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 s="1"/>
    </row>
    <row r="44" spans="1:23" x14ac:dyDescent="0.25">
      <c r="A44" s="26"/>
      <c r="B44" t="s">
        <v>42</v>
      </c>
      <c r="C44">
        <v>0</v>
      </c>
      <c r="D44">
        <f t="shared" ref="D44:G45" si="16">+C44</f>
        <v>0</v>
      </c>
      <c r="E44">
        <f>D44</f>
        <v>0</v>
      </c>
      <c r="F44">
        <f>E44</f>
        <v>0</v>
      </c>
      <c r="G44">
        <f>F44</f>
        <v>0</v>
      </c>
      <c r="H44">
        <f t="shared" ref="H44:Q45" si="17">+G44</f>
        <v>0</v>
      </c>
      <c r="I44">
        <f t="shared" si="17"/>
        <v>0</v>
      </c>
      <c r="J44">
        <f t="shared" si="17"/>
        <v>0</v>
      </c>
      <c r="K44">
        <f t="shared" si="17"/>
        <v>0</v>
      </c>
      <c r="L44">
        <f t="shared" si="17"/>
        <v>0</v>
      </c>
      <c r="M44">
        <f t="shared" si="17"/>
        <v>0</v>
      </c>
      <c r="N44">
        <f t="shared" si="17"/>
        <v>0</v>
      </c>
      <c r="O44">
        <f t="shared" si="17"/>
        <v>0</v>
      </c>
      <c r="P44">
        <f t="shared" si="17"/>
        <v>0</v>
      </c>
      <c r="Q44">
        <f t="shared" si="17"/>
        <v>0</v>
      </c>
      <c r="R44">
        <f t="shared" ref="R44:V46" si="18">+Q44</f>
        <v>0</v>
      </c>
      <c r="S44">
        <f t="shared" si="18"/>
        <v>0</v>
      </c>
      <c r="T44">
        <f t="shared" si="18"/>
        <v>0</v>
      </c>
      <c r="U44">
        <f t="shared" si="18"/>
        <v>0</v>
      </c>
      <c r="V44">
        <f t="shared" si="18"/>
        <v>0</v>
      </c>
      <c r="W44" s="1">
        <f>SUM(C44:V44)</f>
        <v>0</v>
      </c>
    </row>
    <row r="45" spans="1:23" x14ac:dyDescent="0.25">
      <c r="A45"/>
      <c r="B45" t="s">
        <v>46</v>
      </c>
      <c r="C45" s="93">
        <v>0</v>
      </c>
      <c r="D45" s="93">
        <f t="shared" si="16"/>
        <v>0</v>
      </c>
      <c r="E45" s="93">
        <f t="shared" si="16"/>
        <v>0</v>
      </c>
      <c r="F45" s="93">
        <f t="shared" si="16"/>
        <v>0</v>
      </c>
      <c r="G45" s="93">
        <f t="shared" si="16"/>
        <v>0</v>
      </c>
      <c r="H45" s="93">
        <f t="shared" si="17"/>
        <v>0</v>
      </c>
      <c r="I45" s="93">
        <f t="shared" si="17"/>
        <v>0</v>
      </c>
      <c r="J45" s="93">
        <f t="shared" si="17"/>
        <v>0</v>
      </c>
      <c r="K45" s="93">
        <f t="shared" si="17"/>
        <v>0</v>
      </c>
      <c r="L45" s="93">
        <f t="shared" si="17"/>
        <v>0</v>
      </c>
      <c r="M45" s="93">
        <f t="shared" si="17"/>
        <v>0</v>
      </c>
      <c r="N45" s="93">
        <f t="shared" si="17"/>
        <v>0</v>
      </c>
      <c r="O45" s="93">
        <f t="shared" si="17"/>
        <v>0</v>
      </c>
      <c r="P45" s="93">
        <f t="shared" si="17"/>
        <v>0</v>
      </c>
      <c r="Q45" s="93">
        <f t="shared" si="17"/>
        <v>0</v>
      </c>
      <c r="R45" s="93">
        <f t="shared" si="18"/>
        <v>0</v>
      </c>
      <c r="S45" s="93">
        <f t="shared" si="18"/>
        <v>0</v>
      </c>
      <c r="T45" s="93">
        <f t="shared" si="18"/>
        <v>0</v>
      </c>
      <c r="U45" s="93">
        <f t="shared" si="18"/>
        <v>0</v>
      </c>
      <c r="V45" s="93">
        <f t="shared" si="18"/>
        <v>0</v>
      </c>
      <c r="W45" s="1">
        <f>SUM(C45:V45)</f>
        <v>0</v>
      </c>
    </row>
    <row r="46" spans="1:23" x14ac:dyDescent="0.25">
      <c r="A46"/>
      <c r="B46" t="s">
        <v>43</v>
      </c>
      <c r="C46" s="213">
        <v>0</v>
      </c>
      <c r="D46" s="93">
        <f t="shared" ref="D46:Q46" si="19">+C46</f>
        <v>0</v>
      </c>
      <c r="E46" s="93">
        <f t="shared" si="19"/>
        <v>0</v>
      </c>
      <c r="F46" s="93">
        <f t="shared" si="19"/>
        <v>0</v>
      </c>
      <c r="G46" s="93">
        <f t="shared" si="19"/>
        <v>0</v>
      </c>
      <c r="H46" s="93">
        <f t="shared" si="19"/>
        <v>0</v>
      </c>
      <c r="I46" s="93">
        <f t="shared" si="19"/>
        <v>0</v>
      </c>
      <c r="J46" s="93">
        <f t="shared" si="19"/>
        <v>0</v>
      </c>
      <c r="K46" s="93">
        <f t="shared" si="19"/>
        <v>0</v>
      </c>
      <c r="L46" s="93">
        <f t="shared" si="19"/>
        <v>0</v>
      </c>
      <c r="M46" s="93">
        <f t="shared" si="19"/>
        <v>0</v>
      </c>
      <c r="N46" s="93">
        <f t="shared" si="19"/>
        <v>0</v>
      </c>
      <c r="O46" s="93">
        <f t="shared" si="19"/>
        <v>0</v>
      </c>
      <c r="P46" s="93">
        <f t="shared" si="19"/>
        <v>0</v>
      </c>
      <c r="Q46" s="93">
        <f t="shared" si="19"/>
        <v>0</v>
      </c>
      <c r="R46" s="93">
        <f t="shared" si="18"/>
        <v>0</v>
      </c>
      <c r="S46" s="93">
        <f t="shared" si="18"/>
        <v>0</v>
      </c>
      <c r="T46" s="93">
        <f t="shared" si="18"/>
        <v>0</v>
      </c>
      <c r="U46" s="93">
        <f t="shared" si="18"/>
        <v>0</v>
      </c>
      <c r="V46" s="93">
        <f t="shared" si="18"/>
        <v>0</v>
      </c>
      <c r="W46" s="1">
        <f>SUM(C46:V46)</f>
        <v>0</v>
      </c>
    </row>
    <row r="47" spans="1:23" x14ac:dyDescent="0.25">
      <c r="A47"/>
      <c r="B47" t="s">
        <v>44</v>
      </c>
      <c r="C47" s="1">
        <f>C44*365*C45+(C46*365*C44*assumptions!C$36)</f>
        <v>0</v>
      </c>
      <c r="D47" s="1">
        <f>D44*365*D45+(D46*365*D44*assumptions!D$36)</f>
        <v>0</v>
      </c>
      <c r="E47" s="1">
        <f>E44*365*E45+(E46*365*E44*assumptions!E$36)</f>
        <v>0</v>
      </c>
      <c r="F47" s="1">
        <f>F44*365*F45+(F46*365*F44*assumptions!F$36)</f>
        <v>0</v>
      </c>
      <c r="G47" s="1">
        <f>G44*365*G45+(G46*365*G44*assumptions!G$36)</f>
        <v>0</v>
      </c>
      <c r="H47" s="1">
        <f>H44*365*H45+(H46*365*H44*assumptions!H$36)</f>
        <v>0</v>
      </c>
      <c r="I47" s="1">
        <f>I44*365*I45+(I46*365*I44*assumptions!I$36)</f>
        <v>0</v>
      </c>
      <c r="J47" s="1">
        <f>J44*365*J45+(J46*365*J44*assumptions!J$36)</f>
        <v>0</v>
      </c>
      <c r="K47" s="1">
        <f>K44*365*K45+(K46*365*K44*assumptions!K$36)</f>
        <v>0</v>
      </c>
      <c r="L47" s="1">
        <f>L44*365*L45+(L46*365*L44*assumptions!L$36)</f>
        <v>0</v>
      </c>
      <c r="M47" s="1">
        <f>M44*365*M45+(M46*365*M44*assumptions!M$36)</f>
        <v>0</v>
      </c>
      <c r="N47" s="1">
        <f>N44*365*N45+(N46*365*N44*assumptions!N$36)</f>
        <v>0</v>
      </c>
      <c r="O47" s="1">
        <f>O44*365*O45+(O46*365*O44*assumptions!O$36)</f>
        <v>0</v>
      </c>
      <c r="P47" s="1">
        <f>P44*365*P45+(P46*365*P44*assumptions!P$36)</f>
        <v>0</v>
      </c>
      <c r="Q47" s="1">
        <f>Q44*365*Q45+(Q46*365*Q44*assumptions!Q$36)</f>
        <v>0</v>
      </c>
      <c r="R47" s="1">
        <f>R44*365*R45+(R46*365*R44*assumptions!R$36)</f>
        <v>0</v>
      </c>
      <c r="S47" s="1">
        <f>S44*365*S45+(S46*365*S44*assumptions!S$36)</f>
        <v>0</v>
      </c>
      <c r="T47" s="1">
        <f>T44*365*T45+(T46*365*T44*assumptions!T$36)</f>
        <v>0</v>
      </c>
      <c r="U47" s="1">
        <f>U44*365*U45+(U46*365*U44*assumptions!U$36)</f>
        <v>0</v>
      </c>
      <c r="V47" s="1">
        <f>V44*365*V45+(V46*365*V44*assumptions!V$36)</f>
        <v>0</v>
      </c>
      <c r="W47" s="1">
        <f>SUM(C47:V47)</f>
        <v>0</v>
      </c>
    </row>
    <row r="48" spans="1:23" x14ac:dyDescent="0.25">
      <c r="A48" t="s">
        <v>45</v>
      </c>
      <c r="B48" s="13">
        <v>0</v>
      </c>
      <c r="C48">
        <f>+C44*$B$12*assumptions!C$36*DCF!D$29</f>
        <v>0</v>
      </c>
      <c r="D48">
        <f>+D44*$B$12*assumptions!D$36*DCF!E$29</f>
        <v>0</v>
      </c>
      <c r="E48">
        <f>+E44*$B$12*assumptions!E$36*DCF!F$29</f>
        <v>0</v>
      </c>
      <c r="F48">
        <f>+F44*$B$12*assumptions!F$36*DCF!G$29</f>
        <v>0</v>
      </c>
      <c r="G48">
        <f>+G44*$B$12*assumptions!G$36*DCF!H$29</f>
        <v>0</v>
      </c>
      <c r="H48">
        <f>+H44*$B$12*assumptions!H$36*DCF!I$29</f>
        <v>0</v>
      </c>
      <c r="I48">
        <f>+I44*$B$12*assumptions!I$36*DCF!J$29</f>
        <v>0</v>
      </c>
      <c r="J48">
        <f>+J44*$B$12*assumptions!J$36*DCF!K$29</f>
        <v>0</v>
      </c>
      <c r="K48">
        <f>+K44*$B$12*assumptions!K$36*DCF!L$29</f>
        <v>0</v>
      </c>
      <c r="L48">
        <f>+L44*$B$12*assumptions!$L$36*DCF!M$29</f>
        <v>0</v>
      </c>
      <c r="M48">
        <f>+M44*$B$12*assumptions!$L$36*DCF!N$29</f>
        <v>0</v>
      </c>
      <c r="N48">
        <f>+N44*$B$12*assumptions!$L$36*DCF!O$29</f>
        <v>0</v>
      </c>
      <c r="O48">
        <f>+O44*$B$12*assumptions!$L$36*DCF!P$29</f>
        <v>0</v>
      </c>
      <c r="P48">
        <f>+P44*$B$12*assumptions!$L$36*DCF!Q$29</f>
        <v>0</v>
      </c>
      <c r="Q48">
        <f>+Q44*$B$12*assumptions!$L$36*DCF!R$29</f>
        <v>0</v>
      </c>
      <c r="R48">
        <f>+R44*$B$12*assumptions!$L$36*DCF!S$29</f>
        <v>0</v>
      </c>
      <c r="S48">
        <f>+S44*$B$12*assumptions!$L$36*DCF!T$29</f>
        <v>0</v>
      </c>
      <c r="T48">
        <f>+T44*$B$12*assumptions!$L$36*DCF!U$29</f>
        <v>0</v>
      </c>
      <c r="U48">
        <f>+U44*$B$12*assumptions!$L$36*DCF!V$29</f>
        <v>0</v>
      </c>
      <c r="V48">
        <f>+V44*$B$12*assumptions!$L$36*DCF!W$29</f>
        <v>0</v>
      </c>
      <c r="W48" s="1">
        <f>SUM(C48:V48)</f>
        <v>0</v>
      </c>
    </row>
    <row r="49" spans="1:41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 s="1"/>
    </row>
    <row r="50" spans="1:41" x14ac:dyDescent="0.25">
      <c r="A50" s="26"/>
      <c r="B50" t="s">
        <v>42</v>
      </c>
      <c r="C50">
        <v>0</v>
      </c>
      <c r="D50">
        <f t="shared" ref="D50:G51" si="20">+C50</f>
        <v>0</v>
      </c>
      <c r="E50">
        <f>D50</f>
        <v>0</v>
      </c>
      <c r="F50">
        <f>E50</f>
        <v>0</v>
      </c>
      <c r="G50">
        <f>F50</f>
        <v>0</v>
      </c>
      <c r="H50">
        <f>+G50</f>
        <v>0</v>
      </c>
      <c r="I50">
        <f t="shared" ref="I50:Q51" si="21">+H50</f>
        <v>0</v>
      </c>
      <c r="J50">
        <f t="shared" si="21"/>
        <v>0</v>
      </c>
      <c r="K50">
        <f t="shared" si="21"/>
        <v>0</v>
      </c>
      <c r="L50">
        <f t="shared" si="21"/>
        <v>0</v>
      </c>
      <c r="M50">
        <f t="shared" si="21"/>
        <v>0</v>
      </c>
      <c r="N50">
        <f t="shared" si="21"/>
        <v>0</v>
      </c>
      <c r="O50">
        <f t="shared" si="21"/>
        <v>0</v>
      </c>
      <c r="P50">
        <f t="shared" si="21"/>
        <v>0</v>
      </c>
      <c r="Q50">
        <f t="shared" si="21"/>
        <v>0</v>
      </c>
      <c r="R50">
        <f t="shared" ref="R50:V52" si="22">+Q50</f>
        <v>0</v>
      </c>
      <c r="S50">
        <f t="shared" si="22"/>
        <v>0</v>
      </c>
      <c r="T50">
        <f t="shared" si="22"/>
        <v>0</v>
      </c>
      <c r="U50">
        <f t="shared" si="22"/>
        <v>0</v>
      </c>
      <c r="V50">
        <f t="shared" si="22"/>
        <v>0</v>
      </c>
      <c r="W50" s="1">
        <f>SUM(C50:V50)</f>
        <v>0</v>
      </c>
    </row>
    <row r="51" spans="1:41" x14ac:dyDescent="0.25">
      <c r="A51"/>
      <c r="B51" t="s">
        <v>46</v>
      </c>
      <c r="C51" s="93">
        <v>0</v>
      </c>
      <c r="D51" s="93">
        <f t="shared" si="20"/>
        <v>0</v>
      </c>
      <c r="E51" s="93">
        <f t="shared" si="20"/>
        <v>0</v>
      </c>
      <c r="F51" s="93">
        <f t="shared" si="20"/>
        <v>0</v>
      </c>
      <c r="G51" s="93">
        <f t="shared" si="20"/>
        <v>0</v>
      </c>
      <c r="H51" s="93">
        <f>+G51</f>
        <v>0</v>
      </c>
      <c r="I51" s="93">
        <f t="shared" si="21"/>
        <v>0</v>
      </c>
      <c r="J51" s="93">
        <f t="shared" si="21"/>
        <v>0</v>
      </c>
      <c r="K51" s="93">
        <f t="shared" si="21"/>
        <v>0</v>
      </c>
      <c r="L51" s="93">
        <f t="shared" si="21"/>
        <v>0</v>
      </c>
      <c r="M51" s="93">
        <f t="shared" si="21"/>
        <v>0</v>
      </c>
      <c r="N51" s="93">
        <f t="shared" si="21"/>
        <v>0</v>
      </c>
      <c r="O51" s="93">
        <f t="shared" si="21"/>
        <v>0</v>
      </c>
      <c r="P51" s="93">
        <f t="shared" si="21"/>
        <v>0</v>
      </c>
      <c r="Q51" s="93">
        <f t="shared" si="21"/>
        <v>0</v>
      </c>
      <c r="R51" s="93">
        <f t="shared" si="22"/>
        <v>0</v>
      </c>
      <c r="S51" s="93">
        <f t="shared" si="22"/>
        <v>0</v>
      </c>
      <c r="T51" s="93">
        <f t="shared" si="22"/>
        <v>0</v>
      </c>
      <c r="U51" s="93">
        <f t="shared" si="22"/>
        <v>0</v>
      </c>
      <c r="V51" s="93">
        <f t="shared" si="22"/>
        <v>0</v>
      </c>
      <c r="W51" s="1">
        <f>SUM(C51:V51)</f>
        <v>0</v>
      </c>
    </row>
    <row r="52" spans="1:41" x14ac:dyDescent="0.25">
      <c r="A52"/>
      <c r="B52" t="s">
        <v>43</v>
      </c>
      <c r="C52" s="213">
        <v>0</v>
      </c>
      <c r="D52" s="93">
        <f t="shared" ref="D52:Q52" si="23">+C52</f>
        <v>0</v>
      </c>
      <c r="E52" s="93">
        <f t="shared" si="23"/>
        <v>0</v>
      </c>
      <c r="F52" s="93">
        <f t="shared" si="23"/>
        <v>0</v>
      </c>
      <c r="G52" s="93">
        <f t="shared" si="23"/>
        <v>0</v>
      </c>
      <c r="H52" s="93">
        <f t="shared" si="23"/>
        <v>0</v>
      </c>
      <c r="I52" s="93">
        <f t="shared" si="23"/>
        <v>0</v>
      </c>
      <c r="J52" s="93">
        <f t="shared" si="23"/>
        <v>0</v>
      </c>
      <c r="K52" s="93">
        <f t="shared" si="23"/>
        <v>0</v>
      </c>
      <c r="L52" s="93">
        <f t="shared" si="23"/>
        <v>0</v>
      </c>
      <c r="M52" s="93">
        <f t="shared" si="23"/>
        <v>0</v>
      </c>
      <c r="N52" s="93">
        <f t="shared" si="23"/>
        <v>0</v>
      </c>
      <c r="O52" s="93">
        <f t="shared" si="23"/>
        <v>0</v>
      </c>
      <c r="P52" s="93">
        <f t="shared" si="23"/>
        <v>0</v>
      </c>
      <c r="Q52" s="93">
        <f t="shared" si="23"/>
        <v>0</v>
      </c>
      <c r="R52" s="93">
        <f t="shared" si="22"/>
        <v>0</v>
      </c>
      <c r="S52" s="93">
        <f t="shared" si="22"/>
        <v>0</v>
      </c>
      <c r="T52" s="93">
        <f t="shared" si="22"/>
        <v>0</v>
      </c>
      <c r="U52" s="93">
        <f t="shared" si="22"/>
        <v>0</v>
      </c>
      <c r="V52" s="93">
        <f t="shared" si="22"/>
        <v>0</v>
      </c>
      <c r="W52" s="1">
        <f>SUM(C52:V52)</f>
        <v>0</v>
      </c>
    </row>
    <row r="53" spans="1:41" x14ac:dyDescent="0.25">
      <c r="A53"/>
      <c r="B53" t="s">
        <v>44</v>
      </c>
      <c r="C53" s="1">
        <f>C50*365*C51+(C52*365*C50*assumptions!C$36)</f>
        <v>0</v>
      </c>
      <c r="D53" s="1">
        <f>D50*365*D51+(D52*365*D50*assumptions!D$36)</f>
        <v>0</v>
      </c>
      <c r="E53" s="1">
        <f>E50*365*E51+(E52*365*E50*assumptions!E$36)</f>
        <v>0</v>
      </c>
      <c r="F53" s="1">
        <f>F50*365*F51+(F52*365*F50*assumptions!F$36)</f>
        <v>0</v>
      </c>
      <c r="G53" s="1">
        <f>G50*365*G51+(G52*365*G50*assumptions!G$36)</f>
        <v>0</v>
      </c>
      <c r="H53" s="1">
        <f>H50*365*H51+(H52*365*H50*assumptions!H$36)</f>
        <v>0</v>
      </c>
      <c r="I53" s="1">
        <f>I50*365*I51+(I52*365*I50*assumptions!I$36)</f>
        <v>0</v>
      </c>
      <c r="J53" s="1">
        <f>J50*365*J51+(J52*365*J50*assumptions!J$36)</f>
        <v>0</v>
      </c>
      <c r="K53" s="1">
        <f>K50*365*K51+(K52*365*K50*assumptions!K$36)</f>
        <v>0</v>
      </c>
      <c r="L53" s="1">
        <f>L50*365*L51+(L52*365*L50*assumptions!L$36)</f>
        <v>0</v>
      </c>
      <c r="M53" s="1">
        <f>M50*365*M51+(M52*365*M50*assumptions!M$36)</f>
        <v>0</v>
      </c>
      <c r="N53" s="1">
        <f>N50*365*N51+(N52*365*N50*assumptions!N$36)</f>
        <v>0</v>
      </c>
      <c r="O53" s="1">
        <f>O50*365*O51+(O52*365*O50*assumptions!O$36)</f>
        <v>0</v>
      </c>
      <c r="P53" s="1">
        <f>P50*365*P51+(P52*365*P50*assumptions!P$36)</f>
        <v>0</v>
      </c>
      <c r="Q53" s="1">
        <f>Q50*365*Q51+(Q52*365*Q50*assumptions!Q$36)</f>
        <v>0</v>
      </c>
      <c r="R53" s="1">
        <f>R50*365*R51+(R52*365*R50*assumptions!R$36)</f>
        <v>0</v>
      </c>
      <c r="S53" s="1">
        <f>S50*365*S51+(S52*365*S50*assumptions!S$36)</f>
        <v>0</v>
      </c>
      <c r="T53" s="1">
        <f>T50*365*T51+(T52*365*T50*assumptions!T$36)</f>
        <v>0</v>
      </c>
      <c r="U53" s="1">
        <f>U50*365*U51+(U52*365*U50*assumptions!U$36)</f>
        <v>0</v>
      </c>
      <c r="V53" s="1">
        <f>V50*365*V51+(V52*365*V50*assumptions!V$36)</f>
        <v>0</v>
      </c>
      <c r="W53" s="1">
        <f>SUM(C53:V53)</f>
        <v>0</v>
      </c>
    </row>
    <row r="54" spans="1:41" x14ac:dyDescent="0.25">
      <c r="A54" t="s">
        <v>45</v>
      </c>
      <c r="B54" s="13">
        <v>0</v>
      </c>
      <c r="C54">
        <f>+C50*$B$12*assumptions!C$36*DCF!D$29</f>
        <v>0</v>
      </c>
      <c r="D54">
        <f>+D50*$B$12*assumptions!D$36*DCF!E$29</f>
        <v>0</v>
      </c>
      <c r="E54">
        <f>+E50*$B$12*assumptions!E$36*DCF!F$29</f>
        <v>0</v>
      </c>
      <c r="F54">
        <f>+F50*$B$12*assumptions!F$36*DCF!G$29</f>
        <v>0</v>
      </c>
      <c r="G54">
        <f>+G50*$B$12*assumptions!G$36*DCF!H$29</f>
        <v>0</v>
      </c>
      <c r="H54">
        <f>+H50*$B$12*assumptions!H$36*DCF!I$29</f>
        <v>0</v>
      </c>
      <c r="I54">
        <f>+I50*$B$12*assumptions!I$36*DCF!J$29</f>
        <v>0</v>
      </c>
      <c r="J54">
        <f>+J50*$B$12*assumptions!J$36*DCF!K$29</f>
        <v>0</v>
      </c>
      <c r="K54">
        <f>+K50*$B$12*assumptions!K$36*DCF!L$29</f>
        <v>0</v>
      </c>
      <c r="L54">
        <f>+L50*$B$12*assumptions!$L$36*DCF!M$29</f>
        <v>0</v>
      </c>
      <c r="M54">
        <f>+M50*$B$12*assumptions!$L$36*DCF!N$29</f>
        <v>0</v>
      </c>
      <c r="N54">
        <f>+N50*$B$12*assumptions!$L$36*DCF!O$29</f>
        <v>0</v>
      </c>
      <c r="O54">
        <f>+O50*$B$12*assumptions!$L$36*DCF!P$29</f>
        <v>0</v>
      </c>
      <c r="P54">
        <f>+P50*$B$12*assumptions!$L$36*DCF!Q$29</f>
        <v>0</v>
      </c>
      <c r="Q54">
        <f>+Q50*$B$12*assumptions!$L$36*DCF!R$29</f>
        <v>0</v>
      </c>
      <c r="R54">
        <f>+R50*$B$12*assumptions!$L$36*DCF!S$29</f>
        <v>0</v>
      </c>
      <c r="S54">
        <f>+S50*$B$12*assumptions!$L$36*DCF!T$29</f>
        <v>0</v>
      </c>
      <c r="T54">
        <f>+T50*$B$12*assumptions!$L$36*DCF!U$29</f>
        <v>0</v>
      </c>
      <c r="U54">
        <f>+U50*$B$12*assumptions!$L$36*DCF!V$29</f>
        <v>0</v>
      </c>
      <c r="V54">
        <f>+V50*$B$12*assumptions!$L$36*DCF!W$29</f>
        <v>0</v>
      </c>
      <c r="W54" s="1">
        <f>SUM(C54:V54)</f>
        <v>0</v>
      </c>
    </row>
    <row r="55" spans="1:41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 s="1"/>
    </row>
    <row r="56" spans="1:41" x14ac:dyDescent="0.25">
      <c r="A56" t="s">
        <v>48</v>
      </c>
      <c r="B56" t="s">
        <v>42</v>
      </c>
      <c r="C56" s="4">
        <f>+C50+C44+C38+C32+C26+C20+C14+C7</f>
        <v>500</v>
      </c>
      <c r="D56" s="4">
        <f t="shared" ref="D56:Q56" si="24">D7+D14+D20+D26+D32+D38+D50+D44</f>
        <v>500</v>
      </c>
      <c r="E56" s="4">
        <f t="shared" si="24"/>
        <v>500</v>
      </c>
      <c r="F56" s="4">
        <f t="shared" si="24"/>
        <v>500</v>
      </c>
      <c r="G56" s="4">
        <f t="shared" si="24"/>
        <v>500</v>
      </c>
      <c r="H56" s="4">
        <f t="shared" si="24"/>
        <v>500</v>
      </c>
      <c r="I56" s="4">
        <f t="shared" si="24"/>
        <v>500</v>
      </c>
      <c r="J56" s="4">
        <f t="shared" si="24"/>
        <v>500</v>
      </c>
      <c r="K56" s="4">
        <f t="shared" si="24"/>
        <v>500</v>
      </c>
      <c r="L56" s="4">
        <f t="shared" si="24"/>
        <v>500</v>
      </c>
      <c r="M56" s="4">
        <f t="shared" si="24"/>
        <v>500</v>
      </c>
      <c r="N56" s="4">
        <f t="shared" si="24"/>
        <v>500</v>
      </c>
      <c r="O56" s="4">
        <f t="shared" si="24"/>
        <v>500</v>
      </c>
      <c r="P56" s="4">
        <f t="shared" si="24"/>
        <v>500</v>
      </c>
      <c r="Q56" s="4">
        <f t="shared" si="24"/>
        <v>500</v>
      </c>
      <c r="R56" s="4">
        <f>R7+R14+R20+R26+R32+R38+R50+R44</f>
        <v>500</v>
      </c>
      <c r="S56" s="4">
        <f>S7+S14+S20+S26+S32+S38+S50+S44</f>
        <v>500</v>
      </c>
      <c r="T56" s="4">
        <f>T7+T14+T20+T26+T32+T38+T50+T44</f>
        <v>500</v>
      </c>
      <c r="U56" s="4">
        <f>U7+U14+U20+U26+U32+U38+U50+U44</f>
        <v>500</v>
      </c>
      <c r="V56" s="4">
        <f>V7+V14+V20+V26+V32+V38+V50+V44</f>
        <v>500</v>
      </c>
      <c r="W56" s="1">
        <f>SUM(C56:V56)</f>
        <v>10000</v>
      </c>
    </row>
    <row r="57" spans="1:41" x14ac:dyDescent="0.25">
      <c r="A57"/>
      <c r="B57" t="s">
        <v>49</v>
      </c>
      <c r="C57" s="434">
        <f>C58/(C56*366)</f>
        <v>0.28256387812696443</v>
      </c>
      <c r="D57">
        <f t="shared" ref="D57:Q57" si="25">D58/(D56*365)</f>
        <v>0.27592387500256038</v>
      </c>
      <c r="E57">
        <f t="shared" si="25"/>
        <v>0.26762735000820703</v>
      </c>
      <c r="F57">
        <f t="shared" si="25"/>
        <v>0.25982809929501299</v>
      </c>
      <c r="G57" s="434">
        <f>G58/(G56*366)</f>
        <v>0.25248260042583742</v>
      </c>
      <c r="H57">
        <f t="shared" si="25"/>
        <v>0.24555289414590503</v>
      </c>
      <c r="I57">
        <f t="shared" si="25"/>
        <v>0.23883486370929063</v>
      </c>
      <c r="J57">
        <f t="shared" si="25"/>
        <v>0.23214657519954801</v>
      </c>
      <c r="K57">
        <f t="shared" si="25"/>
        <v>0.22610114416387503</v>
      </c>
      <c r="L57">
        <f t="shared" si="25"/>
        <v>0.21885728036005628</v>
      </c>
      <c r="M57">
        <f t="shared" si="25"/>
        <v>0.21225813965215407</v>
      </c>
      <c r="N57">
        <f t="shared" si="25"/>
        <v>0.20569801314455302</v>
      </c>
      <c r="O57">
        <f t="shared" si="25"/>
        <v>0.1997124888198728</v>
      </c>
      <c r="P57">
        <f t="shared" si="25"/>
        <v>0.1926766922353392</v>
      </c>
      <c r="Q57">
        <f t="shared" si="25"/>
        <v>0.18785725988341809</v>
      </c>
      <c r="R57">
        <f>R58/(R56*365)</f>
        <v>0.18470962659090726</v>
      </c>
      <c r="S57">
        <f>S58/(S56*365)</f>
        <v>0.18160079976701415</v>
      </c>
      <c r="T57">
        <f>T58/(T56*365)</f>
        <v>0.1785319436057973</v>
      </c>
      <c r="U57">
        <f>U58/(U56*365)</f>
        <v>0.17550425722713694</v>
      </c>
      <c r="V57">
        <f>V58/(V56*365)</f>
        <v>0.17251897572450986</v>
      </c>
      <c r="W57" s="1">
        <f>SUM(C57:V57)</f>
        <v>4.390986757087961</v>
      </c>
    </row>
    <row r="58" spans="1:41" x14ac:dyDescent="0.25">
      <c r="A58"/>
      <c r="B58" t="s">
        <v>44</v>
      </c>
      <c r="C58" s="237">
        <f t="shared" ref="C58:Q59" si="26">C11+C17+C23+C29+C35+C41+C47+C53</f>
        <v>51709.189697234491</v>
      </c>
      <c r="D58" s="237">
        <f t="shared" si="26"/>
        <v>50356.107187967267</v>
      </c>
      <c r="E58" s="237">
        <f t="shared" si="26"/>
        <v>48841.991376497783</v>
      </c>
      <c r="F58" s="237">
        <f t="shared" si="26"/>
        <v>47418.628121339869</v>
      </c>
      <c r="G58" s="237">
        <f t="shared" si="26"/>
        <v>46204.315877928253</v>
      </c>
      <c r="H58" s="237">
        <f t="shared" si="26"/>
        <v>44813.403181627669</v>
      </c>
      <c r="I58" s="237">
        <f t="shared" si="26"/>
        <v>43587.362626945542</v>
      </c>
      <c r="J58" s="237">
        <f t="shared" si="26"/>
        <v>42366.749973917511</v>
      </c>
      <c r="K58" s="237">
        <f t="shared" si="26"/>
        <v>41263.458809907192</v>
      </c>
      <c r="L58" s="237">
        <f t="shared" si="26"/>
        <v>39941.453665710273</v>
      </c>
      <c r="M58" s="237">
        <f t="shared" si="26"/>
        <v>38737.110486518119</v>
      </c>
      <c r="N58" s="237">
        <f t="shared" si="26"/>
        <v>37539.887398880928</v>
      </c>
      <c r="O58" s="237">
        <f t="shared" si="26"/>
        <v>36447.529209626788</v>
      </c>
      <c r="P58" s="237">
        <f t="shared" si="26"/>
        <v>35163.496332949406</v>
      </c>
      <c r="Q58" s="237">
        <f t="shared" si="26"/>
        <v>34283.9499287238</v>
      </c>
      <c r="R58" s="237">
        <f t="shared" ref="R58:V59" si="27">R11+R17+R23+R29+R35+R41+R47+R53</f>
        <v>33709.506852840575</v>
      </c>
      <c r="S58" s="237">
        <f t="shared" si="27"/>
        <v>33142.145957480083</v>
      </c>
      <c r="T58" s="237">
        <f t="shared" si="27"/>
        <v>32582.079708058005</v>
      </c>
      <c r="U58" s="237">
        <f t="shared" si="27"/>
        <v>32029.526943952493</v>
      </c>
      <c r="V58" s="237">
        <f t="shared" si="27"/>
        <v>31484.71306972305</v>
      </c>
      <c r="W58" s="1">
        <f>SUM(C58:V58)</f>
        <v>801622.60640782921</v>
      </c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spans="1:41" x14ac:dyDescent="0.25">
      <c r="A59" t="s">
        <v>45</v>
      </c>
      <c r="B59" s="13"/>
      <c r="C59" s="113">
        <f t="shared" si="26"/>
        <v>0</v>
      </c>
      <c r="D59" s="113">
        <f t="shared" si="26"/>
        <v>0</v>
      </c>
      <c r="E59" s="113">
        <f t="shared" si="26"/>
        <v>0</v>
      </c>
      <c r="F59" s="113">
        <f t="shared" si="26"/>
        <v>0</v>
      </c>
      <c r="G59" s="113">
        <f t="shared" si="26"/>
        <v>0</v>
      </c>
      <c r="H59" s="113">
        <f t="shared" si="26"/>
        <v>0</v>
      </c>
      <c r="I59" s="113">
        <f t="shared" si="26"/>
        <v>0</v>
      </c>
      <c r="J59" s="113">
        <f t="shared" si="26"/>
        <v>0</v>
      </c>
      <c r="K59" s="113">
        <f t="shared" si="26"/>
        <v>0</v>
      </c>
      <c r="L59" s="113">
        <f t="shared" si="26"/>
        <v>0</v>
      </c>
      <c r="M59" s="113">
        <f t="shared" si="26"/>
        <v>0</v>
      </c>
      <c r="N59" s="113">
        <f t="shared" si="26"/>
        <v>0</v>
      </c>
      <c r="O59" s="113">
        <f t="shared" si="26"/>
        <v>0</v>
      </c>
      <c r="P59" s="113">
        <f t="shared" si="26"/>
        <v>0</v>
      </c>
      <c r="Q59" s="113">
        <f t="shared" si="26"/>
        <v>0</v>
      </c>
      <c r="R59" s="113">
        <f t="shared" si="27"/>
        <v>0</v>
      </c>
      <c r="S59" s="113">
        <f t="shared" si="27"/>
        <v>0</v>
      </c>
      <c r="T59" s="113">
        <f t="shared" si="27"/>
        <v>0</v>
      </c>
      <c r="U59" s="113">
        <f t="shared" si="27"/>
        <v>0</v>
      </c>
      <c r="V59" s="113">
        <f t="shared" si="27"/>
        <v>0</v>
      </c>
      <c r="W59" s="1">
        <f>SUM(C59:V59)</f>
        <v>0</v>
      </c>
    </row>
    <row r="60" spans="1:41" x14ac:dyDescent="0.25">
      <c r="W60" s="1"/>
    </row>
    <row r="61" spans="1:41" x14ac:dyDescent="0.25">
      <c r="A61" s="9" t="s">
        <v>50</v>
      </c>
      <c r="C61" s="25">
        <f>(+C59*365)*assumptions!C39</f>
        <v>0</v>
      </c>
      <c r="D61" s="25">
        <f>(+D59*365)*assumptions!D39</f>
        <v>0</v>
      </c>
      <c r="E61" s="25">
        <f>+D61</f>
        <v>0</v>
      </c>
      <c r="F61" s="25">
        <f t="shared" ref="F61:Q61" si="28">+E61</f>
        <v>0</v>
      </c>
      <c r="G61" s="25">
        <f t="shared" si="28"/>
        <v>0</v>
      </c>
      <c r="H61" s="25">
        <f t="shared" si="28"/>
        <v>0</v>
      </c>
      <c r="I61" s="25">
        <f t="shared" si="28"/>
        <v>0</v>
      </c>
      <c r="J61" s="25">
        <f t="shared" si="28"/>
        <v>0</v>
      </c>
      <c r="K61" s="25">
        <f t="shared" si="28"/>
        <v>0</v>
      </c>
      <c r="L61" s="25">
        <f t="shared" si="28"/>
        <v>0</v>
      </c>
      <c r="M61" s="25">
        <f t="shared" si="28"/>
        <v>0</v>
      </c>
      <c r="N61" s="25">
        <f t="shared" si="28"/>
        <v>0</v>
      </c>
      <c r="O61" s="25">
        <f t="shared" si="28"/>
        <v>0</v>
      </c>
      <c r="P61" s="25">
        <f t="shared" si="28"/>
        <v>0</v>
      </c>
      <c r="Q61" s="25">
        <f t="shared" si="28"/>
        <v>0</v>
      </c>
      <c r="R61" s="25">
        <f>+Q61</f>
        <v>0</v>
      </c>
      <c r="S61" s="25">
        <f>+R61</f>
        <v>0</v>
      </c>
      <c r="T61" s="25">
        <f>+S61</f>
        <v>0</v>
      </c>
      <c r="U61" s="25">
        <f>+T61</f>
        <v>0</v>
      </c>
      <c r="V61" s="25">
        <f>+U61</f>
        <v>0</v>
      </c>
      <c r="W61" s="1">
        <f>SUM(C61:V61)</f>
        <v>0</v>
      </c>
    </row>
    <row r="63" spans="1:41" customFormat="1" x14ac:dyDescent="0.25"/>
    <row r="64" spans="1:41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spans="4:18" customFormat="1" x14ac:dyDescent="0.25"/>
    <row r="146" spans="4:18" customFormat="1" x14ac:dyDescent="0.25"/>
    <row r="147" spans="4:18" customFormat="1" x14ac:dyDescent="0.25"/>
    <row r="148" spans="4:18" customFormat="1" x14ac:dyDescent="0.25"/>
    <row r="149" spans="4:18" customFormat="1" x14ac:dyDescent="0.25"/>
    <row r="150" spans="4:18" customFormat="1" x14ac:dyDescent="0.25"/>
    <row r="151" spans="4:18" customFormat="1" x14ac:dyDescent="0.25"/>
    <row r="152" spans="4:18" customFormat="1" x14ac:dyDescent="0.25"/>
    <row r="153" spans="4:18" customFormat="1" x14ac:dyDescent="0.25"/>
    <row r="154" spans="4:18" x14ac:dyDescent="0.25"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</row>
    <row r="155" spans="4:18" x14ac:dyDescent="0.25"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</row>
    <row r="156" spans="4:18" x14ac:dyDescent="0.25"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</row>
    <row r="157" spans="4:18" x14ac:dyDescent="0.25"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</row>
    <row r="158" spans="4:18" x14ac:dyDescent="0.25"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</row>
    <row r="159" spans="4:18" x14ac:dyDescent="0.25"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</row>
    <row r="160" spans="4:18" x14ac:dyDescent="0.25"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</row>
    <row r="161" spans="4:18" x14ac:dyDescent="0.25"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</row>
    <row r="162" spans="4:18" x14ac:dyDescent="0.25"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</row>
    <row r="163" spans="4:18" x14ac:dyDescent="0.25"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</row>
    <row r="164" spans="4:18" x14ac:dyDescent="0.25"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</row>
    <row r="165" spans="4:18" x14ac:dyDescent="0.25"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</row>
    <row r="166" spans="4:18" x14ac:dyDescent="0.25"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</row>
    <row r="167" spans="4:18" x14ac:dyDescent="0.25"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</row>
    <row r="168" spans="4:18" x14ac:dyDescent="0.25"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</row>
    <row r="169" spans="4:18" x14ac:dyDescent="0.25"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</row>
    <row r="170" spans="4:18" x14ac:dyDescent="0.25"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</row>
    <row r="171" spans="4:18" x14ac:dyDescent="0.25"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</row>
    <row r="172" spans="4:18" x14ac:dyDescent="0.25"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</row>
    <row r="173" spans="4:18" x14ac:dyDescent="0.25"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</row>
    <row r="174" spans="4:18" x14ac:dyDescent="0.25"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</row>
    <row r="175" spans="4:18" x14ac:dyDescent="0.25"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</row>
    <row r="176" spans="4:18" x14ac:dyDescent="0.25"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</row>
    <row r="177" spans="4:18" x14ac:dyDescent="0.25"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</row>
    <row r="178" spans="4:18" x14ac:dyDescent="0.25"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</row>
    <row r="179" spans="4:18" x14ac:dyDescent="0.25"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</row>
    <row r="180" spans="4:18" x14ac:dyDescent="0.25"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</row>
    <row r="181" spans="4:18" x14ac:dyDescent="0.25"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</row>
    <row r="182" spans="4:18" x14ac:dyDescent="0.25"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</row>
    <row r="183" spans="4:18" x14ac:dyDescent="0.25"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</row>
    <row r="184" spans="4:18" x14ac:dyDescent="0.25"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</row>
    <row r="185" spans="4:18" x14ac:dyDescent="0.25"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</row>
    <row r="186" spans="4:18" x14ac:dyDescent="0.25"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</row>
    <row r="187" spans="4:18" x14ac:dyDescent="0.25"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</row>
    <row r="188" spans="4:18" x14ac:dyDescent="0.25"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</row>
    <row r="189" spans="4:18" x14ac:dyDescent="0.25"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</row>
    <row r="190" spans="4:18" x14ac:dyDescent="0.25"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</row>
    <row r="191" spans="4:18" x14ac:dyDescent="0.25"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</row>
    <row r="192" spans="4:18" x14ac:dyDescent="0.25"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</row>
    <row r="193" spans="4:18" x14ac:dyDescent="0.25"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</row>
    <row r="194" spans="4:18" x14ac:dyDescent="0.25"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4:18" x14ac:dyDescent="0.25"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4:18" x14ac:dyDescent="0.25"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4:18" x14ac:dyDescent="0.25"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4:18" x14ac:dyDescent="0.25"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4:18" x14ac:dyDescent="0.25"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4:18" x14ac:dyDescent="0.25"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4:18" x14ac:dyDescent="0.25"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4:18" x14ac:dyDescent="0.25"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4:18" x14ac:dyDescent="0.25"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4:18" x14ac:dyDescent="0.25"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4:18" x14ac:dyDescent="0.25"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4:18" x14ac:dyDescent="0.25"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4:18" x14ac:dyDescent="0.25"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4:18" x14ac:dyDescent="0.25"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4:18" x14ac:dyDescent="0.25"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4:18" x14ac:dyDescent="0.25"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4:18" x14ac:dyDescent="0.25"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4:18" x14ac:dyDescent="0.25"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4:18" x14ac:dyDescent="0.25"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4:18" x14ac:dyDescent="0.25"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4:18" x14ac:dyDescent="0.25"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4:18" x14ac:dyDescent="0.25"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4:18" x14ac:dyDescent="0.25"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4:18" x14ac:dyDescent="0.25"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4:18" x14ac:dyDescent="0.25"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4:18" x14ac:dyDescent="0.25"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4:18" x14ac:dyDescent="0.25"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</row>
    <row r="222" spans="4:18" x14ac:dyDescent="0.25"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</row>
    <row r="223" spans="4:18" x14ac:dyDescent="0.25"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</row>
    <row r="224" spans="4:18" x14ac:dyDescent="0.25"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</row>
    <row r="225" spans="4:18" x14ac:dyDescent="0.25"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</row>
    <row r="226" spans="4:18" x14ac:dyDescent="0.25"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</row>
    <row r="227" spans="4:18" x14ac:dyDescent="0.25"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</row>
    <row r="228" spans="4:18" x14ac:dyDescent="0.25"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</row>
    <row r="229" spans="4:18" x14ac:dyDescent="0.25"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</row>
    <row r="230" spans="4:18" x14ac:dyDescent="0.25"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</row>
    <row r="231" spans="4:18" x14ac:dyDescent="0.25"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</row>
    <row r="232" spans="4:18" x14ac:dyDescent="0.25"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</row>
    <row r="233" spans="4:18" x14ac:dyDescent="0.25"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</row>
    <row r="234" spans="4:18" x14ac:dyDescent="0.25"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</row>
    <row r="235" spans="4:18" x14ac:dyDescent="0.25"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</row>
    <row r="236" spans="4:18" x14ac:dyDescent="0.25"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</row>
    <row r="237" spans="4:18" x14ac:dyDescent="0.25"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</row>
    <row r="238" spans="4:18" x14ac:dyDescent="0.25"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</row>
    <row r="239" spans="4:18" x14ac:dyDescent="0.25"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</row>
    <row r="240" spans="4:18" x14ac:dyDescent="0.25"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</row>
    <row r="241" spans="4:18" x14ac:dyDescent="0.25"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</row>
    <row r="242" spans="4:18" x14ac:dyDescent="0.25"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</row>
    <row r="243" spans="4:18" x14ac:dyDescent="0.25"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</row>
    <row r="244" spans="4:18" x14ac:dyDescent="0.25"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</row>
    <row r="245" spans="4:18" x14ac:dyDescent="0.25"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</row>
    <row r="246" spans="4:18" x14ac:dyDescent="0.25"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</row>
    <row r="247" spans="4:18" x14ac:dyDescent="0.25"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</row>
    <row r="248" spans="4:18" x14ac:dyDescent="0.25"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</row>
    <row r="249" spans="4:18" x14ac:dyDescent="0.25"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</row>
    <row r="250" spans="4:18" x14ac:dyDescent="0.25"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</row>
    <row r="251" spans="4:18" x14ac:dyDescent="0.25"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</row>
    <row r="252" spans="4:18" x14ac:dyDescent="0.25"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</row>
    <row r="253" spans="4:18" x14ac:dyDescent="0.25"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</row>
    <row r="254" spans="4:18" x14ac:dyDescent="0.25"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</row>
    <row r="255" spans="4:18" x14ac:dyDescent="0.25"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</row>
    <row r="256" spans="4:18" x14ac:dyDescent="0.25"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</row>
    <row r="257" spans="4:18" x14ac:dyDescent="0.25"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</row>
    <row r="258" spans="4:18" x14ac:dyDescent="0.25"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</row>
    <row r="259" spans="4:18" x14ac:dyDescent="0.25"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</row>
    <row r="260" spans="4:18" x14ac:dyDescent="0.25"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</row>
    <row r="261" spans="4:18" x14ac:dyDescent="0.25"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</row>
    <row r="262" spans="4:18" x14ac:dyDescent="0.25"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</row>
    <row r="263" spans="4:18" x14ac:dyDescent="0.25"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</row>
    <row r="264" spans="4:18" x14ac:dyDescent="0.25"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</row>
    <row r="265" spans="4:18" x14ac:dyDescent="0.25"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</row>
    <row r="266" spans="4:18" x14ac:dyDescent="0.25"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</row>
    <row r="267" spans="4:18" x14ac:dyDescent="0.25"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</row>
    <row r="268" spans="4:18" x14ac:dyDescent="0.25"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</row>
    <row r="269" spans="4:18" x14ac:dyDescent="0.25"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</row>
    <row r="270" spans="4:18" x14ac:dyDescent="0.25"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</row>
    <row r="271" spans="4:18" x14ac:dyDescent="0.25"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</row>
    <row r="272" spans="4:18" x14ac:dyDescent="0.25"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</row>
    <row r="273" spans="4:18" x14ac:dyDescent="0.25"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</row>
    <row r="274" spans="4:18" x14ac:dyDescent="0.25"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</row>
    <row r="275" spans="4:18" x14ac:dyDescent="0.25"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</row>
    <row r="276" spans="4:18" x14ac:dyDescent="0.25"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</row>
    <row r="277" spans="4:18" x14ac:dyDescent="0.25"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</row>
    <row r="278" spans="4:18" x14ac:dyDescent="0.25"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</row>
    <row r="279" spans="4:18" x14ac:dyDescent="0.25"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</row>
    <row r="280" spans="4:18" x14ac:dyDescent="0.25"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</row>
    <row r="281" spans="4:18" x14ac:dyDescent="0.25"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</row>
    <row r="282" spans="4:18" x14ac:dyDescent="0.25"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</row>
    <row r="283" spans="4:18" x14ac:dyDescent="0.25"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</row>
    <row r="284" spans="4:18" x14ac:dyDescent="0.25"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</row>
    <row r="285" spans="4:18" x14ac:dyDescent="0.25"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</row>
    <row r="286" spans="4:18" x14ac:dyDescent="0.25"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</row>
    <row r="287" spans="4:18" x14ac:dyDescent="0.25"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</row>
    <row r="288" spans="4:18" x14ac:dyDescent="0.25"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</row>
    <row r="289" spans="4:18" x14ac:dyDescent="0.25"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</row>
    <row r="290" spans="4:18" x14ac:dyDescent="0.25"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</row>
    <row r="291" spans="4:18" x14ac:dyDescent="0.25"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</row>
    <row r="292" spans="4:18" x14ac:dyDescent="0.25"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</row>
    <row r="293" spans="4:18" x14ac:dyDescent="0.25"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</row>
    <row r="294" spans="4:18" x14ac:dyDescent="0.25"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</row>
    <row r="295" spans="4:18" x14ac:dyDescent="0.25"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</row>
    <row r="296" spans="4:18" x14ac:dyDescent="0.25"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</row>
    <row r="297" spans="4:18" x14ac:dyDescent="0.25"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</row>
    <row r="298" spans="4:18" x14ac:dyDescent="0.25"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</row>
    <row r="299" spans="4:18" x14ac:dyDescent="0.25"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</row>
    <row r="300" spans="4:18" x14ac:dyDescent="0.25"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</row>
    <row r="301" spans="4:18" x14ac:dyDescent="0.25"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</row>
    <row r="302" spans="4:18" x14ac:dyDescent="0.25"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</row>
    <row r="303" spans="4:18" x14ac:dyDescent="0.25"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</row>
    <row r="304" spans="4:18" x14ac:dyDescent="0.25"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</row>
    <row r="305" spans="4:18" x14ac:dyDescent="0.25"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</row>
    <row r="306" spans="4:18" x14ac:dyDescent="0.25"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</row>
    <row r="307" spans="4:18" x14ac:dyDescent="0.25"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</row>
    <row r="308" spans="4:18" x14ac:dyDescent="0.25"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</row>
    <row r="309" spans="4:18" x14ac:dyDescent="0.25"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</row>
    <row r="310" spans="4:18" x14ac:dyDescent="0.25"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</row>
    <row r="311" spans="4:18" x14ac:dyDescent="0.25"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</row>
    <row r="312" spans="4:18" x14ac:dyDescent="0.25"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</row>
    <row r="313" spans="4:18" x14ac:dyDescent="0.25"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</row>
    <row r="314" spans="4:18" x14ac:dyDescent="0.25"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</row>
    <row r="315" spans="4:18" x14ac:dyDescent="0.25"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</row>
    <row r="316" spans="4:18" x14ac:dyDescent="0.25"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</row>
    <row r="317" spans="4:18" x14ac:dyDescent="0.25"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</row>
    <row r="318" spans="4:18" x14ac:dyDescent="0.25"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</row>
    <row r="319" spans="4:18" x14ac:dyDescent="0.25"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</row>
    <row r="320" spans="4:18" x14ac:dyDescent="0.25"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</row>
    <row r="321" spans="4:18" x14ac:dyDescent="0.25"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</row>
    <row r="322" spans="4:18" x14ac:dyDescent="0.25"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</row>
    <row r="323" spans="4:18" x14ac:dyDescent="0.25"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</row>
    <row r="324" spans="4:18" x14ac:dyDescent="0.25"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</row>
    <row r="325" spans="4:18" x14ac:dyDescent="0.25"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</row>
    <row r="326" spans="4:18" x14ac:dyDescent="0.25"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</row>
    <row r="327" spans="4:18" x14ac:dyDescent="0.25"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</row>
    <row r="328" spans="4:18" x14ac:dyDescent="0.25"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</row>
    <row r="329" spans="4:18" x14ac:dyDescent="0.25"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</row>
    <row r="330" spans="4:18" x14ac:dyDescent="0.25"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</row>
    <row r="331" spans="4:18" x14ac:dyDescent="0.25"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</row>
    <row r="332" spans="4:18" x14ac:dyDescent="0.25"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</row>
    <row r="333" spans="4:18" x14ac:dyDescent="0.25"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</row>
    <row r="334" spans="4:18" x14ac:dyDescent="0.25"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</row>
    <row r="335" spans="4:18" x14ac:dyDescent="0.25"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</row>
    <row r="336" spans="4:18" x14ac:dyDescent="0.25"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</row>
    <row r="337" spans="4:18" x14ac:dyDescent="0.25"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</row>
    <row r="338" spans="4:18" x14ac:dyDescent="0.25"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</row>
    <row r="339" spans="4:18" x14ac:dyDescent="0.25"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</row>
    <row r="340" spans="4:18" x14ac:dyDescent="0.25"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</row>
    <row r="341" spans="4:18" x14ac:dyDescent="0.25"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</row>
    <row r="342" spans="4:18" x14ac:dyDescent="0.25"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</row>
    <row r="343" spans="4:18" x14ac:dyDescent="0.25"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</row>
    <row r="344" spans="4:18" x14ac:dyDescent="0.25"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</row>
    <row r="345" spans="4:18" x14ac:dyDescent="0.25"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</row>
    <row r="346" spans="4:18" x14ac:dyDescent="0.25"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</row>
    <row r="347" spans="4:18" x14ac:dyDescent="0.25"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</row>
    <row r="348" spans="4:18" x14ac:dyDescent="0.25"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</row>
    <row r="349" spans="4:18" x14ac:dyDescent="0.25"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</row>
    <row r="350" spans="4:18" x14ac:dyDescent="0.25"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</row>
    <row r="351" spans="4:18" x14ac:dyDescent="0.25"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</row>
    <row r="352" spans="4:18" x14ac:dyDescent="0.25"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</row>
    <row r="353" spans="4:18" x14ac:dyDescent="0.25"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</row>
    <row r="354" spans="4:18" x14ac:dyDescent="0.25"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</row>
    <row r="355" spans="4:18" x14ac:dyDescent="0.25"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</row>
    <row r="356" spans="4:18" x14ac:dyDescent="0.25"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</row>
    <row r="357" spans="4:18" x14ac:dyDescent="0.25"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</row>
    <row r="358" spans="4:18" x14ac:dyDescent="0.25"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</row>
    <row r="359" spans="4:18" x14ac:dyDescent="0.25"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</row>
    <row r="360" spans="4:18" x14ac:dyDescent="0.25"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</row>
    <row r="361" spans="4:18" x14ac:dyDescent="0.25"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</row>
    <row r="362" spans="4:18" x14ac:dyDescent="0.25"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</row>
    <row r="363" spans="4:18" x14ac:dyDescent="0.25"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</row>
    <row r="364" spans="4:18" x14ac:dyDescent="0.25"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</row>
    <row r="365" spans="4:18" x14ac:dyDescent="0.25"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</row>
    <row r="366" spans="4:18" x14ac:dyDescent="0.25"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</row>
    <row r="367" spans="4:18" x14ac:dyDescent="0.25"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</row>
    <row r="368" spans="4:18" x14ac:dyDescent="0.25"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</row>
    <row r="369" spans="4:18" x14ac:dyDescent="0.25"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</row>
    <row r="370" spans="4:18" x14ac:dyDescent="0.25"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</row>
    <row r="371" spans="4:18" x14ac:dyDescent="0.25"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</row>
    <row r="372" spans="4:18" x14ac:dyDescent="0.25"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</row>
    <row r="373" spans="4:18" x14ac:dyDescent="0.25"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</row>
    <row r="374" spans="4:18" x14ac:dyDescent="0.25"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</row>
    <row r="375" spans="4:18" x14ac:dyDescent="0.25"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</row>
    <row r="376" spans="4:18" x14ac:dyDescent="0.25"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</row>
    <row r="377" spans="4:18" x14ac:dyDescent="0.25"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</row>
    <row r="378" spans="4:18" x14ac:dyDescent="0.25"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</row>
    <row r="379" spans="4:18" x14ac:dyDescent="0.25"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</row>
    <row r="380" spans="4:18" x14ac:dyDescent="0.25"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</row>
    <row r="381" spans="4:18" x14ac:dyDescent="0.25"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</row>
    <row r="382" spans="4:18" x14ac:dyDescent="0.25"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</row>
    <row r="383" spans="4:18" x14ac:dyDescent="0.25"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</row>
    <row r="384" spans="4:18" x14ac:dyDescent="0.25"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</row>
    <row r="385" spans="4:18" x14ac:dyDescent="0.25"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</row>
    <row r="386" spans="4:18" x14ac:dyDescent="0.25"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</row>
    <row r="387" spans="4:18" x14ac:dyDescent="0.25"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</row>
    <row r="388" spans="4:18" x14ac:dyDescent="0.25"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</row>
    <row r="389" spans="4:18" x14ac:dyDescent="0.25"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</row>
    <row r="390" spans="4:18" x14ac:dyDescent="0.25"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</row>
    <row r="391" spans="4:18" x14ac:dyDescent="0.25"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</row>
    <row r="392" spans="4:18" x14ac:dyDescent="0.25"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</row>
    <row r="393" spans="4:18" x14ac:dyDescent="0.25"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</row>
    <row r="394" spans="4:18" x14ac:dyDescent="0.25"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</row>
    <row r="395" spans="4:18" x14ac:dyDescent="0.25"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</row>
    <row r="396" spans="4:18" x14ac:dyDescent="0.25"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</row>
    <row r="397" spans="4:18" x14ac:dyDescent="0.25"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</row>
    <row r="398" spans="4:18" x14ac:dyDescent="0.25"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</row>
    <row r="399" spans="4:18" x14ac:dyDescent="0.25"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</row>
    <row r="400" spans="4:18" x14ac:dyDescent="0.25"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</row>
    <row r="401" spans="4:18" x14ac:dyDescent="0.25"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</row>
    <row r="402" spans="4:18" x14ac:dyDescent="0.25"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</row>
    <row r="403" spans="4:18" x14ac:dyDescent="0.25"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</row>
    <row r="404" spans="4:18" x14ac:dyDescent="0.25"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</row>
    <row r="405" spans="4:18" x14ac:dyDescent="0.25"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</row>
    <row r="406" spans="4:18" x14ac:dyDescent="0.25"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</row>
    <row r="407" spans="4:18" x14ac:dyDescent="0.25"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</row>
    <row r="408" spans="4:18" x14ac:dyDescent="0.25"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</row>
    <row r="409" spans="4:18" x14ac:dyDescent="0.25"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</row>
    <row r="410" spans="4:18" x14ac:dyDescent="0.25"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</row>
    <row r="411" spans="4:18" x14ac:dyDescent="0.25"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</row>
    <row r="412" spans="4:18" x14ac:dyDescent="0.25"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</row>
    <row r="413" spans="4:18" x14ac:dyDescent="0.25"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</row>
    <row r="414" spans="4:18" x14ac:dyDescent="0.25"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</row>
    <row r="415" spans="4:18" x14ac:dyDescent="0.25"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</row>
    <row r="416" spans="4:18" x14ac:dyDescent="0.25"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</row>
    <row r="417" spans="4:18" x14ac:dyDescent="0.25"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</row>
    <row r="418" spans="4:18" x14ac:dyDescent="0.25"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</row>
    <row r="419" spans="4:18" x14ac:dyDescent="0.25"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</row>
    <row r="420" spans="4:18" x14ac:dyDescent="0.25"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</row>
    <row r="421" spans="4:18" x14ac:dyDescent="0.25"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</row>
    <row r="422" spans="4:18" x14ac:dyDescent="0.25"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</row>
    <row r="423" spans="4:18" x14ac:dyDescent="0.25"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</row>
    <row r="424" spans="4:18" x14ac:dyDescent="0.25"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</row>
    <row r="425" spans="4:18" x14ac:dyDescent="0.25"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</row>
    <row r="426" spans="4:18" x14ac:dyDescent="0.25"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</row>
    <row r="427" spans="4:18" x14ac:dyDescent="0.25"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</row>
    <row r="428" spans="4:18" x14ac:dyDescent="0.25"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</row>
    <row r="429" spans="4:18" x14ac:dyDescent="0.25"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</row>
    <row r="430" spans="4:18" x14ac:dyDescent="0.25"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</row>
    <row r="431" spans="4:18" x14ac:dyDescent="0.25"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</row>
    <row r="432" spans="4:18" x14ac:dyDescent="0.25"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</row>
    <row r="433" spans="4:18" x14ac:dyDescent="0.25"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</row>
    <row r="434" spans="4:18" x14ac:dyDescent="0.25"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</row>
    <row r="435" spans="4:18" x14ac:dyDescent="0.25"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</row>
    <row r="436" spans="4:18" x14ac:dyDescent="0.25"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</row>
    <row r="437" spans="4:18" x14ac:dyDescent="0.25"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</row>
    <row r="438" spans="4:18" x14ac:dyDescent="0.25"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</row>
    <row r="439" spans="4:18" x14ac:dyDescent="0.25"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</row>
    <row r="440" spans="4:18" x14ac:dyDescent="0.25"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</row>
    <row r="441" spans="4:18" x14ac:dyDescent="0.25"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</row>
    <row r="442" spans="4:18" x14ac:dyDescent="0.25"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</row>
    <row r="443" spans="4:18" x14ac:dyDescent="0.25"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</row>
  </sheetData>
  <phoneticPr fontId="14" type="noConversion"/>
  <pageMargins left="0.2" right="0.22" top="0.51" bottom="0.66" header="0.5" footer="0.5"/>
  <pageSetup scale="55" orientation="landscape" horizontalDpi="4294967292" r:id="rId1"/>
  <headerFooter alignWithMargins="0">
    <oddFooter>Page &amp;P</oddFooter>
  </headerFooter>
  <rowBreaks count="1" manualBreakCount="1">
    <brk id="61" max="16383" man="1"/>
  </row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84"/>
  <sheetViews>
    <sheetView topLeftCell="A28" zoomScale="75" workbookViewId="0">
      <selection activeCell="C32" sqref="C32"/>
    </sheetView>
  </sheetViews>
  <sheetFormatPr defaultRowHeight="13.2" x14ac:dyDescent="0.25"/>
  <cols>
    <col min="1" max="1" width="43.109375" bestFit="1" customWidth="1"/>
    <col min="2" max="2" width="6.88671875" bestFit="1" customWidth="1"/>
    <col min="3" max="3" width="11.33203125" bestFit="1" customWidth="1"/>
    <col min="4" max="17" width="9.88671875" bestFit="1" customWidth="1"/>
    <col min="18" max="22" width="9.88671875" customWidth="1"/>
    <col min="23" max="23" width="10.33203125" customWidth="1"/>
    <col min="38" max="38" width="10.6640625" bestFit="1" customWidth="1"/>
  </cols>
  <sheetData>
    <row r="1" spans="1:23" s="255" customFormat="1" ht="17.399999999999999" x14ac:dyDescent="0.3">
      <c r="A1" s="466" t="str">
        <f>+assumptions!A1</f>
        <v>Transwestern Pipeline</v>
      </c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254"/>
      <c r="S1" s="254"/>
      <c r="T1" s="254"/>
      <c r="U1" s="254"/>
      <c r="V1" s="254"/>
    </row>
    <row r="2" spans="1:23" s="255" customFormat="1" ht="17.399999999999999" x14ac:dyDescent="0.3">
      <c r="A2" s="466" t="str">
        <f>+assumptions!A2</f>
        <v>Sun Devil Project - San Juan Lateral</v>
      </c>
      <c r="B2" s="466"/>
      <c r="C2" s="466"/>
      <c r="D2" s="466"/>
      <c r="E2" s="466"/>
      <c r="F2" s="466"/>
      <c r="G2" s="466"/>
      <c r="H2" s="466"/>
      <c r="I2" s="466"/>
      <c r="J2" s="466"/>
      <c r="K2" s="466"/>
      <c r="L2" s="466"/>
      <c r="M2" s="466"/>
      <c r="N2" s="466"/>
      <c r="O2" s="466"/>
      <c r="P2" s="466"/>
      <c r="Q2" s="466"/>
      <c r="R2" s="254"/>
      <c r="S2" s="254"/>
      <c r="T2" s="254"/>
      <c r="U2" s="254"/>
      <c r="V2" s="254"/>
    </row>
    <row r="3" spans="1:23" s="255" customFormat="1" ht="17.399999999999999" x14ac:dyDescent="0.3">
      <c r="A3" s="466" t="s">
        <v>176</v>
      </c>
      <c r="B3" s="466"/>
      <c r="C3" s="466"/>
      <c r="D3" s="466"/>
      <c r="E3" s="466"/>
      <c r="F3" s="466"/>
      <c r="G3" s="466"/>
      <c r="H3" s="466"/>
      <c r="I3" s="466"/>
      <c r="J3" s="466"/>
      <c r="K3" s="466"/>
      <c r="L3" s="466"/>
      <c r="M3" s="466"/>
      <c r="N3" s="466"/>
      <c r="O3" s="466"/>
      <c r="P3" s="466"/>
      <c r="Q3" s="466"/>
      <c r="R3" s="254"/>
      <c r="S3" s="254"/>
      <c r="T3" s="254"/>
      <c r="U3" s="254"/>
      <c r="V3" s="254"/>
    </row>
    <row r="4" spans="1:23" s="255" customFormat="1" ht="17.399999999999999" x14ac:dyDescent="0.3">
      <c r="A4" s="254"/>
      <c r="B4" s="254"/>
      <c r="C4" s="254"/>
      <c r="D4" s="254"/>
      <c r="E4" s="254"/>
      <c r="F4" s="254"/>
      <c r="G4" s="254"/>
      <c r="H4" s="254"/>
      <c r="I4" s="254"/>
      <c r="J4" s="254"/>
      <c r="K4" s="254"/>
      <c r="L4" s="254"/>
    </row>
    <row r="5" spans="1:23" s="255" customFormat="1" ht="17.399999999999999" x14ac:dyDescent="0.3">
      <c r="A5" s="254"/>
      <c r="B5" s="254"/>
      <c r="C5" s="254"/>
      <c r="D5" s="254"/>
      <c r="E5" s="254"/>
      <c r="F5" s="254"/>
      <c r="G5" s="254"/>
      <c r="H5" s="254"/>
      <c r="I5" s="254"/>
      <c r="J5" s="254"/>
      <c r="K5" s="254"/>
      <c r="L5" s="254"/>
    </row>
    <row r="6" spans="1:23" x14ac:dyDescent="0.25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  <c r="R6" s="3">
        <v>16</v>
      </c>
      <c r="S6" s="3">
        <v>17</v>
      </c>
      <c r="T6" s="3">
        <v>18</v>
      </c>
      <c r="U6" s="3">
        <v>19</v>
      </c>
      <c r="V6" s="3">
        <v>20</v>
      </c>
    </row>
    <row r="7" spans="1:23" x14ac:dyDescent="0.25">
      <c r="C7" s="256" t="s">
        <v>177</v>
      </c>
      <c r="D7" s="256" t="s">
        <v>178</v>
      </c>
      <c r="E7" s="256" t="s">
        <v>179</v>
      </c>
      <c r="F7" s="256" t="s">
        <v>180</v>
      </c>
      <c r="G7" s="256" t="s">
        <v>181</v>
      </c>
      <c r="H7" s="256" t="s">
        <v>182</v>
      </c>
      <c r="I7" s="256" t="s">
        <v>183</v>
      </c>
      <c r="J7" s="256" t="s">
        <v>184</v>
      </c>
      <c r="K7" s="256" t="s">
        <v>185</v>
      </c>
      <c r="L7" s="256" t="s">
        <v>186</v>
      </c>
      <c r="M7" s="256" t="s">
        <v>187</v>
      </c>
      <c r="N7" s="256" t="s">
        <v>188</v>
      </c>
      <c r="O7" s="256" t="s">
        <v>189</v>
      </c>
      <c r="P7" s="256" t="s">
        <v>190</v>
      </c>
      <c r="Q7" s="256" t="s">
        <v>202</v>
      </c>
      <c r="R7" s="256" t="s">
        <v>396</v>
      </c>
      <c r="S7" s="256" t="s">
        <v>397</v>
      </c>
      <c r="T7" s="256" t="s">
        <v>398</v>
      </c>
      <c r="U7" s="256" t="s">
        <v>399</v>
      </c>
      <c r="V7" s="256" t="s">
        <v>400</v>
      </c>
      <c r="W7" t="s">
        <v>41</v>
      </c>
    </row>
    <row r="8" spans="1:23" x14ac:dyDescent="0.25">
      <c r="A8" t="s">
        <v>191</v>
      </c>
      <c r="B8" s="257"/>
      <c r="C8" s="24">
        <f>+DCF!D63</f>
        <v>4580.7417405497145</v>
      </c>
      <c r="D8" s="24">
        <f>+DCF!E63</f>
        <v>15572.246072364243</v>
      </c>
      <c r="E8" s="24">
        <f>+DCF!F63</f>
        <v>14866.582528697589</v>
      </c>
      <c r="F8" s="24">
        <f>+DCF!G63</f>
        <v>14219.351085744034</v>
      </c>
      <c r="G8" s="24">
        <f>+DCF!H63</f>
        <v>13693.698977614353</v>
      </c>
      <c r="H8" s="24">
        <f>+DCF!I63</f>
        <v>12812.707335935622</v>
      </c>
      <c r="I8" s="24">
        <f>+DCF!J63</f>
        <v>12125.149189572621</v>
      </c>
      <c r="J8" s="24">
        <f>+DCF!K63</f>
        <v>11755.169825715962</v>
      </c>
      <c r="K8" s="24">
        <f>+DCF!L63</f>
        <v>11479.299903746836</v>
      </c>
      <c r="L8" s="24">
        <f>+DCF!M63</f>
        <v>11030.592887797611</v>
      </c>
      <c r="M8" s="24">
        <f>+DCF!N63</f>
        <v>10685.855641879978</v>
      </c>
      <c r="N8" s="24">
        <f>+DCF!O63</f>
        <v>10306.097956662627</v>
      </c>
      <c r="O8" s="24">
        <f>+DCF!P63</f>
        <v>10022.268950490619</v>
      </c>
      <c r="P8" s="24">
        <f>+DCF!Q63</f>
        <v>11888.114778076222</v>
      </c>
      <c r="Q8" s="24">
        <f>+DCF!R63</f>
        <v>13911.474636272214</v>
      </c>
      <c r="R8" s="24">
        <f>+DCF!S63</f>
        <v>10784.964754540812</v>
      </c>
      <c r="S8" s="24">
        <f>+DCF!T63</f>
        <v>7668.3384990800078</v>
      </c>
      <c r="T8" s="24">
        <f>+DCF!U63</f>
        <v>7460.1871510123146</v>
      </c>
      <c r="U8" s="24">
        <f>+DCF!V63</f>
        <v>7252.0617682075354</v>
      </c>
      <c r="V8" s="24">
        <f>+DCF!W63</f>
        <v>4385.8851640316079</v>
      </c>
      <c r="W8" s="24">
        <f>SUM(C8:V8)</f>
        <v>216500.78884799249</v>
      </c>
    </row>
    <row r="9" spans="1:23" x14ac:dyDescent="0.25">
      <c r="D9" s="258"/>
      <c r="E9" s="258"/>
      <c r="W9" s="24">
        <f>SUM(C9:V9)</f>
        <v>0</v>
      </c>
    </row>
    <row r="10" spans="1:23" x14ac:dyDescent="0.25">
      <c r="A10" t="s">
        <v>192</v>
      </c>
      <c r="B10" s="259">
        <f>+inputs!B12</f>
        <v>0.2</v>
      </c>
      <c r="C10" s="24">
        <f>+DCF!C11*B10</f>
        <v>50715.8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>
        <f>SUM(C10:V10)</f>
        <v>50715.8</v>
      </c>
    </row>
    <row r="11" spans="1:23" x14ac:dyDescent="0.25">
      <c r="B11" s="259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</row>
    <row r="12" spans="1:23" x14ac:dyDescent="0.25">
      <c r="A12" t="s">
        <v>193</v>
      </c>
      <c r="C12" s="24">
        <f>+EARNINGS!C23</f>
        <v>22222.031016264795</v>
      </c>
      <c r="D12" s="24">
        <f>+EARNINGS!D23</f>
        <v>11365.989195124252</v>
      </c>
      <c r="E12" s="24">
        <f>+EARNINGS!E23</f>
        <v>10934.627127337579</v>
      </c>
      <c r="F12" s="24">
        <f>+EARNINGS!F23</f>
        <v>10525.441449160031</v>
      </c>
      <c r="G12" s="24">
        <f>+EARNINGS!G23</f>
        <v>10213.505722230366</v>
      </c>
      <c r="H12" s="24">
        <f>+EARNINGS!H23</f>
        <v>9765.5194950556142</v>
      </c>
      <c r="I12" s="24">
        <f>+EARNINGS!I23</f>
        <v>9403.3133488526073</v>
      </c>
      <c r="J12" s="24">
        <f>+EARNINGS!J23</f>
        <v>9041.1259605079758</v>
      </c>
      <c r="K12" s="24">
        <f>+EARNINGS!K23</f>
        <v>8747.6049115068563</v>
      </c>
      <c r="L12" s="24">
        <f>+EARNINGS!L23</f>
        <v>8316.5490225895828</v>
      </c>
      <c r="M12" s="24">
        <f>+EARNINGS!M23</f>
        <v>7954.1606496399963</v>
      </c>
      <c r="N12" s="24">
        <f>+EARNINGS!N23</f>
        <v>7592.0540914546254</v>
      </c>
      <c r="O12" s="24">
        <f>+EARNINGS!O23</f>
        <v>7290.5739582506249</v>
      </c>
      <c r="P12" s="24">
        <f>+EARNINGS!P23</f>
        <v>6867.646161316221</v>
      </c>
      <c r="Q12" s="24">
        <f>+EARNINGS!Q23</f>
        <v>6582.5140919522255</v>
      </c>
      <c r="R12" s="24">
        <f>+EARNINGS!R23</f>
        <v>6374.3130601408211</v>
      </c>
      <c r="S12" s="24">
        <f>+EARNINGS!S23</f>
        <v>6166.1365030800125</v>
      </c>
      <c r="T12" s="24">
        <f>+EARNINGS!T23</f>
        <v>5957.9851550123221</v>
      </c>
      <c r="U12" s="24">
        <f>+EARNINGS!U23</f>
        <v>5749.8597722075401</v>
      </c>
      <c r="V12" s="24">
        <f>+EARNINGS!V23</f>
        <v>5541.7611336235568</v>
      </c>
      <c r="W12" s="24">
        <f>SUM(C12:V12)</f>
        <v>176612.71182530763</v>
      </c>
    </row>
    <row r="13" spans="1:23" x14ac:dyDescent="0.25">
      <c r="A13" t="s">
        <v>194</v>
      </c>
      <c r="C13" s="260">
        <f>+C8</f>
        <v>4580.7417405497145</v>
      </c>
      <c r="D13" s="260">
        <f t="shared" ref="D13:Q13" si="0">+D8</f>
        <v>15572.246072364243</v>
      </c>
      <c r="E13" s="260">
        <f t="shared" si="0"/>
        <v>14866.582528697589</v>
      </c>
      <c r="F13" s="260">
        <f t="shared" si="0"/>
        <v>14219.351085744034</v>
      </c>
      <c r="G13" s="260">
        <f t="shared" si="0"/>
        <v>13693.698977614353</v>
      </c>
      <c r="H13" s="260">
        <f t="shared" si="0"/>
        <v>12812.707335935622</v>
      </c>
      <c r="I13" s="260">
        <f t="shared" si="0"/>
        <v>12125.149189572621</v>
      </c>
      <c r="J13" s="260">
        <f t="shared" si="0"/>
        <v>11755.169825715962</v>
      </c>
      <c r="K13" s="260">
        <f t="shared" si="0"/>
        <v>11479.299903746836</v>
      </c>
      <c r="L13" s="260">
        <f t="shared" si="0"/>
        <v>11030.592887797611</v>
      </c>
      <c r="M13" s="260">
        <f t="shared" si="0"/>
        <v>10685.855641879978</v>
      </c>
      <c r="N13" s="260">
        <f t="shared" si="0"/>
        <v>10306.097956662627</v>
      </c>
      <c r="O13" s="260">
        <f t="shared" si="0"/>
        <v>10022.268950490619</v>
      </c>
      <c r="P13" s="260">
        <f t="shared" si="0"/>
        <v>11888.114778076222</v>
      </c>
      <c r="Q13" s="260">
        <f t="shared" si="0"/>
        <v>13911.474636272214</v>
      </c>
      <c r="R13" s="260">
        <f>+R8</f>
        <v>10784.964754540812</v>
      </c>
      <c r="S13" s="260">
        <f>+S8</f>
        <v>7668.3384990800078</v>
      </c>
      <c r="T13" s="260">
        <f>+T8</f>
        <v>7460.1871510123146</v>
      </c>
      <c r="U13" s="260">
        <f>+U8</f>
        <v>7252.0617682075354</v>
      </c>
      <c r="V13" s="260">
        <f>+V8</f>
        <v>4385.8851640316079</v>
      </c>
      <c r="W13" s="24">
        <f>SUM(C13:V13)</f>
        <v>216500.78884799249</v>
      </c>
    </row>
    <row r="14" spans="1:23" x14ac:dyDescent="0.25">
      <c r="A14" t="s">
        <v>195</v>
      </c>
      <c r="C14" s="258">
        <f t="shared" ref="C14:Q14" si="1">+C12-C13</f>
        <v>17641.28927571508</v>
      </c>
      <c r="D14" s="258">
        <f t="shared" si="1"/>
        <v>-4206.2568772399918</v>
      </c>
      <c r="E14" s="258">
        <f t="shared" si="1"/>
        <v>-3931.95540136001</v>
      </c>
      <c r="F14" s="258">
        <f t="shared" si="1"/>
        <v>-3693.9096365840032</v>
      </c>
      <c r="G14" s="258">
        <f t="shared" si="1"/>
        <v>-3480.193255383987</v>
      </c>
      <c r="H14" s="258">
        <f t="shared" si="1"/>
        <v>-3047.1878408800076</v>
      </c>
      <c r="I14" s="258">
        <f t="shared" si="1"/>
        <v>-2721.8358407200139</v>
      </c>
      <c r="J14" s="258">
        <f t="shared" si="1"/>
        <v>-2714.0438652079865</v>
      </c>
      <c r="K14" s="258">
        <f t="shared" si="1"/>
        <v>-2731.6949922399799</v>
      </c>
      <c r="L14" s="258">
        <f t="shared" si="1"/>
        <v>-2714.0438652080284</v>
      </c>
      <c r="M14" s="258">
        <f t="shared" si="1"/>
        <v>-2731.6949922399817</v>
      </c>
      <c r="N14" s="258">
        <f t="shared" si="1"/>
        <v>-2714.0438652080011</v>
      </c>
      <c r="O14" s="258">
        <f t="shared" si="1"/>
        <v>-2731.6949922399945</v>
      </c>
      <c r="P14" s="258">
        <f t="shared" si="1"/>
        <v>-5020.4686167600012</v>
      </c>
      <c r="Q14" s="258">
        <f t="shared" si="1"/>
        <v>-7328.9605443199889</v>
      </c>
      <c r="R14" s="258">
        <f>+R12-R13</f>
        <v>-4410.6516943999904</v>
      </c>
      <c r="S14" s="258">
        <f>+S12-S13</f>
        <v>-1502.2019959999952</v>
      </c>
      <c r="T14" s="258">
        <f>+T12-T13</f>
        <v>-1502.2019959999925</v>
      </c>
      <c r="U14" s="258">
        <f>+U12-U13</f>
        <v>-1502.2019959999952</v>
      </c>
      <c r="V14" s="258">
        <f>+V12-V13</f>
        <v>1155.8759695919489</v>
      </c>
      <c r="W14" s="24">
        <f>SUM(C14:V14)</f>
        <v>-39888.077022684913</v>
      </c>
    </row>
    <row r="15" spans="1:23" x14ac:dyDescent="0.25">
      <c r="W15" s="24"/>
    </row>
    <row r="16" spans="1:23" x14ac:dyDescent="0.25">
      <c r="A16" t="s">
        <v>196</v>
      </c>
      <c r="C16" s="258">
        <f>+C10+C14</f>
        <v>68357.089275715087</v>
      </c>
      <c r="D16" s="258">
        <f>+C16+D14</f>
        <v>64150.832398475097</v>
      </c>
      <c r="E16" s="258">
        <f t="shared" ref="E16:Q16" si="2">+D16+E14</f>
        <v>60218.87699711509</v>
      </c>
      <c r="F16" s="258">
        <f t="shared" si="2"/>
        <v>56524.967360531089</v>
      </c>
      <c r="G16" s="258">
        <f t="shared" si="2"/>
        <v>53044.774105147102</v>
      </c>
      <c r="H16" s="258">
        <f t="shared" si="2"/>
        <v>49997.586264267098</v>
      </c>
      <c r="I16" s="258">
        <f t="shared" si="2"/>
        <v>47275.750423547084</v>
      </c>
      <c r="J16" s="258">
        <f t="shared" si="2"/>
        <v>44561.706558339094</v>
      </c>
      <c r="K16" s="258">
        <f t="shared" si="2"/>
        <v>41830.011566099114</v>
      </c>
      <c r="L16" s="258">
        <f t="shared" si="2"/>
        <v>39115.967700891088</v>
      </c>
      <c r="M16" s="258">
        <f t="shared" si="2"/>
        <v>36384.272708651108</v>
      </c>
      <c r="N16" s="258">
        <f t="shared" si="2"/>
        <v>33670.22884344311</v>
      </c>
      <c r="O16" s="258">
        <f t="shared" si="2"/>
        <v>30938.533851203116</v>
      </c>
      <c r="P16" s="258">
        <f t="shared" si="2"/>
        <v>25918.065234443115</v>
      </c>
      <c r="Q16" s="258">
        <f t="shared" si="2"/>
        <v>18589.104690123124</v>
      </c>
      <c r="R16" s="258">
        <f>+Q16+R14</f>
        <v>14178.452995723133</v>
      </c>
      <c r="S16" s="258">
        <f>+R16+S14</f>
        <v>12676.250999723139</v>
      </c>
      <c r="T16" s="258">
        <f>+S16+T14</f>
        <v>11174.049003723147</v>
      </c>
      <c r="U16" s="258">
        <f>+T16+U14</f>
        <v>9671.8470077231505</v>
      </c>
      <c r="V16" s="258">
        <f>+U16+V14</f>
        <v>10827.722977315099</v>
      </c>
      <c r="W16" s="24">
        <f>SUM(C16:V16)</f>
        <v>729106.0909621981</v>
      </c>
    </row>
    <row r="17" spans="1:23" x14ac:dyDescent="0.25">
      <c r="W17" s="24"/>
    </row>
    <row r="18" spans="1:23" x14ac:dyDescent="0.25">
      <c r="A18" t="s">
        <v>360</v>
      </c>
      <c r="C18" s="24">
        <f>+EARNINGS!C23</f>
        <v>22222.031016264795</v>
      </c>
      <c r="D18" s="24">
        <f>+EARNINGS!D23</f>
        <v>11365.989195124252</v>
      </c>
      <c r="E18" s="24">
        <f>+EARNINGS!E23</f>
        <v>10934.627127337579</v>
      </c>
      <c r="F18" s="24">
        <f>+EARNINGS!F23</f>
        <v>10525.441449160031</v>
      </c>
      <c r="G18" s="24">
        <f>+EARNINGS!G23</f>
        <v>10213.505722230366</v>
      </c>
      <c r="H18" s="24">
        <f>+EARNINGS!H23</f>
        <v>9765.5194950556142</v>
      </c>
      <c r="I18" s="24">
        <f>+EARNINGS!I23</f>
        <v>9403.3133488526073</v>
      </c>
      <c r="J18" s="24">
        <f>+EARNINGS!J23</f>
        <v>9041.1259605079758</v>
      </c>
      <c r="K18" s="24">
        <f>+EARNINGS!K23</f>
        <v>8747.6049115068563</v>
      </c>
      <c r="L18" s="24">
        <f>+EARNINGS!L23</f>
        <v>8316.5490225895828</v>
      </c>
      <c r="M18" s="24">
        <f>+EARNINGS!M23</f>
        <v>7954.1606496399963</v>
      </c>
      <c r="N18" s="24">
        <f>+EARNINGS!N23</f>
        <v>7592.0540914546254</v>
      </c>
      <c r="O18" s="24">
        <f>+EARNINGS!O23</f>
        <v>7290.5739582506249</v>
      </c>
      <c r="P18" s="24">
        <f>+EARNINGS!P23</f>
        <v>6867.646161316221</v>
      </c>
      <c r="Q18" s="24">
        <f>+EARNINGS!Q23</f>
        <v>6582.5140919522255</v>
      </c>
      <c r="R18" s="24">
        <f>+EARNINGS!R23</f>
        <v>6374.3130601408211</v>
      </c>
      <c r="S18" s="24">
        <f>+EARNINGS!S23</f>
        <v>6166.1365030800125</v>
      </c>
      <c r="T18" s="24">
        <f>+EARNINGS!T23</f>
        <v>5957.9851550123221</v>
      </c>
      <c r="U18" s="24">
        <f>+EARNINGS!U23</f>
        <v>5749.8597722075401</v>
      </c>
      <c r="V18" s="24">
        <f>+EARNINGS!V23</f>
        <v>5541.7611336235568</v>
      </c>
      <c r="W18" s="24">
        <f>SUM(C18:V18)</f>
        <v>176612.71182530763</v>
      </c>
    </row>
    <row r="19" spans="1:23" ht="13.8" thickBot="1" x14ac:dyDescent="0.3"/>
    <row r="20" spans="1:23" x14ac:dyDescent="0.25">
      <c r="A20" s="194" t="s">
        <v>361</v>
      </c>
      <c r="B20" s="423"/>
      <c r="C20" s="421">
        <f t="shared" ref="C20:Q20" si="3">IF(C16=0,0,+C18/C16)</f>
        <v>0.32508743791932515</v>
      </c>
      <c r="D20" s="421">
        <f t="shared" si="3"/>
        <v>0.17717602048441117</v>
      </c>
      <c r="E20" s="421">
        <f t="shared" si="3"/>
        <v>0.18158138564858034</v>
      </c>
      <c r="F20" s="421">
        <f t="shared" si="3"/>
        <v>0.186208713435003</v>
      </c>
      <c r="G20" s="421">
        <f t="shared" si="3"/>
        <v>0.19254499419650309</v>
      </c>
      <c r="H20" s="421">
        <f t="shared" si="3"/>
        <v>0.19531981890963721</v>
      </c>
      <c r="I20" s="421">
        <f t="shared" si="3"/>
        <v>0.19890352378561102</v>
      </c>
      <c r="J20" s="421">
        <f t="shared" si="3"/>
        <v>0.20289002955197766</v>
      </c>
      <c r="K20" s="421">
        <f t="shared" si="3"/>
        <v>0.20912269884707135</v>
      </c>
      <c r="L20" s="421">
        <f t="shared" si="3"/>
        <v>0.2126126365116138</v>
      </c>
      <c r="M20" s="421">
        <f t="shared" si="3"/>
        <v>0.21861535376379068</v>
      </c>
      <c r="N20" s="421">
        <f t="shared" si="3"/>
        <v>0.22548269947185376</v>
      </c>
      <c r="O20" s="421">
        <f t="shared" si="3"/>
        <v>0.23564704110783563</v>
      </c>
      <c r="P20" s="421">
        <f t="shared" si="3"/>
        <v>0.26497526336146604</v>
      </c>
      <c r="Q20" s="422">
        <f t="shared" si="3"/>
        <v>0.35410603155350923</v>
      </c>
      <c r="R20" s="421">
        <f>IF(R16=0,0,+R18/R16)</f>
        <v>0.44957747238458273</v>
      </c>
      <c r="S20" s="422">
        <f>IF(S16=0,0,+S18/S16)</f>
        <v>0.48643218749886591</v>
      </c>
      <c r="T20" s="421">
        <f>IF(T16=0,0,+T18/T16)</f>
        <v>0.53319840937042129</v>
      </c>
      <c r="U20" s="422">
        <f>IF(U16=0,0,+U18/U16)</f>
        <v>0.5944944918603623</v>
      </c>
      <c r="V20" s="421">
        <f>IF(V16=0,0,+V18/V16)</f>
        <v>0.5118122383841891</v>
      </c>
    </row>
    <row r="21" spans="1:23" ht="13.8" thickBot="1" x14ac:dyDescent="0.3">
      <c r="A21" s="196" t="s">
        <v>199</v>
      </c>
      <c r="B21" s="424"/>
      <c r="C21" s="425">
        <f>AVERAGE(C18:V18)/+AVERAGE(C16:V16)</f>
        <v>0.24223184254603145</v>
      </c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9"/>
      <c r="R21" s="108"/>
      <c r="S21" s="109"/>
      <c r="T21" s="108"/>
      <c r="U21" s="109"/>
      <c r="V21" s="108"/>
    </row>
    <row r="23" spans="1:23" x14ac:dyDescent="0.25">
      <c r="A23" t="s">
        <v>193</v>
      </c>
      <c r="C23" s="1">
        <f>+EARNINGS!C43</f>
        <v>28132.786600966163</v>
      </c>
      <c r="D23" s="1">
        <f>+EARNINGS!D43</f>
        <v>17255.513617524251</v>
      </c>
      <c r="E23" s="1">
        <f>+EARNINGS!E43</f>
        <v>16824.15154973758</v>
      </c>
      <c r="F23" s="1">
        <f>+EARNINGS!F43</f>
        <v>16414.965871560031</v>
      </c>
      <c r="G23" s="1">
        <f>+EARNINGS!G43</f>
        <v>16103.030144630366</v>
      </c>
      <c r="H23" s="1">
        <f>+EARNINGS!H43</f>
        <v>15655.043917455614</v>
      </c>
      <c r="I23" s="1">
        <f>+EARNINGS!I43</f>
        <v>15292.837771252607</v>
      </c>
      <c r="J23" s="1">
        <f>+EARNINGS!J43</f>
        <v>14930.650382907977</v>
      </c>
      <c r="K23" s="1">
        <f>+EARNINGS!K43</f>
        <v>14637.129333906858</v>
      </c>
      <c r="L23" s="1">
        <f>+EARNINGS!L43</f>
        <v>14206.073444989583</v>
      </c>
      <c r="M23" s="1">
        <f>+EARNINGS!M43</f>
        <v>13843.685072039996</v>
      </c>
      <c r="N23" s="1">
        <f>+EARNINGS!N43</f>
        <v>13481.578513854625</v>
      </c>
      <c r="O23" s="1">
        <f>+EARNINGS!O43</f>
        <v>13180.098380650625</v>
      </c>
      <c r="P23" s="1">
        <f>+EARNINGS!P43</f>
        <v>12757.170583716221</v>
      </c>
      <c r="Q23" s="1">
        <f>+EARNINGS!Q43</f>
        <v>12472.038514352225</v>
      </c>
      <c r="R23" s="1">
        <f>+EARNINGS!R43</f>
        <v>12263.837482540821</v>
      </c>
      <c r="S23" s="1">
        <f>+EARNINGS!S43</f>
        <v>12055.660925480013</v>
      </c>
      <c r="T23" s="1">
        <f>+EARNINGS!T43</f>
        <v>11847.509577412322</v>
      </c>
      <c r="U23" s="1">
        <f>+EARNINGS!U43</f>
        <v>11639.384194607541</v>
      </c>
      <c r="V23" s="1">
        <f>+EARNINGS!V43</f>
        <v>11431.285556023558</v>
      </c>
    </row>
    <row r="24" spans="1:23" x14ac:dyDescent="0.25">
      <c r="A24" t="s">
        <v>194</v>
      </c>
      <c r="C24" s="420">
        <f>+C8</f>
        <v>4580.7417405497145</v>
      </c>
      <c r="D24" s="420">
        <f t="shared" ref="D24:Q24" si="4">+D8</f>
        <v>15572.246072364243</v>
      </c>
      <c r="E24" s="420">
        <f t="shared" si="4"/>
        <v>14866.582528697589</v>
      </c>
      <c r="F24" s="420">
        <f t="shared" si="4"/>
        <v>14219.351085744034</v>
      </c>
      <c r="G24" s="420">
        <f t="shared" si="4"/>
        <v>13693.698977614353</v>
      </c>
      <c r="H24" s="420">
        <f t="shared" si="4"/>
        <v>12812.707335935622</v>
      </c>
      <c r="I24" s="420">
        <f t="shared" si="4"/>
        <v>12125.149189572621</v>
      </c>
      <c r="J24" s="420">
        <f t="shared" si="4"/>
        <v>11755.169825715962</v>
      </c>
      <c r="K24" s="420">
        <f t="shared" si="4"/>
        <v>11479.299903746836</v>
      </c>
      <c r="L24" s="420">
        <f t="shared" si="4"/>
        <v>11030.592887797611</v>
      </c>
      <c r="M24" s="420">
        <f t="shared" si="4"/>
        <v>10685.855641879978</v>
      </c>
      <c r="N24" s="420">
        <f t="shared" si="4"/>
        <v>10306.097956662627</v>
      </c>
      <c r="O24" s="420">
        <f t="shared" si="4"/>
        <v>10022.268950490619</v>
      </c>
      <c r="P24" s="420">
        <f t="shared" si="4"/>
        <v>11888.114778076222</v>
      </c>
      <c r="Q24" s="420">
        <f t="shared" si="4"/>
        <v>13911.474636272214</v>
      </c>
      <c r="R24" s="420">
        <f>+R8</f>
        <v>10784.964754540812</v>
      </c>
      <c r="S24" s="420">
        <f>+S8</f>
        <v>7668.3384990800078</v>
      </c>
      <c r="T24" s="420">
        <f>+T8</f>
        <v>7460.1871510123146</v>
      </c>
      <c r="U24" s="420">
        <f>+U8</f>
        <v>7252.0617682075354</v>
      </c>
      <c r="V24" s="420">
        <f>+V8</f>
        <v>4385.8851640316079</v>
      </c>
    </row>
    <row r="25" spans="1:23" x14ac:dyDescent="0.25">
      <c r="A25" t="s">
        <v>195</v>
      </c>
      <c r="C25" s="258">
        <f t="shared" ref="C25:Q25" si="5">+C23-C24</f>
        <v>23552.044860416449</v>
      </c>
      <c r="D25" s="258">
        <f t="shared" si="5"/>
        <v>1683.267545160008</v>
      </c>
      <c r="E25" s="258">
        <f t="shared" si="5"/>
        <v>1957.5690210399916</v>
      </c>
      <c r="F25" s="258">
        <f t="shared" si="5"/>
        <v>2195.6147858159966</v>
      </c>
      <c r="G25" s="258">
        <f t="shared" si="5"/>
        <v>2409.3311670160128</v>
      </c>
      <c r="H25" s="258">
        <f t="shared" si="5"/>
        <v>2842.3365815199923</v>
      </c>
      <c r="I25" s="258">
        <f t="shared" si="5"/>
        <v>3167.6885816799859</v>
      </c>
      <c r="J25" s="258">
        <f t="shared" si="5"/>
        <v>3175.4805571920151</v>
      </c>
      <c r="K25" s="258">
        <f t="shared" si="5"/>
        <v>3157.8294301600217</v>
      </c>
      <c r="L25" s="258">
        <f t="shared" si="5"/>
        <v>3175.4805571919715</v>
      </c>
      <c r="M25" s="258">
        <f t="shared" si="5"/>
        <v>3157.8294301600181</v>
      </c>
      <c r="N25" s="258">
        <f t="shared" si="5"/>
        <v>3175.4805571919987</v>
      </c>
      <c r="O25" s="258">
        <f t="shared" si="5"/>
        <v>3157.8294301600054</v>
      </c>
      <c r="P25" s="258">
        <f t="shared" si="5"/>
        <v>869.05580563999865</v>
      </c>
      <c r="Q25" s="258">
        <f t="shared" si="5"/>
        <v>-1439.4361219199891</v>
      </c>
      <c r="R25" s="258">
        <f>+R23-R24</f>
        <v>1478.8727280000094</v>
      </c>
      <c r="S25" s="258">
        <f>+S23-S24</f>
        <v>4387.3224264000055</v>
      </c>
      <c r="T25" s="258">
        <f>+T23-T24</f>
        <v>4387.3224264000073</v>
      </c>
      <c r="U25" s="258">
        <f>+U23-U24</f>
        <v>4387.3224264000055</v>
      </c>
      <c r="V25" s="258">
        <f>+V23-V24</f>
        <v>7045.4003919919505</v>
      </c>
    </row>
    <row r="27" spans="1:23" x14ac:dyDescent="0.25">
      <c r="A27" t="s">
        <v>196</v>
      </c>
      <c r="C27" s="4">
        <f>+C10+C25</f>
        <v>74267.844860416459</v>
      </c>
      <c r="D27" s="4">
        <f>+C27+D25</f>
        <v>75951.112405576467</v>
      </c>
      <c r="E27" s="4">
        <f t="shared" ref="E27:Q27" si="6">+D27+E25</f>
        <v>77908.681426616458</v>
      </c>
      <c r="F27" s="4">
        <f t="shared" si="6"/>
        <v>80104.296212432455</v>
      </c>
      <c r="G27" s="4">
        <f t="shared" si="6"/>
        <v>82513.627379448473</v>
      </c>
      <c r="H27" s="4">
        <f t="shared" si="6"/>
        <v>85355.963960968467</v>
      </c>
      <c r="I27" s="4">
        <f t="shared" si="6"/>
        <v>88523.652542648459</v>
      </c>
      <c r="J27" s="4">
        <f t="shared" si="6"/>
        <v>91699.133099840474</v>
      </c>
      <c r="K27" s="4">
        <f t="shared" si="6"/>
        <v>94856.962530000499</v>
      </c>
      <c r="L27" s="4">
        <f t="shared" si="6"/>
        <v>98032.443087192471</v>
      </c>
      <c r="M27" s="4">
        <f t="shared" si="6"/>
        <v>101190.27251735248</v>
      </c>
      <c r="N27" s="4">
        <f t="shared" si="6"/>
        <v>104365.75307454448</v>
      </c>
      <c r="O27" s="4">
        <f t="shared" si="6"/>
        <v>107523.58250470449</v>
      </c>
      <c r="P27" s="4">
        <f t="shared" si="6"/>
        <v>108392.6383103445</v>
      </c>
      <c r="Q27" s="4">
        <f t="shared" si="6"/>
        <v>106953.2021884245</v>
      </c>
      <c r="R27" s="4">
        <f>+Q27+R25</f>
        <v>108432.07491642452</v>
      </c>
      <c r="S27" s="4">
        <f>+R27+S25</f>
        <v>112819.39734282452</v>
      </c>
      <c r="T27" s="4">
        <f>+S27+T25</f>
        <v>117206.71976922452</v>
      </c>
      <c r="U27" s="4">
        <f>+T27+U25</f>
        <v>121594.04219562453</v>
      </c>
      <c r="V27" s="4">
        <f>+U27+V25</f>
        <v>128639.44258761648</v>
      </c>
    </row>
    <row r="29" spans="1:23" x14ac:dyDescent="0.25">
      <c r="A29" t="s">
        <v>197</v>
      </c>
      <c r="C29" s="1">
        <f>+EARNINGS!C43</f>
        <v>28132.786600966163</v>
      </c>
      <c r="D29" s="1">
        <f>+EARNINGS!D43</f>
        <v>17255.513617524251</v>
      </c>
      <c r="E29" s="1">
        <f>+EARNINGS!E43</f>
        <v>16824.15154973758</v>
      </c>
      <c r="F29" s="1">
        <f>+EARNINGS!F43</f>
        <v>16414.965871560031</v>
      </c>
      <c r="G29" s="1">
        <f>+EARNINGS!G43</f>
        <v>16103.030144630366</v>
      </c>
      <c r="H29" s="1">
        <f>+EARNINGS!H43</f>
        <v>15655.043917455614</v>
      </c>
      <c r="I29" s="1">
        <f>+EARNINGS!I43</f>
        <v>15292.837771252607</v>
      </c>
      <c r="J29" s="1">
        <f>+EARNINGS!J43</f>
        <v>14930.650382907977</v>
      </c>
      <c r="K29" s="1">
        <f>+EARNINGS!K43</f>
        <v>14637.129333906858</v>
      </c>
      <c r="L29" s="1">
        <f>+EARNINGS!L43</f>
        <v>14206.073444989583</v>
      </c>
      <c r="M29" s="1">
        <f>+EARNINGS!M43</f>
        <v>13843.685072039996</v>
      </c>
      <c r="N29" s="1">
        <f>+EARNINGS!N43</f>
        <v>13481.578513854625</v>
      </c>
      <c r="O29" s="1">
        <f>+EARNINGS!O43</f>
        <v>13180.098380650625</v>
      </c>
      <c r="P29" s="1">
        <f>+EARNINGS!P43</f>
        <v>12757.170583716221</v>
      </c>
      <c r="Q29" s="1">
        <f>+EARNINGS!Q43</f>
        <v>12472.038514352225</v>
      </c>
      <c r="R29" s="1">
        <f>+EARNINGS!R43</f>
        <v>12263.837482540821</v>
      </c>
      <c r="S29" s="1">
        <f>+EARNINGS!S43</f>
        <v>12055.660925480013</v>
      </c>
      <c r="T29" s="1">
        <f>+EARNINGS!T43</f>
        <v>11847.509577412322</v>
      </c>
      <c r="U29" s="1">
        <f>+EARNINGS!U43</f>
        <v>11639.384194607541</v>
      </c>
      <c r="V29" s="1">
        <f>+EARNINGS!V43</f>
        <v>11431.285556023558</v>
      </c>
    </row>
    <row r="30" spans="1:23" ht="13.8" thickBot="1" x14ac:dyDescent="0.3"/>
    <row r="31" spans="1:23" x14ac:dyDescent="0.25">
      <c r="A31" s="194" t="s">
        <v>362</v>
      </c>
      <c r="B31" s="102"/>
      <c r="C31" s="421">
        <f>IF(C16=0,0,+C29/C27)</f>
        <v>0.37880170959370973</v>
      </c>
      <c r="D31" s="421">
        <f t="shared" ref="D31:Q31" si="7">IF(D16=0,0,+D29/D27)</f>
        <v>0.22719237508175483</v>
      </c>
      <c r="E31" s="421">
        <f t="shared" si="7"/>
        <v>0.21594707087405324</v>
      </c>
      <c r="F31" s="421">
        <f t="shared" si="7"/>
        <v>0.20491991875227752</v>
      </c>
      <c r="G31" s="421">
        <f t="shared" si="7"/>
        <v>0.19515600823823581</v>
      </c>
      <c r="H31" s="421">
        <f t="shared" si="7"/>
        <v>0.18340890537671561</v>
      </c>
      <c r="I31" s="421">
        <f t="shared" si="7"/>
        <v>0.17275425642751133</v>
      </c>
      <c r="J31" s="421">
        <f t="shared" si="7"/>
        <v>0.16282215412714685</v>
      </c>
      <c r="K31" s="421">
        <f t="shared" si="7"/>
        <v>0.15430737969579786</v>
      </c>
      <c r="L31" s="421">
        <f t="shared" si="7"/>
        <v>0.14491195973106935</v>
      </c>
      <c r="M31" s="421">
        <f t="shared" si="7"/>
        <v>0.13680845725231178</v>
      </c>
      <c r="N31" s="421">
        <f t="shared" si="7"/>
        <v>0.12917626823643238</v>
      </c>
      <c r="O31" s="421">
        <f t="shared" si="7"/>
        <v>0.12257867598555837</v>
      </c>
      <c r="P31" s="421">
        <f t="shared" si="7"/>
        <v>0.11769406836643753</v>
      </c>
      <c r="Q31" s="422">
        <f t="shared" si="7"/>
        <v>0.11661210940070449</v>
      </c>
      <c r="R31" s="421">
        <f>IF(R16=0,0,+R29/R27)</f>
        <v>0.11310156604485655</v>
      </c>
      <c r="S31" s="422">
        <f>IF(S16=0,0,+S29/S27)</f>
        <v>0.10685805109245933</v>
      </c>
      <c r="T31" s="421">
        <f>IF(T16=0,0,+T29/T27)</f>
        <v>0.1010821700388818</v>
      </c>
      <c r="U31" s="422">
        <f>IF(U16=0,0,+U29/U27)</f>
        <v>9.572330999475874E-2</v>
      </c>
      <c r="V31" s="421">
        <f>IF(V16=0,0,+V29/V27)</f>
        <v>8.8862990433417777E-2</v>
      </c>
    </row>
    <row r="32" spans="1:23" ht="13.8" thickBot="1" x14ac:dyDescent="0.3">
      <c r="A32" s="196" t="s">
        <v>199</v>
      </c>
      <c r="B32" s="108"/>
      <c r="C32" s="425">
        <f>AVERAGE(C29:V29)/+AVERAGE(C27:V27)</f>
        <v>0.14973290608591228</v>
      </c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9"/>
      <c r="R32" s="108"/>
      <c r="S32" s="109"/>
      <c r="T32" s="108"/>
      <c r="U32" s="109"/>
      <c r="V32" s="108"/>
    </row>
    <row r="34" spans="1:24" x14ac:dyDescent="0.25">
      <c r="A34" t="s">
        <v>320</v>
      </c>
      <c r="C34" s="261">
        <f>LOOKUP(assumptions!B5,ROE!C42:C56,ROE!D42:D56)</f>
        <v>105515.51736011708</v>
      </c>
    </row>
    <row r="35" spans="1:24" x14ac:dyDescent="0.25">
      <c r="A35" t="s">
        <v>57</v>
      </c>
      <c r="C35" s="262">
        <f>+assumptions!B32</f>
        <v>103397.40017374823</v>
      </c>
    </row>
    <row r="36" spans="1:24" ht="13.8" thickBot="1" x14ac:dyDescent="0.3">
      <c r="A36" t="s">
        <v>200</v>
      </c>
      <c r="C36" s="263">
        <f>+C34-C35</f>
        <v>2118.1171863688505</v>
      </c>
    </row>
    <row r="37" spans="1:24" ht="13.8" thickTop="1" x14ac:dyDescent="0.25"/>
    <row r="39" spans="1:24" x14ac:dyDescent="0.25">
      <c r="A39" s="5"/>
      <c r="B39" s="5"/>
      <c r="C39" s="5"/>
    </row>
    <row r="40" spans="1:24" x14ac:dyDescent="0.25">
      <c r="A40" s="5"/>
      <c r="B40" s="5"/>
      <c r="C40" s="5"/>
      <c r="X40" s="257"/>
    </row>
    <row r="41" spans="1:24" x14ac:dyDescent="0.25">
      <c r="A41" s="5"/>
      <c r="B41" s="5"/>
      <c r="C41" s="5" t="s">
        <v>293</v>
      </c>
      <c r="D41" s="5"/>
      <c r="E41" s="22">
        <v>7.4999999999999997E-2</v>
      </c>
    </row>
    <row r="42" spans="1:24" x14ac:dyDescent="0.25">
      <c r="A42" s="5"/>
      <c r="B42" s="5"/>
      <c r="C42" s="5">
        <v>1</v>
      </c>
      <c r="D42" s="377">
        <f>NPV(+$E$41,C8)</f>
        <v>4261.1551074881063</v>
      </c>
      <c r="E42" s="5"/>
    </row>
    <row r="43" spans="1:24" x14ac:dyDescent="0.25">
      <c r="A43" s="5"/>
      <c r="B43" s="5"/>
      <c r="C43" s="5">
        <v>2</v>
      </c>
      <c r="D43" s="377">
        <f>NPV(+$E$41,C$8,D$8)</f>
        <v>17736.327479463656</v>
      </c>
      <c r="E43" s="5"/>
    </row>
    <row r="44" spans="1:24" x14ac:dyDescent="0.25">
      <c r="A44" s="5"/>
      <c r="B44" s="5"/>
      <c r="C44" s="5">
        <v>3</v>
      </c>
      <c r="D44" s="377">
        <f>NPV(+$E$41,C$8,D$8,E$8)</f>
        <v>29703.340218425579</v>
      </c>
      <c r="E44" s="5"/>
    </row>
    <row r="45" spans="1:24" x14ac:dyDescent="0.25">
      <c r="A45" s="5"/>
      <c r="B45" s="5"/>
      <c r="C45" s="5">
        <v>4</v>
      </c>
      <c r="D45" s="377">
        <f>NPV(+$E$41,C$8,D$8,E$8,F$8)</f>
        <v>40350.797844506989</v>
      </c>
      <c r="E45" s="5"/>
    </row>
    <row r="46" spans="1:24" x14ac:dyDescent="0.25">
      <c r="A46" s="5"/>
      <c r="B46" s="5"/>
      <c r="C46" s="5">
        <v>5</v>
      </c>
      <c r="D46" s="377">
        <f>NPV(+$E$41,C$8,D$8,E$8,F$8,G$8)</f>
        <v>49889.262076168226</v>
      </c>
      <c r="E46" s="5"/>
    </row>
    <row r="47" spans="1:24" x14ac:dyDescent="0.25">
      <c r="A47" s="5"/>
      <c r="B47" s="5"/>
      <c r="C47" s="5">
        <v>6</v>
      </c>
      <c r="D47" s="377">
        <f>NPV(+$E$41,C$8,D$8,E$8,F$8,G$8,H$8)</f>
        <v>58191.403377211594</v>
      </c>
      <c r="E47" s="5"/>
    </row>
    <row r="48" spans="1:24" x14ac:dyDescent="0.25">
      <c r="A48" s="5"/>
      <c r="B48" s="5"/>
      <c r="C48" s="5">
        <v>7</v>
      </c>
      <c r="D48" s="377">
        <f>NPV(+$E$41,C$8,D$8,E$8,F$8,G$8,H$8,I$8)</f>
        <v>65499.896475344489</v>
      </c>
      <c r="E48" s="5"/>
    </row>
    <row r="49" spans="1:5" x14ac:dyDescent="0.25">
      <c r="A49" s="5"/>
      <c r="B49" s="5"/>
      <c r="C49" s="5">
        <v>8</v>
      </c>
      <c r="D49" s="377">
        <f>NPV(+$E$41,C$8,D$8,E$8,F$8,G$8,H$8,I$8,J$8)</f>
        <v>72091.046450541893</v>
      </c>
      <c r="E49" s="5"/>
    </row>
    <row r="50" spans="1:5" x14ac:dyDescent="0.25">
      <c r="A50" s="5"/>
      <c r="B50" s="5"/>
      <c r="C50" s="5">
        <v>9</v>
      </c>
      <c r="D50" s="377">
        <f>NPV(+$E$41,C$8,D$8,E$8,F$8,G$8,H$8,I$8,J$8,K$8)</f>
        <v>78078.459561075157</v>
      </c>
      <c r="E50" s="5"/>
    </row>
    <row r="51" spans="1:5" x14ac:dyDescent="0.25">
      <c r="A51" s="5"/>
      <c r="B51" s="5"/>
      <c r="C51" s="5">
        <v>10</v>
      </c>
      <c r="D51" s="377">
        <f>NPV(+$E$41,C$8,D$8,E$8,F$8,G$8,H$8,I$8,J$8,K$8,L$8)</f>
        <v>83430.436255799868</v>
      </c>
      <c r="E51" s="5"/>
    </row>
    <row r="52" spans="1:5" x14ac:dyDescent="0.25">
      <c r="A52" s="5"/>
      <c r="B52" s="5"/>
      <c r="C52" s="5">
        <v>11</v>
      </c>
      <c r="D52" s="377">
        <f>NPV(+$E$41,C$8,D$8,E$8,F$8,G$8,H$8,I$8,J$8,K$8,L$8,M$8)</f>
        <v>88253.424419656716</v>
      </c>
      <c r="E52" s="5"/>
    </row>
    <row r="53" spans="1:5" x14ac:dyDescent="0.25">
      <c r="A53" s="5"/>
      <c r="B53" s="5"/>
      <c r="C53" s="5">
        <v>12</v>
      </c>
      <c r="D53" s="377">
        <f>NPV(+$E$41,C$8,D$8,E$8,F$8,G$8,H$8,I$8,J$8,K$8,L$8,M$8,N$8)</f>
        <v>92580.482204883621</v>
      </c>
      <c r="E53" s="5"/>
    </row>
    <row r="54" spans="1:5" x14ac:dyDescent="0.25">
      <c r="A54" s="5"/>
      <c r="B54" s="5"/>
      <c r="C54" s="5">
        <v>13</v>
      </c>
      <c r="D54" s="377">
        <f>NPV(+$E$41,C$8,D$8,E$8,F$8,G$8,H$8,I$8,J$8,K$8,L$8,M$8,N$8,O$8)</f>
        <v>96494.799418780138</v>
      </c>
      <c r="E54" s="5"/>
    </row>
    <row r="55" spans="1:5" x14ac:dyDescent="0.25">
      <c r="A55" s="5"/>
      <c r="B55" s="5"/>
      <c r="C55" s="5">
        <v>14</v>
      </c>
      <c r="D55" s="377">
        <f>NPV(+$E$41,C$8,D$8,E$8,F$8,G$8,H$8,I$8,J$8,K$8,L$8,M$8,N$8,O$8,P$8)</f>
        <v>100813.91165717602</v>
      </c>
      <c r="E55" s="5"/>
    </row>
    <row r="56" spans="1:5" x14ac:dyDescent="0.25">
      <c r="A56" s="5"/>
      <c r="B56" s="5"/>
      <c r="C56" s="5">
        <v>15</v>
      </c>
      <c r="D56" s="377">
        <f>NPV(+$E$41,C$8,D$8,E$8,F$8,G$8,H$8,I$8,J$8,K$8,L$8,M$8,N$8,O$8,P$8,Q$8)</f>
        <v>105515.51736011708</v>
      </c>
      <c r="E56" s="5"/>
    </row>
    <row r="57" spans="1:5" x14ac:dyDescent="0.25">
      <c r="A57" s="5"/>
      <c r="B57" s="5"/>
      <c r="C57" s="230"/>
      <c r="D57" s="5"/>
      <c r="E57" s="5"/>
    </row>
    <row r="58" spans="1:5" x14ac:dyDescent="0.25">
      <c r="A58" s="5"/>
      <c r="B58" s="5"/>
      <c r="C58" s="230"/>
      <c r="D58" s="5"/>
      <c r="E58" s="5"/>
    </row>
    <row r="59" spans="1:5" x14ac:dyDescent="0.25">
      <c r="A59" s="5"/>
      <c r="B59" s="5"/>
      <c r="C59" s="230"/>
      <c r="D59" s="5"/>
      <c r="E59" s="5"/>
    </row>
    <row r="60" spans="1:5" x14ac:dyDescent="0.25">
      <c r="A60" s="5"/>
      <c r="B60" s="5"/>
      <c r="C60" s="230"/>
      <c r="D60" s="5"/>
      <c r="E60" s="5"/>
    </row>
    <row r="61" spans="1:5" x14ac:dyDescent="0.25">
      <c r="A61" s="5"/>
      <c r="B61" s="5"/>
      <c r="C61" s="230"/>
      <c r="D61" s="5"/>
      <c r="E61" s="5"/>
    </row>
    <row r="62" spans="1:5" x14ac:dyDescent="0.25">
      <c r="A62" s="5"/>
      <c r="B62" s="5"/>
      <c r="C62" s="230"/>
      <c r="D62" s="5"/>
      <c r="E62" s="5"/>
    </row>
    <row r="63" spans="1:5" x14ac:dyDescent="0.25">
      <c r="A63" s="5"/>
      <c r="B63" s="5"/>
      <c r="C63" s="230"/>
      <c r="D63" s="5"/>
      <c r="E63" s="5"/>
    </row>
    <row r="64" spans="1:5" x14ac:dyDescent="0.25">
      <c r="A64" s="5"/>
      <c r="B64" s="5"/>
      <c r="C64" s="230"/>
      <c r="D64" s="5"/>
      <c r="E64" s="5"/>
    </row>
    <row r="65" spans="1:5" x14ac:dyDescent="0.25">
      <c r="A65" s="5"/>
      <c r="B65" s="5"/>
      <c r="C65" s="230"/>
      <c r="D65" s="5"/>
      <c r="E65" s="5"/>
    </row>
    <row r="66" spans="1:5" x14ac:dyDescent="0.25">
      <c r="A66" s="5"/>
      <c r="B66" s="5"/>
      <c r="C66" s="230"/>
      <c r="D66" s="5"/>
      <c r="E66" s="5"/>
    </row>
    <row r="67" spans="1:5" x14ac:dyDescent="0.25">
      <c r="A67" s="5"/>
      <c r="B67" s="5"/>
      <c r="C67" s="230"/>
      <c r="D67" s="5"/>
      <c r="E67" s="5"/>
    </row>
    <row r="68" spans="1:5" x14ac:dyDescent="0.25">
      <c r="A68" s="5"/>
      <c r="B68" s="5"/>
      <c r="C68" s="230"/>
      <c r="D68" s="5"/>
      <c r="E68" s="5"/>
    </row>
    <row r="69" spans="1:5" x14ac:dyDescent="0.25">
      <c r="A69" s="5"/>
      <c r="B69" s="5"/>
      <c r="C69" s="230"/>
      <c r="D69" s="5"/>
      <c r="E69" s="5"/>
    </row>
    <row r="70" spans="1:5" x14ac:dyDescent="0.25">
      <c r="A70" s="5"/>
      <c r="B70" s="5"/>
      <c r="C70" s="230"/>
      <c r="D70" s="5"/>
      <c r="E70" s="5"/>
    </row>
    <row r="71" spans="1:5" x14ac:dyDescent="0.25">
      <c r="A71" s="5"/>
      <c r="B71" s="5"/>
      <c r="C71" s="230"/>
      <c r="D71" s="5"/>
      <c r="E71" s="5"/>
    </row>
    <row r="72" spans="1:5" x14ac:dyDescent="0.25">
      <c r="A72" s="5"/>
      <c r="B72" s="5"/>
      <c r="C72" s="230"/>
      <c r="D72" s="5"/>
      <c r="E72" s="5"/>
    </row>
    <row r="73" spans="1:5" x14ac:dyDescent="0.25">
      <c r="A73" s="5"/>
      <c r="B73" s="5"/>
      <c r="C73" s="230"/>
      <c r="D73" s="5"/>
      <c r="E73" s="5"/>
    </row>
    <row r="74" spans="1:5" x14ac:dyDescent="0.25">
      <c r="A74" s="5"/>
      <c r="B74" s="5"/>
      <c r="C74" s="230"/>
      <c r="D74" s="5"/>
      <c r="E74" s="5"/>
    </row>
    <row r="75" spans="1:5" x14ac:dyDescent="0.25">
      <c r="C75" s="230"/>
      <c r="D75" s="5"/>
    </row>
    <row r="76" spans="1:5" x14ac:dyDescent="0.25">
      <c r="C76" s="230"/>
      <c r="D76" s="5"/>
    </row>
    <row r="77" spans="1:5" x14ac:dyDescent="0.25">
      <c r="C77" s="230"/>
      <c r="D77" s="5"/>
    </row>
    <row r="78" spans="1:5" x14ac:dyDescent="0.25">
      <c r="C78" s="230"/>
      <c r="D78" s="5"/>
    </row>
    <row r="79" spans="1:5" x14ac:dyDescent="0.25">
      <c r="C79" s="230"/>
      <c r="D79" s="5"/>
    </row>
    <row r="80" spans="1:5" x14ac:dyDescent="0.25">
      <c r="C80" s="230"/>
      <c r="D80" s="5"/>
    </row>
    <row r="81" spans="3:4" x14ac:dyDescent="0.25">
      <c r="C81" s="230"/>
      <c r="D81" s="5"/>
    </row>
    <row r="82" spans="3:4" x14ac:dyDescent="0.25">
      <c r="C82" s="230"/>
      <c r="D82" s="5"/>
    </row>
    <row r="83" spans="3:4" x14ac:dyDescent="0.25">
      <c r="C83" s="230"/>
      <c r="D83" s="230"/>
    </row>
    <row r="84" spans="3:4" x14ac:dyDescent="0.25">
      <c r="C84" s="230"/>
      <c r="D84" s="230"/>
    </row>
  </sheetData>
  <mergeCells count="3">
    <mergeCell ref="A1:Q1"/>
    <mergeCell ref="A2:Q2"/>
    <mergeCell ref="A3:Q3"/>
  </mergeCells>
  <phoneticPr fontId="14" type="noConversion"/>
  <pageMargins left="0.33" right="0.27" top="1" bottom="0.72" header="0.5" footer="0.5"/>
  <pageSetup scale="63" orientation="landscape" horizontalDpi="300" verticalDpi="300" r:id="rId1"/>
  <headerFooter alignWithMargins="0">
    <oddFooter>&amp;C&amp;P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4"/>
  <sheetViews>
    <sheetView workbookViewId="0">
      <selection activeCell="D5" sqref="D5"/>
    </sheetView>
  </sheetViews>
  <sheetFormatPr defaultColWidth="17.6640625" defaultRowHeight="13.2" x14ac:dyDescent="0.25"/>
  <cols>
    <col min="1" max="1" width="15.109375" customWidth="1"/>
    <col min="9" max="10" width="26.6640625" customWidth="1"/>
  </cols>
  <sheetData>
    <row r="1" spans="1:10" ht="15.6" x14ac:dyDescent="0.3">
      <c r="A1" s="277" t="s">
        <v>208</v>
      </c>
    </row>
    <row r="2" spans="1:10" ht="15.6" x14ac:dyDescent="0.3">
      <c r="A2" s="278" t="s">
        <v>209</v>
      </c>
      <c r="B2" s="279">
        <f>+D5</f>
        <v>202863.2</v>
      </c>
      <c r="C2" t="s">
        <v>210</v>
      </c>
      <c r="D2" s="247">
        <f>IF(DCF!D17="Y",+DCF!C11,0)</f>
        <v>253579</v>
      </c>
      <c r="E2" s="295">
        <v>1</v>
      </c>
      <c r="F2" s="246"/>
    </row>
    <row r="3" spans="1:10" ht="15.6" x14ac:dyDescent="0.3">
      <c r="A3" s="378" t="s">
        <v>211</v>
      </c>
      <c r="B3" s="379">
        <f>+inputs!B13</f>
        <v>7.4999999999999997E-2</v>
      </c>
      <c r="C3" t="s">
        <v>212</v>
      </c>
      <c r="D3" s="296">
        <v>0</v>
      </c>
      <c r="F3" s="246"/>
      <c r="I3" s="280"/>
    </row>
    <row r="4" spans="1:10" ht="15.6" x14ac:dyDescent="0.3">
      <c r="A4" s="378" t="s">
        <v>213</v>
      </c>
      <c r="B4" s="380">
        <f>+inputs!B14</f>
        <v>20</v>
      </c>
      <c r="C4" t="s">
        <v>103</v>
      </c>
      <c r="D4" s="297">
        <f>+D2*E4</f>
        <v>50715.8</v>
      </c>
      <c r="E4" s="295">
        <f>+inputs!B12</f>
        <v>0.2</v>
      </c>
      <c r="F4" s="246"/>
    </row>
    <row r="5" spans="1:10" x14ac:dyDescent="0.25">
      <c r="A5" s="282" t="s">
        <v>214</v>
      </c>
      <c r="B5" s="283">
        <f>PMT(B3,B4,-B2)</f>
        <v>19899.295889547975</v>
      </c>
      <c r="C5" t="s">
        <v>215</v>
      </c>
      <c r="D5" s="298">
        <f>+D2-D4</f>
        <v>202863.2</v>
      </c>
      <c r="E5" s="283"/>
      <c r="F5" s="283"/>
      <c r="G5" s="283"/>
      <c r="H5" s="283"/>
      <c r="I5" s="283"/>
    </row>
    <row r="6" spans="1:10" x14ac:dyDescent="0.25">
      <c r="A6" s="283"/>
      <c r="B6" s="283"/>
      <c r="C6" s="283"/>
      <c r="D6" s="283"/>
      <c r="E6" s="283"/>
      <c r="F6" s="283"/>
      <c r="G6" s="283"/>
      <c r="H6" s="283"/>
      <c r="I6" s="283"/>
    </row>
    <row r="7" spans="1:10" ht="15.6" x14ac:dyDescent="0.3">
      <c r="A7" s="284" t="s">
        <v>323</v>
      </c>
      <c r="B7" s="284" t="s">
        <v>216</v>
      </c>
      <c r="C7" s="284" t="s">
        <v>209</v>
      </c>
      <c r="D7" s="284" t="s">
        <v>211</v>
      </c>
      <c r="E7" s="284" t="s">
        <v>24</v>
      </c>
      <c r="F7" s="284" t="s">
        <v>217</v>
      </c>
      <c r="G7" s="283"/>
      <c r="H7" s="285"/>
      <c r="I7" s="285"/>
      <c r="J7" s="280"/>
    </row>
    <row r="8" spans="1:10" ht="15.6" x14ac:dyDescent="0.3">
      <c r="A8" s="286"/>
      <c r="B8" s="287" t="s">
        <v>218</v>
      </c>
      <c r="C8" s="287" t="s">
        <v>219</v>
      </c>
      <c r="D8" s="287" t="s">
        <v>219</v>
      </c>
      <c r="E8" s="287" t="s">
        <v>219</v>
      </c>
      <c r="F8" s="287" t="s">
        <v>218</v>
      </c>
      <c r="G8" s="283"/>
      <c r="H8" s="288"/>
      <c r="I8" s="288"/>
      <c r="J8" s="289"/>
    </row>
    <row r="9" spans="1:10" s="262" customFormat="1" ht="15.6" x14ac:dyDescent="0.3">
      <c r="A9" s="290">
        <v>1</v>
      </c>
      <c r="B9" s="291">
        <f>B2</f>
        <v>202863.2</v>
      </c>
      <c r="C9" s="381">
        <f>IF($B$4-A9&gt;-1,+cos!D61,0)</f>
        <v>19492.516298400005</v>
      </c>
      <c r="D9" s="381">
        <f>(+B9*-$B$3)*-1</f>
        <v>15214.74</v>
      </c>
      <c r="E9" s="291">
        <f>+D9+C9</f>
        <v>34707.256298400003</v>
      </c>
      <c r="F9" s="291">
        <f>+B9-C9</f>
        <v>183370.68370160001</v>
      </c>
      <c r="G9" s="291"/>
      <c r="H9" s="292"/>
      <c r="I9" s="292"/>
      <c r="J9" s="292"/>
    </row>
    <row r="10" spans="1:10" s="262" customFormat="1" x14ac:dyDescent="0.25">
      <c r="A10" s="290">
        <v>2</v>
      </c>
      <c r="B10" s="291">
        <f t="shared" ref="B10:B28" si="0">+F9</f>
        <v>183370.68370160001</v>
      </c>
      <c r="C10" s="381">
        <f>IF($B$4-A10&gt;-1,+cos!E61,0)</f>
        <v>12909.311306760006</v>
      </c>
      <c r="D10" s="381">
        <f>(+B10*-$B$3)*-1</f>
        <v>13752.801277619999</v>
      </c>
      <c r="E10" s="291">
        <f t="shared" ref="E10:E28" si="1">+D10+C10</f>
        <v>26662.112584380004</v>
      </c>
      <c r="F10" s="291">
        <f t="shared" ref="F10:F28" si="2">+B10-C10</f>
        <v>170461.37239484</v>
      </c>
      <c r="G10" s="291"/>
      <c r="H10" s="291"/>
      <c r="I10" s="291"/>
    </row>
    <row r="11" spans="1:10" s="262" customFormat="1" x14ac:dyDescent="0.25">
      <c r="A11" s="290">
        <v>3</v>
      </c>
      <c r="B11" s="291">
        <f t="shared" si="0"/>
        <v>170461.37239484</v>
      </c>
      <c r="C11" s="381">
        <f>IF($B$4-A11&gt;-1,+cos!F61,0)</f>
        <v>12246.993388239993</v>
      </c>
      <c r="D11" s="381">
        <f t="shared" ref="D11:D28" si="3">(+B11*-$B$3)*-1</f>
        <v>12784.602929613</v>
      </c>
      <c r="E11" s="291">
        <f t="shared" si="1"/>
        <v>25031.596317852993</v>
      </c>
      <c r="F11" s="291">
        <f t="shared" si="2"/>
        <v>158214.37900660001</v>
      </c>
      <c r="G11" s="291"/>
      <c r="H11" s="291"/>
      <c r="I11" s="291"/>
    </row>
    <row r="12" spans="1:10" s="262" customFormat="1" x14ac:dyDescent="0.25">
      <c r="A12" s="290">
        <v>4</v>
      </c>
      <c r="B12" s="291">
        <f t="shared" si="0"/>
        <v>158214.37900660001</v>
      </c>
      <c r="C12" s="381">
        <f>IF($B$4-A12&gt;-1,+cos!G61,0)</f>
        <v>11647.011273815995</v>
      </c>
      <c r="D12" s="381">
        <f t="shared" si="3"/>
        <v>11866.078425494999</v>
      </c>
      <c r="E12" s="291">
        <f t="shared" si="1"/>
        <v>23513.089699310993</v>
      </c>
      <c r="F12" s="291">
        <f t="shared" si="2"/>
        <v>146567.36773278401</v>
      </c>
      <c r="G12" s="291"/>
      <c r="H12" s="291"/>
      <c r="I12" s="291"/>
    </row>
    <row r="13" spans="1:10" s="262" customFormat="1" x14ac:dyDescent="0.25">
      <c r="A13" s="290">
        <v>5</v>
      </c>
      <c r="B13" s="291">
        <f t="shared" si="0"/>
        <v>146567.36773278401</v>
      </c>
      <c r="C13" s="381">
        <f>IF($B$4-A13&gt;-1,+cos!H61,0)</f>
        <v>11101.572987976018</v>
      </c>
      <c r="D13" s="381">
        <f t="shared" si="3"/>
        <v>10992.552579958801</v>
      </c>
      <c r="E13" s="291">
        <f t="shared" si="1"/>
        <v>22094.125567934818</v>
      </c>
      <c r="F13" s="291">
        <f t="shared" si="2"/>
        <v>135465.79474480799</v>
      </c>
      <c r="G13" s="291"/>
      <c r="H13" s="291"/>
      <c r="I13" s="291"/>
    </row>
    <row r="14" spans="1:10" s="262" customFormat="1" x14ac:dyDescent="0.25">
      <c r="A14" s="290">
        <v>6</v>
      </c>
      <c r="B14" s="291">
        <f t="shared" si="0"/>
        <v>135465.79474480799</v>
      </c>
      <c r="C14" s="381">
        <f>IF($B$4-A14&gt;-1,+cos!I61,0)</f>
        <v>10844.43779607999</v>
      </c>
      <c r="D14" s="381">
        <f t="shared" si="3"/>
        <v>10159.934605860599</v>
      </c>
      <c r="E14" s="291">
        <f t="shared" si="1"/>
        <v>21004.372401940589</v>
      </c>
      <c r="F14" s="291">
        <f t="shared" si="2"/>
        <v>124621.356948728</v>
      </c>
      <c r="G14" s="291"/>
      <c r="H14" s="291"/>
      <c r="I14" s="291"/>
    </row>
    <row r="15" spans="1:10" s="262" customFormat="1" x14ac:dyDescent="0.25">
      <c r="A15" s="290">
        <v>7</v>
      </c>
      <c r="B15" s="291">
        <f t="shared" si="0"/>
        <v>124621.356948728</v>
      </c>
      <c r="C15" s="381">
        <f>IF($B$4-A15&gt;-1,+cos!J$61,0)</f>
        <v>10844.43779607999</v>
      </c>
      <c r="D15" s="381">
        <f t="shared" si="3"/>
        <v>9346.6017711545992</v>
      </c>
      <c r="E15" s="291">
        <f t="shared" si="1"/>
        <v>20191.039567234591</v>
      </c>
      <c r="F15" s="291">
        <f t="shared" si="2"/>
        <v>113776.91915264801</v>
      </c>
      <c r="G15" s="291"/>
      <c r="H15" s="291"/>
      <c r="I15" s="291"/>
    </row>
    <row r="16" spans="1:10" s="262" customFormat="1" x14ac:dyDescent="0.25">
      <c r="A16" s="290">
        <v>8</v>
      </c>
      <c r="B16" s="291">
        <f t="shared" si="0"/>
        <v>113776.91915264801</v>
      </c>
      <c r="C16" s="381">
        <f>IF($B$4-A16&gt;-1,+cos!K$61,0)</f>
        <v>10852.229771592014</v>
      </c>
      <c r="D16" s="381">
        <f t="shared" si="3"/>
        <v>8533.2689364486014</v>
      </c>
      <c r="E16" s="291">
        <f t="shared" si="1"/>
        <v>19385.498708040614</v>
      </c>
      <c r="F16" s="291">
        <f t="shared" si="2"/>
        <v>102924.689381056</v>
      </c>
      <c r="G16" s="291"/>
      <c r="H16" s="291"/>
      <c r="I16" s="291"/>
    </row>
    <row r="17" spans="1:9" s="262" customFormat="1" x14ac:dyDescent="0.25">
      <c r="A17" s="290">
        <v>9</v>
      </c>
      <c r="B17" s="291">
        <f t="shared" si="0"/>
        <v>102924.689381056</v>
      </c>
      <c r="C17" s="381">
        <f>IF($B$4-A17&gt;-1,+cos!L$61,0)</f>
        <v>10844.437796080019</v>
      </c>
      <c r="D17" s="381">
        <f t="shared" si="3"/>
        <v>7719.3517035791992</v>
      </c>
      <c r="E17" s="291">
        <f t="shared" si="1"/>
        <v>18563.789499659219</v>
      </c>
      <c r="F17" s="291">
        <f t="shared" si="2"/>
        <v>92080.25158497598</v>
      </c>
      <c r="G17" s="291"/>
      <c r="H17" s="291"/>
      <c r="I17" s="291"/>
    </row>
    <row r="18" spans="1:9" s="262" customFormat="1" x14ac:dyDescent="0.25">
      <c r="A18" s="290">
        <v>10</v>
      </c>
      <c r="B18" s="291">
        <f t="shared" si="0"/>
        <v>92080.25158497598</v>
      </c>
      <c r="C18" s="381">
        <f>IF($B$4-A18&gt;-1,+cos!M$61,0)</f>
        <v>10852.22977159197</v>
      </c>
      <c r="D18" s="381">
        <f t="shared" si="3"/>
        <v>6906.0188688731987</v>
      </c>
      <c r="E18" s="291">
        <f t="shared" si="1"/>
        <v>17758.248640465168</v>
      </c>
      <c r="F18" s="291">
        <f t="shared" si="2"/>
        <v>81228.02181338401</v>
      </c>
      <c r="G18" s="291"/>
      <c r="H18" s="291"/>
      <c r="I18" s="291"/>
    </row>
    <row r="19" spans="1:9" s="262" customFormat="1" x14ac:dyDescent="0.25">
      <c r="A19" s="290">
        <v>11</v>
      </c>
      <c r="B19" s="291">
        <f t="shared" si="0"/>
        <v>81228.02181338401</v>
      </c>
      <c r="C19" s="381">
        <f>IF($B$4-A19&gt;-1,+cos!N$61,0)</f>
        <v>10844.437796080019</v>
      </c>
      <c r="D19" s="381">
        <f t="shared" si="3"/>
        <v>6092.1016360038002</v>
      </c>
      <c r="E19" s="291">
        <f t="shared" si="1"/>
        <v>16936.53943208382</v>
      </c>
      <c r="F19" s="291">
        <f t="shared" si="2"/>
        <v>70383.584017303991</v>
      </c>
      <c r="G19" s="291"/>
      <c r="H19" s="291"/>
      <c r="I19" s="291"/>
    </row>
    <row r="20" spans="1:9" s="262" customFormat="1" x14ac:dyDescent="0.25">
      <c r="A20" s="290">
        <v>12</v>
      </c>
      <c r="B20" s="291">
        <f t="shared" si="0"/>
        <v>70383.584017303991</v>
      </c>
      <c r="C20" s="381">
        <f>IF($B$4-A20&gt;-1,+cos!O$61,0)</f>
        <v>10852.229771591999</v>
      </c>
      <c r="D20" s="381">
        <f t="shared" si="3"/>
        <v>5278.7688012977987</v>
      </c>
      <c r="E20" s="291">
        <f t="shared" si="1"/>
        <v>16130.998572889799</v>
      </c>
      <c r="F20" s="291">
        <f t="shared" si="2"/>
        <v>59531.354245711991</v>
      </c>
      <c r="G20" s="299"/>
      <c r="H20" s="299"/>
      <c r="I20" s="291"/>
    </row>
    <row r="21" spans="1:9" s="262" customFormat="1" x14ac:dyDescent="0.25">
      <c r="A21" s="290">
        <v>13</v>
      </c>
      <c r="B21" s="291">
        <f t="shared" si="0"/>
        <v>59531.354245711991</v>
      </c>
      <c r="C21" s="381">
        <f>IF($B$4-A21&gt;-1,+cos!P$61,0)</f>
        <v>10844.437796080005</v>
      </c>
      <c r="D21" s="381">
        <f t="shared" si="3"/>
        <v>4464.8515684283993</v>
      </c>
      <c r="E21" s="291">
        <f t="shared" si="1"/>
        <v>15309.289364508404</v>
      </c>
      <c r="F21" s="291">
        <f t="shared" si="2"/>
        <v>48686.916449631986</v>
      </c>
      <c r="G21" s="291"/>
      <c r="H21" s="291"/>
      <c r="I21" s="291"/>
    </row>
    <row r="22" spans="1:9" s="262" customFormat="1" x14ac:dyDescent="0.25">
      <c r="A22" s="290">
        <v>14</v>
      </c>
      <c r="B22" s="291">
        <f t="shared" si="0"/>
        <v>48686.916449631986</v>
      </c>
      <c r="C22" s="381">
        <f>IF($B$4-A22&gt;-1,+cos!Q$61,0)</f>
        <v>8545.805020040003</v>
      </c>
      <c r="D22" s="381">
        <f t="shared" si="3"/>
        <v>3651.5187337223988</v>
      </c>
      <c r="E22" s="291">
        <f t="shared" si="1"/>
        <v>12197.323753762401</v>
      </c>
      <c r="F22" s="291">
        <f t="shared" si="2"/>
        <v>40141.111429591983</v>
      </c>
      <c r="G22" s="291"/>
      <c r="H22" s="291"/>
      <c r="I22" s="291"/>
    </row>
    <row r="23" spans="1:9" s="262" customFormat="1" x14ac:dyDescent="0.25">
      <c r="A23" s="290">
        <v>15</v>
      </c>
      <c r="B23" s="291">
        <f t="shared" si="0"/>
        <v>40141.111429591983</v>
      </c>
      <c r="C23" s="381">
        <f>IF($B$4-A23&gt;-1,+cos!R$61,0)</f>
        <v>6247.1722440000085</v>
      </c>
      <c r="D23" s="381">
        <f t="shared" si="3"/>
        <v>3010.5833572193987</v>
      </c>
      <c r="E23" s="291">
        <f t="shared" si="1"/>
        <v>9257.7556012194073</v>
      </c>
      <c r="F23" s="291">
        <f t="shared" si="2"/>
        <v>33893.939185591975</v>
      </c>
      <c r="G23" s="291"/>
      <c r="H23" s="291"/>
      <c r="I23" s="291"/>
    </row>
    <row r="24" spans="1:9" s="262" customFormat="1" x14ac:dyDescent="0.25">
      <c r="A24" s="290">
        <v>16</v>
      </c>
      <c r="B24" s="291">
        <f t="shared" si="0"/>
        <v>33893.939185591975</v>
      </c>
      <c r="C24" s="381">
        <f>IF($B$4-A24&gt;-1,+cos!S$61,0)</f>
        <v>6247.1722440000085</v>
      </c>
      <c r="D24" s="381">
        <f t="shared" si="3"/>
        <v>2542.0454389193978</v>
      </c>
      <c r="E24" s="291">
        <f t="shared" si="1"/>
        <v>8789.2176829194068</v>
      </c>
      <c r="F24" s="291">
        <f t="shared" si="2"/>
        <v>27646.766941591966</v>
      </c>
      <c r="G24" s="291"/>
      <c r="H24" s="291"/>
      <c r="I24" s="291"/>
    </row>
    <row r="25" spans="1:9" s="262" customFormat="1" x14ac:dyDescent="0.25">
      <c r="A25" s="290">
        <v>17</v>
      </c>
      <c r="B25" s="291">
        <f t="shared" si="0"/>
        <v>27646.766941591966</v>
      </c>
      <c r="C25" s="381">
        <f>IF($B$4-A25&gt;-1,+cos!T$61,0)</f>
        <v>6247.1722440000049</v>
      </c>
      <c r="D25" s="381">
        <f t="shared" si="3"/>
        <v>2073.5075206193974</v>
      </c>
      <c r="E25" s="291">
        <f t="shared" si="1"/>
        <v>8320.6797646194027</v>
      </c>
      <c r="F25" s="291">
        <f t="shared" si="2"/>
        <v>21399.594697591961</v>
      </c>
      <c r="G25" s="291"/>
      <c r="H25" s="291"/>
      <c r="I25" s="291"/>
    </row>
    <row r="26" spans="1:9" s="262" customFormat="1" x14ac:dyDescent="0.25">
      <c r="A26" s="290">
        <v>18</v>
      </c>
      <c r="B26" s="291">
        <f t="shared" si="0"/>
        <v>21399.594697591961</v>
      </c>
      <c r="C26" s="381">
        <f>IF($B$4-A26&gt;-1,+cos!U$61,0)</f>
        <v>6247.1722440000085</v>
      </c>
      <c r="D26" s="381">
        <f t="shared" si="3"/>
        <v>1604.9696023193972</v>
      </c>
      <c r="E26" s="291">
        <f t="shared" si="1"/>
        <v>7852.1418463194059</v>
      </c>
      <c r="F26" s="291">
        <f t="shared" si="2"/>
        <v>15152.422453591953</v>
      </c>
      <c r="G26" s="291"/>
      <c r="H26" s="291"/>
      <c r="I26" s="291"/>
    </row>
    <row r="27" spans="1:9" s="262" customFormat="1" x14ac:dyDescent="0.25">
      <c r="A27" s="290">
        <v>19</v>
      </c>
      <c r="B27" s="291">
        <f t="shared" si="0"/>
        <v>15152.422453591953</v>
      </c>
      <c r="C27" s="381">
        <f>IF($B$4-A27&gt;-1,+cos!V$61,0)</f>
        <v>6247.1722440000049</v>
      </c>
      <c r="D27" s="381">
        <f t="shared" si="3"/>
        <v>1136.4316840193965</v>
      </c>
      <c r="E27" s="291">
        <f t="shared" si="1"/>
        <v>7383.6039280194018</v>
      </c>
      <c r="F27" s="291">
        <f t="shared" si="2"/>
        <v>8905.2502095919481</v>
      </c>
      <c r="G27" s="291"/>
      <c r="H27" s="291"/>
      <c r="I27" s="291"/>
    </row>
    <row r="28" spans="1:9" s="262" customFormat="1" x14ac:dyDescent="0.25">
      <c r="A28" s="290">
        <v>20</v>
      </c>
      <c r="B28" s="291">
        <f t="shared" si="0"/>
        <v>8905.2502095919481</v>
      </c>
      <c r="C28" s="381">
        <f>+F27</f>
        <v>8905.2502095919481</v>
      </c>
      <c r="D28" s="381">
        <f t="shared" si="3"/>
        <v>667.89376571939613</v>
      </c>
      <c r="E28" s="291">
        <f t="shared" si="1"/>
        <v>9573.1439753113445</v>
      </c>
      <c r="F28" s="291">
        <f t="shared" si="2"/>
        <v>0</v>
      </c>
      <c r="G28" s="291"/>
      <c r="H28" s="291"/>
      <c r="I28" s="291"/>
    </row>
    <row r="29" spans="1:9" s="262" customFormat="1" x14ac:dyDescent="0.25">
      <c r="A29" s="290"/>
      <c r="B29" s="291"/>
      <c r="C29" s="299"/>
      <c r="D29" s="299"/>
      <c r="E29" s="291"/>
      <c r="F29" s="291"/>
      <c r="G29" s="291"/>
      <c r="H29" s="291"/>
      <c r="I29" s="291"/>
    </row>
    <row r="30" spans="1:9" s="262" customFormat="1" x14ac:dyDescent="0.25">
      <c r="A30" s="290"/>
      <c r="B30" s="291"/>
      <c r="C30" s="299"/>
      <c r="D30" s="299"/>
      <c r="E30" s="291"/>
      <c r="F30" s="291"/>
      <c r="G30" s="291"/>
      <c r="H30" s="291"/>
      <c r="I30" s="291"/>
    </row>
    <row r="31" spans="1:9" s="262" customFormat="1" x14ac:dyDescent="0.25">
      <c r="A31" s="290"/>
      <c r="B31" s="291"/>
      <c r="C31" s="299"/>
      <c r="D31" s="299"/>
      <c r="E31" s="291"/>
      <c r="F31" s="291"/>
      <c r="G31" s="291"/>
      <c r="H31" s="291"/>
      <c r="I31" s="291"/>
    </row>
    <row r="32" spans="1:9" s="262" customFormat="1" x14ac:dyDescent="0.25">
      <c r="A32" s="290"/>
      <c r="B32" s="291"/>
      <c r="C32" s="299"/>
      <c r="D32" s="299"/>
      <c r="E32" s="291"/>
      <c r="F32" s="291"/>
      <c r="G32" s="291"/>
      <c r="H32" s="291"/>
      <c r="I32" s="291"/>
    </row>
    <row r="33" spans="1:9" s="262" customFormat="1" x14ac:dyDescent="0.25">
      <c r="A33" s="290"/>
      <c r="B33" s="291"/>
      <c r="C33" s="299"/>
      <c r="D33" s="299"/>
      <c r="E33" s="291"/>
      <c r="F33" s="291"/>
      <c r="G33" s="291"/>
      <c r="H33" s="291"/>
      <c r="I33" s="291"/>
    </row>
    <row r="34" spans="1:9" s="262" customFormat="1" x14ac:dyDescent="0.25">
      <c r="A34" s="290"/>
      <c r="B34" s="291"/>
      <c r="C34" s="291"/>
      <c r="D34" s="291"/>
      <c r="E34" s="291"/>
      <c r="F34" s="291"/>
      <c r="G34" s="291"/>
      <c r="H34" s="291"/>
      <c r="I34" s="291"/>
    </row>
    <row r="35" spans="1:9" s="262" customFormat="1" x14ac:dyDescent="0.25">
      <c r="A35" s="290"/>
      <c r="B35" s="291"/>
      <c r="C35" s="291"/>
      <c r="D35" s="291"/>
      <c r="E35" s="291"/>
      <c r="F35" s="291"/>
      <c r="G35" s="291"/>
      <c r="H35" s="291"/>
      <c r="I35" s="291"/>
    </row>
    <row r="36" spans="1:9" s="262" customFormat="1" x14ac:dyDescent="0.25">
      <c r="A36" s="290"/>
      <c r="B36" s="291"/>
      <c r="C36" s="291"/>
      <c r="D36" s="291"/>
      <c r="E36" s="291"/>
      <c r="F36" s="291"/>
      <c r="G36" s="291"/>
      <c r="H36" s="291"/>
      <c r="I36" s="291"/>
    </row>
    <row r="37" spans="1:9" s="262" customFormat="1" x14ac:dyDescent="0.25">
      <c r="A37" s="290"/>
      <c r="B37" s="291"/>
      <c r="C37" s="291"/>
      <c r="D37" s="291"/>
      <c r="E37" s="291"/>
      <c r="F37" s="291"/>
      <c r="G37" s="291"/>
      <c r="H37" s="291"/>
      <c r="I37" s="291"/>
    </row>
    <row r="38" spans="1:9" s="262" customFormat="1" x14ac:dyDescent="0.25">
      <c r="A38" s="290"/>
      <c r="B38" s="291"/>
      <c r="C38" s="291"/>
      <c r="D38" s="291"/>
      <c r="E38" s="291"/>
      <c r="F38" s="291"/>
      <c r="G38" s="291"/>
      <c r="H38" s="291"/>
      <c r="I38" s="291"/>
    </row>
    <row r="39" spans="1:9" s="262" customFormat="1" x14ac:dyDescent="0.25">
      <c r="A39" s="290"/>
      <c r="B39" s="291"/>
      <c r="C39" s="291"/>
      <c r="D39" s="291"/>
      <c r="E39" s="291"/>
      <c r="F39" s="291"/>
      <c r="G39" s="299"/>
      <c r="H39" s="299"/>
      <c r="I39" s="291"/>
    </row>
    <row r="40" spans="1:9" s="262" customFormat="1" x14ac:dyDescent="0.25">
      <c r="A40" s="290"/>
      <c r="B40" s="291"/>
      <c r="C40" s="291"/>
      <c r="D40" s="291"/>
      <c r="E40" s="291"/>
      <c r="F40" s="291"/>
      <c r="G40" s="291"/>
      <c r="H40" s="291"/>
      <c r="I40" s="291"/>
    </row>
    <row r="41" spans="1:9" s="262" customFormat="1" x14ac:dyDescent="0.25">
      <c r="A41" s="290"/>
      <c r="B41" s="291"/>
      <c r="C41" s="291"/>
      <c r="D41" s="291"/>
      <c r="E41" s="291"/>
      <c r="F41" s="291"/>
      <c r="G41" s="291"/>
      <c r="H41" s="291"/>
      <c r="I41" s="291"/>
    </row>
    <row r="42" spans="1:9" s="262" customFormat="1" x14ac:dyDescent="0.25">
      <c r="A42" s="290"/>
      <c r="B42" s="291"/>
      <c r="C42" s="291"/>
      <c r="D42" s="291"/>
      <c r="E42" s="291"/>
      <c r="F42" s="291"/>
      <c r="G42" s="291"/>
      <c r="H42" s="291"/>
      <c r="I42" s="291"/>
    </row>
    <row r="43" spans="1:9" s="262" customFormat="1" x14ac:dyDescent="0.25">
      <c r="A43" s="290"/>
      <c r="B43" s="291"/>
      <c r="C43" s="291"/>
      <c r="D43" s="291"/>
      <c r="E43" s="291"/>
      <c r="F43" s="291"/>
      <c r="G43" s="291"/>
      <c r="H43" s="291"/>
      <c r="I43" s="291"/>
    </row>
    <row r="44" spans="1:9" s="262" customFormat="1" x14ac:dyDescent="0.25">
      <c r="A44" s="290"/>
      <c r="B44" s="291"/>
      <c r="C44" s="291"/>
      <c r="D44" s="291"/>
      <c r="E44" s="291"/>
      <c r="F44" s="291"/>
      <c r="G44" s="291"/>
      <c r="H44" s="291"/>
      <c r="I44" s="291"/>
    </row>
    <row r="45" spans="1:9" s="262" customFormat="1" x14ac:dyDescent="0.25">
      <c r="A45" s="290"/>
      <c r="B45" s="291"/>
      <c r="C45" s="291"/>
      <c r="D45" s="291"/>
      <c r="E45" s="291"/>
      <c r="F45" s="291"/>
      <c r="G45" s="291"/>
      <c r="H45" s="291"/>
      <c r="I45" s="291"/>
    </row>
    <row r="46" spans="1:9" s="262" customFormat="1" x14ac:dyDescent="0.25">
      <c r="A46" s="290"/>
      <c r="B46" s="291"/>
      <c r="C46" s="291"/>
      <c r="D46" s="291"/>
      <c r="E46" s="291"/>
      <c r="F46" s="291"/>
      <c r="G46" s="291"/>
      <c r="H46" s="291"/>
      <c r="I46" s="291"/>
    </row>
    <row r="47" spans="1:9" s="262" customFormat="1" x14ac:dyDescent="0.25">
      <c r="A47" s="290"/>
      <c r="B47" s="291"/>
      <c r="C47" s="291"/>
      <c r="D47" s="291"/>
      <c r="E47" s="291"/>
      <c r="F47" s="291"/>
      <c r="G47" s="291"/>
      <c r="H47" s="291"/>
      <c r="I47" s="291"/>
    </row>
    <row r="48" spans="1:9" s="262" customFormat="1" x14ac:dyDescent="0.25">
      <c r="A48" s="290"/>
      <c r="B48" s="291"/>
      <c r="C48" s="291"/>
      <c r="D48" s="291"/>
      <c r="E48" s="291"/>
      <c r="F48" s="291"/>
      <c r="G48" s="291"/>
      <c r="H48" s="291"/>
      <c r="I48" s="291"/>
    </row>
    <row r="49" spans="1:9" s="262" customFormat="1" x14ac:dyDescent="0.25">
      <c r="A49" s="290"/>
      <c r="B49" s="291"/>
      <c r="C49" s="291"/>
      <c r="D49" s="291"/>
      <c r="E49" s="291"/>
      <c r="F49" s="291"/>
      <c r="G49" s="291"/>
      <c r="H49" s="291"/>
      <c r="I49" s="291"/>
    </row>
    <row r="50" spans="1:9" s="262" customFormat="1" x14ac:dyDescent="0.25">
      <c r="A50" s="290"/>
      <c r="B50" s="291"/>
      <c r="C50" s="291"/>
      <c r="D50" s="291"/>
      <c r="E50" s="291"/>
      <c r="F50" s="291"/>
      <c r="G50" s="291"/>
      <c r="H50" s="291"/>
      <c r="I50" s="291"/>
    </row>
    <row r="51" spans="1:9" s="262" customFormat="1" x14ac:dyDescent="0.25">
      <c r="A51" s="290"/>
      <c r="B51" s="291"/>
      <c r="C51" s="291"/>
      <c r="D51" s="291"/>
      <c r="E51" s="291"/>
      <c r="F51" s="291"/>
      <c r="G51" s="299"/>
      <c r="H51" s="299"/>
      <c r="I51" s="291"/>
    </row>
    <row r="52" spans="1:9" s="262" customFormat="1" x14ac:dyDescent="0.25">
      <c r="A52" s="290"/>
      <c r="B52" s="291"/>
      <c r="C52" s="291"/>
      <c r="D52" s="291"/>
      <c r="E52" s="291"/>
      <c r="F52" s="291"/>
      <c r="G52" s="291"/>
      <c r="H52" s="291"/>
      <c r="I52" s="291"/>
    </row>
    <row r="53" spans="1:9" s="262" customFormat="1" x14ac:dyDescent="0.25">
      <c r="A53" s="290"/>
      <c r="B53" s="291"/>
      <c r="C53" s="291"/>
      <c r="D53" s="291"/>
      <c r="E53" s="291"/>
      <c r="F53" s="291"/>
      <c r="G53" s="291"/>
      <c r="H53" s="291"/>
      <c r="I53" s="291"/>
    </row>
    <row r="54" spans="1:9" s="262" customFormat="1" x14ac:dyDescent="0.25">
      <c r="A54" s="290"/>
      <c r="B54" s="291"/>
      <c r="C54" s="291"/>
      <c r="D54" s="291"/>
      <c r="E54" s="291"/>
      <c r="F54" s="291"/>
      <c r="G54" s="291"/>
      <c r="H54" s="291"/>
      <c r="I54" s="291"/>
    </row>
    <row r="55" spans="1:9" s="262" customFormat="1" x14ac:dyDescent="0.25">
      <c r="A55" s="290"/>
      <c r="B55" s="291"/>
      <c r="C55" s="291"/>
      <c r="D55" s="291"/>
      <c r="E55" s="291"/>
      <c r="F55" s="291"/>
      <c r="G55" s="291"/>
      <c r="H55" s="291"/>
      <c r="I55" s="291"/>
    </row>
    <row r="56" spans="1:9" s="262" customFormat="1" x14ac:dyDescent="0.25">
      <c r="A56" s="290"/>
      <c r="B56" s="291"/>
      <c r="C56" s="291"/>
      <c r="D56" s="291"/>
      <c r="E56" s="291"/>
      <c r="F56" s="291"/>
      <c r="G56" s="291"/>
      <c r="H56" s="291"/>
      <c r="I56" s="291"/>
    </row>
    <row r="57" spans="1:9" s="262" customFormat="1" x14ac:dyDescent="0.25">
      <c r="A57" s="290"/>
      <c r="B57" s="291"/>
      <c r="C57" s="291"/>
      <c r="D57" s="291"/>
      <c r="E57" s="291"/>
      <c r="F57" s="291"/>
      <c r="G57" s="291"/>
      <c r="H57" s="291"/>
      <c r="I57" s="291"/>
    </row>
    <row r="58" spans="1:9" s="262" customFormat="1" x14ac:dyDescent="0.25">
      <c r="A58" s="290"/>
      <c r="B58" s="291"/>
      <c r="C58" s="291"/>
      <c r="D58" s="291"/>
      <c r="E58" s="291"/>
      <c r="F58" s="291"/>
      <c r="G58" s="291"/>
      <c r="H58" s="291"/>
      <c r="I58" s="291"/>
    </row>
    <row r="59" spans="1:9" s="262" customFormat="1" x14ac:dyDescent="0.25">
      <c r="A59" s="290"/>
      <c r="B59" s="291"/>
      <c r="C59" s="291"/>
      <c r="D59" s="291"/>
      <c r="E59" s="291"/>
      <c r="F59" s="291"/>
      <c r="G59" s="291"/>
      <c r="H59" s="291"/>
      <c r="I59" s="291"/>
    </row>
    <row r="60" spans="1:9" s="262" customFormat="1" x14ac:dyDescent="0.25">
      <c r="A60" s="290"/>
      <c r="B60" s="291"/>
      <c r="C60" s="291"/>
      <c r="D60" s="291"/>
      <c r="E60" s="291"/>
      <c r="F60" s="291"/>
      <c r="G60" s="291"/>
      <c r="H60" s="291"/>
      <c r="I60" s="291"/>
    </row>
    <row r="61" spans="1:9" s="262" customFormat="1" x14ac:dyDescent="0.25">
      <c r="A61" s="290"/>
      <c r="B61" s="291"/>
      <c r="C61" s="291"/>
      <c r="D61" s="291"/>
      <c r="E61" s="291"/>
      <c r="F61" s="291"/>
      <c r="G61" s="291"/>
      <c r="H61" s="291"/>
      <c r="I61" s="291"/>
    </row>
    <row r="62" spans="1:9" s="262" customFormat="1" x14ac:dyDescent="0.25">
      <c r="A62" s="290"/>
      <c r="B62" s="291"/>
      <c r="C62" s="291"/>
      <c r="D62" s="291"/>
      <c r="E62" s="291"/>
      <c r="F62" s="291"/>
      <c r="G62" s="291"/>
      <c r="H62" s="291"/>
      <c r="I62" s="291"/>
    </row>
    <row r="63" spans="1:9" s="262" customFormat="1" x14ac:dyDescent="0.25">
      <c r="A63" s="290"/>
      <c r="B63" s="291"/>
      <c r="C63" s="291"/>
      <c r="D63" s="291"/>
      <c r="E63" s="291"/>
      <c r="F63" s="291"/>
      <c r="G63" s="299"/>
      <c r="H63" s="299"/>
      <c r="I63" s="291"/>
    </row>
    <row r="64" spans="1:9" s="262" customFormat="1" x14ac:dyDescent="0.25">
      <c r="A64" s="290"/>
      <c r="B64" s="291"/>
      <c r="C64" s="291"/>
      <c r="D64" s="291"/>
      <c r="E64" s="291"/>
      <c r="F64" s="291"/>
      <c r="G64" s="291"/>
      <c r="H64" s="291"/>
      <c r="I64" s="291"/>
    </row>
    <row r="65" spans="1:9" s="262" customFormat="1" x14ac:dyDescent="0.25">
      <c r="A65" s="290"/>
      <c r="B65" s="291"/>
      <c r="C65" s="291"/>
      <c r="D65" s="291"/>
      <c r="E65" s="291"/>
      <c r="F65" s="291"/>
      <c r="G65" s="291"/>
      <c r="H65" s="291"/>
      <c r="I65" s="291"/>
    </row>
    <row r="66" spans="1:9" s="262" customFormat="1" x14ac:dyDescent="0.25">
      <c r="A66" s="290"/>
      <c r="B66" s="291"/>
      <c r="C66" s="291"/>
      <c r="D66" s="291"/>
      <c r="E66" s="291"/>
      <c r="F66" s="291"/>
      <c r="G66" s="291"/>
      <c r="H66" s="291"/>
      <c r="I66" s="291"/>
    </row>
    <row r="67" spans="1:9" s="262" customFormat="1" x14ac:dyDescent="0.25">
      <c r="A67" s="290"/>
      <c r="B67" s="291"/>
      <c r="C67" s="291"/>
      <c r="D67" s="291"/>
      <c r="E67" s="291"/>
      <c r="F67" s="291"/>
      <c r="G67" s="291"/>
      <c r="H67" s="291"/>
      <c r="I67" s="291"/>
    </row>
    <row r="68" spans="1:9" s="262" customFormat="1" x14ac:dyDescent="0.25">
      <c r="A68" s="290"/>
      <c r="B68" s="291"/>
      <c r="C68" s="291"/>
      <c r="D68" s="291"/>
      <c r="E68" s="291"/>
      <c r="F68" s="291"/>
      <c r="G68" s="291"/>
      <c r="H68" s="291"/>
      <c r="I68" s="291"/>
    </row>
    <row r="69" spans="1:9" s="262" customFormat="1" x14ac:dyDescent="0.25">
      <c r="A69" s="290"/>
      <c r="B69" s="291"/>
      <c r="C69" s="291"/>
      <c r="D69" s="291"/>
      <c r="E69" s="291"/>
      <c r="F69" s="291"/>
      <c r="G69" s="291"/>
      <c r="H69" s="291"/>
      <c r="I69" s="291"/>
    </row>
    <row r="70" spans="1:9" s="262" customFormat="1" x14ac:dyDescent="0.25">
      <c r="A70" s="290"/>
      <c r="B70" s="291"/>
      <c r="C70" s="291"/>
      <c r="D70" s="291"/>
      <c r="E70" s="291"/>
      <c r="F70" s="291"/>
      <c r="G70" s="291"/>
      <c r="H70" s="291"/>
      <c r="I70" s="291"/>
    </row>
    <row r="71" spans="1:9" s="262" customFormat="1" x14ac:dyDescent="0.25">
      <c r="A71" s="290"/>
      <c r="B71" s="291"/>
      <c r="C71" s="291"/>
      <c r="D71" s="291"/>
      <c r="E71" s="291"/>
      <c r="F71" s="291"/>
      <c r="G71" s="291"/>
      <c r="H71" s="291"/>
      <c r="I71" s="291"/>
    </row>
    <row r="72" spans="1:9" s="262" customFormat="1" x14ac:dyDescent="0.25">
      <c r="A72" s="290"/>
      <c r="B72" s="291"/>
      <c r="C72" s="291"/>
      <c r="D72" s="291"/>
      <c r="E72" s="291"/>
      <c r="F72" s="291"/>
      <c r="G72" s="291"/>
      <c r="H72" s="291"/>
      <c r="I72" s="291"/>
    </row>
    <row r="73" spans="1:9" s="262" customFormat="1" x14ac:dyDescent="0.25">
      <c r="A73" s="290"/>
      <c r="B73" s="291"/>
      <c r="C73" s="291"/>
      <c r="D73" s="291"/>
      <c r="E73" s="291"/>
      <c r="F73" s="291"/>
      <c r="G73" s="291"/>
      <c r="H73" s="291"/>
      <c r="I73" s="291"/>
    </row>
    <row r="74" spans="1:9" s="262" customFormat="1" x14ac:dyDescent="0.25">
      <c r="A74" s="290"/>
      <c r="B74" s="291"/>
      <c r="C74" s="291"/>
      <c r="D74" s="291"/>
      <c r="E74" s="291"/>
      <c r="F74" s="291"/>
      <c r="G74" s="291"/>
      <c r="H74" s="291"/>
      <c r="I74" s="291"/>
    </row>
    <row r="75" spans="1:9" s="262" customFormat="1" x14ac:dyDescent="0.25">
      <c r="A75" s="290"/>
      <c r="B75" s="291"/>
      <c r="C75" s="291"/>
      <c r="D75" s="291"/>
      <c r="E75" s="291"/>
      <c r="F75" s="291"/>
      <c r="G75" s="299"/>
      <c r="H75" s="299"/>
      <c r="I75" s="291"/>
    </row>
    <row r="76" spans="1:9" s="262" customFormat="1" x14ac:dyDescent="0.25">
      <c r="A76" s="290"/>
      <c r="B76" s="291"/>
      <c r="C76" s="291"/>
      <c r="D76" s="291"/>
      <c r="E76" s="291"/>
      <c r="F76" s="291"/>
      <c r="G76" s="291"/>
      <c r="H76" s="291"/>
      <c r="I76" s="291"/>
    </row>
    <row r="77" spans="1:9" s="262" customFormat="1" x14ac:dyDescent="0.25">
      <c r="A77" s="290"/>
      <c r="B77" s="291"/>
      <c r="C77" s="291"/>
      <c r="D77" s="291"/>
      <c r="E77" s="291"/>
      <c r="F77" s="291"/>
      <c r="G77" s="291"/>
      <c r="H77" s="291"/>
      <c r="I77" s="291"/>
    </row>
    <row r="78" spans="1:9" s="262" customFormat="1" x14ac:dyDescent="0.25">
      <c r="A78" s="290"/>
      <c r="B78" s="291"/>
      <c r="C78" s="291"/>
      <c r="D78" s="291"/>
      <c r="E78" s="291"/>
      <c r="F78" s="291"/>
      <c r="G78" s="291"/>
      <c r="H78" s="291"/>
      <c r="I78" s="291"/>
    </row>
    <row r="79" spans="1:9" s="262" customFormat="1" x14ac:dyDescent="0.25">
      <c r="A79" s="290"/>
      <c r="B79" s="291"/>
      <c r="C79" s="291"/>
      <c r="D79" s="291"/>
      <c r="E79" s="291"/>
      <c r="F79" s="291"/>
      <c r="G79" s="291"/>
      <c r="H79" s="291"/>
      <c r="I79" s="291"/>
    </row>
    <row r="80" spans="1:9" s="262" customFormat="1" x14ac:dyDescent="0.25">
      <c r="A80" s="290"/>
      <c r="B80" s="291"/>
      <c r="C80" s="291"/>
      <c r="D80" s="291"/>
      <c r="E80" s="291"/>
      <c r="F80" s="291"/>
      <c r="G80" s="291"/>
      <c r="H80" s="291"/>
      <c r="I80" s="291"/>
    </row>
    <row r="81" spans="1:9" s="262" customFormat="1" x14ac:dyDescent="0.25">
      <c r="A81" s="290"/>
      <c r="B81" s="291"/>
      <c r="C81" s="291"/>
      <c r="D81" s="291"/>
      <c r="E81" s="291"/>
      <c r="F81" s="291"/>
      <c r="G81" s="291"/>
      <c r="H81" s="291"/>
      <c r="I81" s="291"/>
    </row>
    <row r="82" spans="1:9" s="262" customFormat="1" x14ac:dyDescent="0.25">
      <c r="A82" s="290"/>
      <c r="B82" s="291"/>
      <c r="C82" s="291"/>
      <c r="D82" s="291"/>
      <c r="E82" s="291"/>
      <c r="F82" s="291"/>
      <c r="G82" s="291"/>
      <c r="H82" s="291"/>
      <c r="I82" s="291"/>
    </row>
    <row r="83" spans="1:9" s="262" customFormat="1" x14ac:dyDescent="0.25">
      <c r="A83" s="290"/>
      <c r="B83" s="291"/>
      <c r="C83" s="291"/>
      <c r="D83" s="291"/>
      <c r="E83" s="291"/>
      <c r="F83" s="291"/>
      <c r="G83" s="291"/>
      <c r="H83" s="291"/>
      <c r="I83" s="291"/>
    </row>
    <row r="84" spans="1:9" s="262" customFormat="1" x14ac:dyDescent="0.25">
      <c r="A84" s="290"/>
      <c r="B84" s="291"/>
      <c r="C84" s="291"/>
      <c r="D84" s="291"/>
      <c r="E84" s="291"/>
      <c r="F84" s="291"/>
      <c r="G84" s="291"/>
      <c r="H84" s="291"/>
      <c r="I84" s="291"/>
    </row>
    <row r="85" spans="1:9" s="262" customFormat="1" x14ac:dyDescent="0.25">
      <c r="A85" s="290"/>
      <c r="B85" s="291"/>
      <c r="C85" s="291"/>
      <c r="D85" s="291"/>
      <c r="E85" s="291"/>
      <c r="F85" s="291"/>
    </row>
    <row r="86" spans="1:9" s="262" customFormat="1" x14ac:dyDescent="0.25">
      <c r="A86" s="290"/>
      <c r="B86" s="291"/>
      <c r="C86" s="291"/>
      <c r="D86" s="291"/>
      <c r="E86" s="291"/>
      <c r="F86" s="291"/>
    </row>
    <row r="87" spans="1:9" s="262" customFormat="1" x14ac:dyDescent="0.25">
      <c r="A87" s="290"/>
      <c r="B87" s="291"/>
      <c r="C87" s="291"/>
      <c r="D87" s="291"/>
      <c r="E87" s="291"/>
      <c r="F87" s="291"/>
      <c r="G87" s="299"/>
      <c r="H87" s="299"/>
    </row>
    <row r="88" spans="1:9" s="262" customFormat="1" x14ac:dyDescent="0.25">
      <c r="A88" s="290"/>
      <c r="B88" s="291"/>
      <c r="C88" s="291"/>
      <c r="D88" s="291"/>
      <c r="E88" s="291"/>
      <c r="F88" s="291"/>
    </row>
    <row r="89" spans="1:9" s="262" customFormat="1" x14ac:dyDescent="0.25">
      <c r="A89" s="290"/>
      <c r="B89" s="291"/>
      <c r="C89" s="291"/>
      <c r="D89" s="291"/>
      <c r="E89" s="291"/>
      <c r="F89" s="291"/>
    </row>
    <row r="90" spans="1:9" s="262" customFormat="1" x14ac:dyDescent="0.25">
      <c r="A90" s="290"/>
      <c r="B90" s="291"/>
      <c r="C90" s="291"/>
      <c r="D90" s="291"/>
      <c r="E90" s="291"/>
      <c r="F90" s="291"/>
    </row>
    <row r="91" spans="1:9" s="262" customFormat="1" x14ac:dyDescent="0.25">
      <c r="A91" s="290"/>
      <c r="B91" s="291"/>
      <c r="C91" s="291"/>
      <c r="D91" s="291"/>
      <c r="E91" s="291"/>
      <c r="F91" s="291"/>
    </row>
    <row r="92" spans="1:9" s="262" customFormat="1" x14ac:dyDescent="0.25">
      <c r="A92" s="290"/>
      <c r="B92" s="291"/>
      <c r="C92" s="291"/>
      <c r="D92" s="291"/>
      <c r="E92" s="291"/>
      <c r="F92" s="291"/>
    </row>
    <row r="93" spans="1:9" s="262" customFormat="1" x14ac:dyDescent="0.25">
      <c r="A93" s="290"/>
      <c r="B93" s="291"/>
      <c r="C93" s="291"/>
      <c r="D93" s="291"/>
      <c r="E93" s="291"/>
      <c r="F93" s="291"/>
    </row>
    <row r="94" spans="1:9" s="262" customFormat="1" x14ac:dyDescent="0.25">
      <c r="A94" s="290"/>
      <c r="B94" s="291"/>
      <c r="C94" s="291"/>
      <c r="D94" s="291"/>
      <c r="E94" s="291"/>
      <c r="F94" s="291"/>
    </row>
    <row r="95" spans="1:9" s="262" customFormat="1" x14ac:dyDescent="0.25">
      <c r="A95" s="290"/>
      <c r="B95" s="291"/>
      <c r="C95" s="291"/>
      <c r="D95" s="291"/>
      <c r="E95" s="291"/>
      <c r="F95" s="291"/>
    </row>
    <row r="96" spans="1:9" s="262" customFormat="1" x14ac:dyDescent="0.25">
      <c r="A96" s="290"/>
      <c r="B96" s="291"/>
      <c r="C96" s="291"/>
      <c r="D96" s="291"/>
      <c r="E96" s="291"/>
      <c r="F96" s="291"/>
    </row>
    <row r="97" spans="1:8" s="262" customFormat="1" x14ac:dyDescent="0.25">
      <c r="A97" s="290"/>
      <c r="B97" s="291"/>
      <c r="C97" s="291"/>
      <c r="D97" s="291"/>
      <c r="E97" s="291"/>
      <c r="F97" s="291"/>
    </row>
    <row r="98" spans="1:8" s="262" customFormat="1" x14ac:dyDescent="0.25">
      <c r="A98" s="290"/>
      <c r="B98" s="291"/>
      <c r="C98" s="291"/>
      <c r="D98" s="291"/>
      <c r="E98" s="291"/>
      <c r="F98" s="291"/>
    </row>
    <row r="99" spans="1:8" s="262" customFormat="1" x14ac:dyDescent="0.25">
      <c r="A99" s="290"/>
      <c r="B99" s="291"/>
      <c r="C99" s="291"/>
      <c r="D99" s="291"/>
      <c r="E99" s="291"/>
      <c r="F99" s="291"/>
      <c r="G99" s="299"/>
      <c r="H99" s="299"/>
    </row>
    <row r="100" spans="1:8" s="262" customFormat="1" x14ac:dyDescent="0.25">
      <c r="A100" s="290"/>
      <c r="B100" s="291"/>
      <c r="C100" s="291"/>
      <c r="D100" s="291"/>
      <c r="E100" s="291"/>
      <c r="F100" s="291"/>
    </row>
    <row r="101" spans="1:8" s="262" customFormat="1" x14ac:dyDescent="0.25">
      <c r="A101" s="290"/>
      <c r="B101" s="291"/>
      <c r="C101" s="291"/>
      <c r="D101" s="291"/>
      <c r="E101" s="291"/>
      <c r="F101" s="291"/>
    </row>
    <row r="102" spans="1:8" s="262" customFormat="1" x14ac:dyDescent="0.25">
      <c r="A102" s="290"/>
      <c r="B102" s="291"/>
      <c r="C102" s="291"/>
      <c r="D102" s="291"/>
      <c r="E102" s="291"/>
      <c r="F102" s="291"/>
    </row>
    <row r="103" spans="1:8" s="262" customFormat="1" x14ac:dyDescent="0.25">
      <c r="A103" s="290"/>
      <c r="B103" s="291"/>
      <c r="C103" s="291"/>
      <c r="D103" s="291"/>
      <c r="E103" s="291"/>
      <c r="F103" s="291"/>
    </row>
    <row r="104" spans="1:8" s="262" customFormat="1" x14ac:dyDescent="0.25">
      <c r="A104" s="290"/>
      <c r="B104" s="291"/>
      <c r="C104" s="291"/>
      <c r="D104" s="291"/>
      <c r="E104" s="291"/>
      <c r="F104" s="291"/>
    </row>
    <row r="105" spans="1:8" s="262" customFormat="1" x14ac:dyDescent="0.25">
      <c r="A105" s="290"/>
      <c r="B105" s="291"/>
      <c r="C105" s="291"/>
      <c r="D105" s="291"/>
      <c r="E105" s="291"/>
      <c r="F105" s="291"/>
    </row>
    <row r="106" spans="1:8" s="262" customFormat="1" x14ac:dyDescent="0.25">
      <c r="A106" s="290"/>
      <c r="B106" s="291"/>
      <c r="C106" s="291"/>
      <c r="D106" s="291"/>
      <c r="E106" s="291"/>
      <c r="F106" s="291"/>
    </row>
    <row r="107" spans="1:8" s="262" customFormat="1" x14ac:dyDescent="0.25">
      <c r="A107" s="290"/>
      <c r="B107" s="291"/>
      <c r="C107" s="291"/>
      <c r="D107" s="291"/>
      <c r="E107" s="291"/>
      <c r="F107" s="291"/>
    </row>
    <row r="108" spans="1:8" s="262" customFormat="1" x14ac:dyDescent="0.25">
      <c r="A108" s="290"/>
      <c r="B108" s="291"/>
      <c r="C108" s="291"/>
      <c r="D108" s="291"/>
      <c r="E108" s="291"/>
      <c r="F108" s="291"/>
    </row>
    <row r="109" spans="1:8" s="262" customFormat="1" x14ac:dyDescent="0.25">
      <c r="A109" s="290"/>
      <c r="B109" s="291"/>
      <c r="C109" s="291"/>
      <c r="D109" s="291"/>
      <c r="E109" s="291"/>
      <c r="F109" s="291"/>
    </row>
    <row r="110" spans="1:8" s="262" customFormat="1" x14ac:dyDescent="0.25">
      <c r="A110" s="290"/>
      <c r="B110" s="291"/>
      <c r="C110" s="291"/>
      <c r="D110" s="291"/>
      <c r="E110" s="291"/>
      <c r="F110" s="291"/>
    </row>
    <row r="111" spans="1:8" s="262" customFormat="1" x14ac:dyDescent="0.25">
      <c r="A111" s="290"/>
      <c r="B111" s="291"/>
      <c r="C111" s="291"/>
      <c r="D111" s="291"/>
      <c r="E111" s="291"/>
      <c r="F111" s="291"/>
      <c r="G111" s="299"/>
      <c r="H111" s="299"/>
    </row>
    <row r="112" spans="1:8" s="262" customFormat="1" x14ac:dyDescent="0.25">
      <c r="A112" s="290"/>
      <c r="B112" s="291"/>
      <c r="C112" s="291"/>
      <c r="D112" s="291"/>
      <c r="E112" s="291"/>
      <c r="F112" s="291"/>
    </row>
    <row r="113" spans="1:8" s="262" customFormat="1" x14ac:dyDescent="0.25">
      <c r="A113" s="290"/>
      <c r="B113" s="291"/>
      <c r="C113" s="291"/>
      <c r="D113" s="291"/>
      <c r="E113" s="291"/>
      <c r="F113" s="291"/>
    </row>
    <row r="114" spans="1:8" s="262" customFormat="1" x14ac:dyDescent="0.25">
      <c r="A114" s="290"/>
      <c r="B114" s="291"/>
      <c r="C114" s="291"/>
      <c r="D114" s="291"/>
      <c r="E114" s="291"/>
      <c r="F114" s="291"/>
    </row>
    <row r="115" spans="1:8" s="262" customFormat="1" x14ac:dyDescent="0.25">
      <c r="A115" s="290"/>
      <c r="B115" s="291"/>
      <c r="C115" s="291"/>
      <c r="D115" s="291"/>
      <c r="E115" s="291"/>
      <c r="F115" s="291"/>
    </row>
    <row r="116" spans="1:8" s="262" customFormat="1" x14ac:dyDescent="0.25">
      <c r="A116" s="290"/>
      <c r="B116" s="291"/>
      <c r="C116" s="291"/>
      <c r="D116" s="291"/>
      <c r="E116" s="291"/>
      <c r="F116" s="291"/>
    </row>
    <row r="117" spans="1:8" s="262" customFormat="1" x14ac:dyDescent="0.25">
      <c r="A117" s="290"/>
      <c r="B117" s="291"/>
      <c r="C117" s="291"/>
      <c r="D117" s="291"/>
      <c r="E117" s="291"/>
      <c r="F117" s="291"/>
    </row>
    <row r="118" spans="1:8" s="262" customFormat="1" x14ac:dyDescent="0.25">
      <c r="A118" s="290"/>
      <c r="B118" s="291"/>
      <c r="C118" s="291"/>
      <c r="D118" s="291"/>
      <c r="E118" s="291"/>
      <c r="F118" s="291"/>
    </row>
    <row r="119" spans="1:8" s="262" customFormat="1" x14ac:dyDescent="0.25">
      <c r="A119" s="290"/>
      <c r="B119" s="291"/>
      <c r="C119" s="291"/>
      <c r="D119" s="291"/>
      <c r="E119" s="291"/>
      <c r="F119" s="291"/>
    </row>
    <row r="120" spans="1:8" s="262" customFormat="1" x14ac:dyDescent="0.25">
      <c r="A120" s="290"/>
      <c r="B120" s="291"/>
      <c r="C120" s="291"/>
      <c r="D120" s="291"/>
      <c r="E120" s="291"/>
      <c r="F120" s="291"/>
    </row>
    <row r="121" spans="1:8" s="262" customFormat="1" x14ac:dyDescent="0.25">
      <c r="A121" s="290"/>
      <c r="B121" s="291"/>
      <c r="C121" s="291"/>
      <c r="D121" s="291"/>
      <c r="E121" s="291"/>
      <c r="F121" s="291"/>
    </row>
    <row r="122" spans="1:8" s="262" customFormat="1" x14ac:dyDescent="0.25">
      <c r="A122" s="290"/>
      <c r="B122" s="291"/>
      <c r="C122" s="291"/>
      <c r="D122" s="291"/>
      <c r="E122" s="291"/>
      <c r="F122" s="291"/>
    </row>
    <row r="123" spans="1:8" s="262" customFormat="1" x14ac:dyDescent="0.25">
      <c r="A123" s="290"/>
      <c r="B123" s="291"/>
      <c r="C123" s="291"/>
      <c r="D123" s="291"/>
      <c r="E123" s="291"/>
      <c r="F123" s="291"/>
      <c r="G123" s="299"/>
      <c r="H123" s="299"/>
    </row>
    <row r="124" spans="1:8" s="262" customFormat="1" x14ac:dyDescent="0.25">
      <c r="A124" s="290"/>
      <c r="B124" s="291"/>
      <c r="C124" s="291"/>
      <c r="D124" s="291"/>
      <c r="E124" s="291"/>
      <c r="F124" s="291"/>
    </row>
    <row r="125" spans="1:8" s="262" customFormat="1" x14ac:dyDescent="0.25">
      <c r="A125" s="290"/>
      <c r="B125" s="291"/>
      <c r="C125" s="291"/>
      <c r="D125" s="291"/>
      <c r="E125" s="291"/>
      <c r="F125" s="291"/>
    </row>
    <row r="126" spans="1:8" s="262" customFormat="1" x14ac:dyDescent="0.25">
      <c r="A126" s="290"/>
      <c r="B126" s="291"/>
      <c r="C126" s="291"/>
      <c r="D126" s="291"/>
      <c r="E126" s="291"/>
      <c r="F126" s="291"/>
    </row>
    <row r="127" spans="1:8" s="262" customFormat="1" x14ac:dyDescent="0.25">
      <c r="A127" s="290"/>
      <c r="B127" s="291"/>
      <c r="C127" s="291"/>
      <c r="D127" s="291"/>
      <c r="E127" s="291"/>
      <c r="F127" s="291"/>
    </row>
    <row r="128" spans="1:8" s="262" customFormat="1" x14ac:dyDescent="0.25">
      <c r="A128" s="290"/>
      <c r="B128" s="291"/>
      <c r="C128" s="291"/>
      <c r="D128" s="291"/>
      <c r="E128" s="291"/>
      <c r="F128" s="291"/>
    </row>
    <row r="129" spans="1:8" s="262" customFormat="1" x14ac:dyDescent="0.25">
      <c r="A129" s="290"/>
      <c r="B129" s="291"/>
      <c r="C129" s="291"/>
      <c r="D129" s="291"/>
      <c r="E129" s="291"/>
      <c r="F129" s="291"/>
    </row>
    <row r="130" spans="1:8" s="262" customFormat="1" x14ac:dyDescent="0.25">
      <c r="A130" s="290"/>
      <c r="B130" s="291"/>
      <c r="C130" s="291"/>
      <c r="D130" s="291"/>
      <c r="E130" s="291"/>
      <c r="F130" s="291"/>
    </row>
    <row r="131" spans="1:8" s="262" customFormat="1" x14ac:dyDescent="0.25">
      <c r="A131" s="290"/>
      <c r="B131" s="291"/>
      <c r="C131" s="291"/>
      <c r="D131" s="291"/>
      <c r="E131" s="291"/>
      <c r="F131" s="291"/>
    </row>
    <row r="132" spans="1:8" s="262" customFormat="1" x14ac:dyDescent="0.25">
      <c r="A132" s="290"/>
      <c r="B132" s="291"/>
      <c r="C132" s="291"/>
      <c r="D132" s="291"/>
      <c r="E132" s="291"/>
      <c r="F132" s="291"/>
    </row>
    <row r="133" spans="1:8" s="262" customFormat="1" x14ac:dyDescent="0.25">
      <c r="A133" s="290"/>
      <c r="B133" s="291"/>
      <c r="C133" s="291"/>
      <c r="D133" s="291"/>
      <c r="E133" s="291"/>
      <c r="F133" s="291"/>
    </row>
    <row r="134" spans="1:8" s="262" customFormat="1" x14ac:dyDescent="0.25">
      <c r="A134" s="290"/>
      <c r="B134" s="291"/>
      <c r="C134" s="291"/>
      <c r="D134" s="291"/>
      <c r="E134" s="291"/>
      <c r="F134" s="291"/>
    </row>
    <row r="135" spans="1:8" s="262" customFormat="1" x14ac:dyDescent="0.25">
      <c r="A135" s="290"/>
      <c r="B135" s="291"/>
      <c r="C135" s="291"/>
      <c r="D135" s="291"/>
      <c r="E135" s="291"/>
      <c r="F135" s="291"/>
      <c r="G135" s="299"/>
      <c r="H135" s="299"/>
    </row>
    <row r="136" spans="1:8" s="262" customFormat="1" x14ac:dyDescent="0.25">
      <c r="A136" s="290"/>
      <c r="B136" s="291"/>
      <c r="C136" s="291"/>
      <c r="D136" s="291"/>
      <c r="E136" s="291"/>
      <c r="F136" s="291"/>
    </row>
    <row r="137" spans="1:8" s="262" customFormat="1" x14ac:dyDescent="0.25">
      <c r="A137" s="290"/>
      <c r="B137" s="291"/>
      <c r="C137" s="291"/>
      <c r="D137" s="291"/>
      <c r="E137" s="291"/>
      <c r="F137" s="291"/>
    </row>
    <row r="138" spans="1:8" s="262" customFormat="1" x14ac:dyDescent="0.25">
      <c r="A138" s="290"/>
      <c r="B138" s="291"/>
      <c r="C138" s="291"/>
      <c r="D138" s="291"/>
      <c r="E138" s="291"/>
      <c r="F138" s="291"/>
    </row>
    <row r="139" spans="1:8" s="262" customFormat="1" x14ac:dyDescent="0.25">
      <c r="A139" s="290"/>
      <c r="B139" s="291"/>
      <c r="C139" s="291"/>
      <c r="D139" s="291"/>
      <c r="E139" s="291"/>
      <c r="F139" s="291"/>
    </row>
    <row r="140" spans="1:8" s="262" customFormat="1" x14ac:dyDescent="0.25">
      <c r="A140" s="290"/>
      <c r="B140" s="291"/>
      <c r="C140" s="291"/>
      <c r="D140" s="291"/>
      <c r="E140" s="291"/>
      <c r="F140" s="291"/>
    </row>
    <row r="141" spans="1:8" s="262" customFormat="1" x14ac:dyDescent="0.25">
      <c r="A141" s="290"/>
      <c r="B141" s="291"/>
      <c r="C141" s="291"/>
      <c r="D141" s="291"/>
      <c r="E141" s="291"/>
      <c r="F141" s="291"/>
    </row>
    <row r="142" spans="1:8" s="262" customFormat="1" x14ac:dyDescent="0.25">
      <c r="A142" s="290"/>
      <c r="B142" s="291"/>
      <c r="C142" s="291"/>
      <c r="D142" s="291"/>
      <c r="E142" s="291"/>
      <c r="F142" s="291"/>
    </row>
    <row r="143" spans="1:8" s="262" customFormat="1" x14ac:dyDescent="0.25">
      <c r="A143" s="290"/>
      <c r="B143" s="291"/>
      <c r="C143" s="291"/>
      <c r="D143" s="291"/>
      <c r="E143" s="291"/>
      <c r="F143" s="291"/>
    </row>
    <row r="144" spans="1:8" s="262" customFormat="1" x14ac:dyDescent="0.25">
      <c r="A144" s="290"/>
      <c r="B144" s="291"/>
      <c r="C144" s="291"/>
      <c r="D144" s="291"/>
      <c r="E144" s="291"/>
      <c r="F144" s="291"/>
    </row>
    <row r="145" spans="1:8" s="262" customFormat="1" x14ac:dyDescent="0.25">
      <c r="A145" s="290"/>
      <c r="B145" s="291"/>
      <c r="C145" s="291"/>
      <c r="D145" s="291"/>
      <c r="E145" s="291"/>
      <c r="F145" s="291"/>
    </row>
    <row r="146" spans="1:8" s="262" customFormat="1" x14ac:dyDescent="0.25">
      <c r="A146" s="290"/>
      <c r="B146" s="291"/>
      <c r="C146" s="291"/>
      <c r="D146" s="291"/>
      <c r="E146" s="291"/>
      <c r="F146" s="291"/>
    </row>
    <row r="147" spans="1:8" s="262" customFormat="1" x14ac:dyDescent="0.25">
      <c r="A147" s="290"/>
      <c r="B147" s="291"/>
      <c r="C147" s="291"/>
      <c r="D147" s="291"/>
      <c r="E147" s="291"/>
      <c r="F147" s="291"/>
      <c r="G147" s="299"/>
      <c r="H147" s="299"/>
    </row>
    <row r="148" spans="1:8" s="262" customFormat="1" x14ac:dyDescent="0.25">
      <c r="A148" s="290"/>
      <c r="B148" s="291"/>
      <c r="C148" s="291"/>
      <c r="D148" s="291"/>
      <c r="E148" s="291"/>
      <c r="F148" s="291"/>
    </row>
    <row r="149" spans="1:8" s="262" customFormat="1" x14ac:dyDescent="0.25">
      <c r="A149" s="290"/>
      <c r="B149" s="291"/>
      <c r="C149" s="291"/>
      <c r="D149" s="291"/>
      <c r="E149" s="291"/>
      <c r="F149" s="291"/>
    </row>
    <row r="150" spans="1:8" s="262" customFormat="1" x14ac:dyDescent="0.25">
      <c r="A150" s="290"/>
      <c r="B150" s="291"/>
      <c r="C150" s="291"/>
      <c r="D150" s="291"/>
      <c r="E150" s="291"/>
      <c r="F150" s="291"/>
    </row>
    <row r="151" spans="1:8" s="262" customFormat="1" x14ac:dyDescent="0.25">
      <c r="A151" s="290"/>
      <c r="B151" s="291"/>
      <c r="C151" s="291"/>
      <c r="D151" s="291"/>
      <c r="E151" s="291"/>
      <c r="F151" s="291"/>
    </row>
    <row r="152" spans="1:8" s="262" customFormat="1" x14ac:dyDescent="0.25">
      <c r="A152" s="290"/>
      <c r="B152" s="291"/>
      <c r="C152" s="291"/>
      <c r="D152" s="291"/>
      <c r="E152" s="291"/>
      <c r="F152" s="291"/>
    </row>
    <row r="153" spans="1:8" s="262" customFormat="1" x14ac:dyDescent="0.25">
      <c r="A153" s="290"/>
      <c r="B153" s="291"/>
      <c r="C153" s="291"/>
      <c r="D153" s="291"/>
      <c r="E153" s="291"/>
      <c r="F153" s="291"/>
    </row>
    <row r="154" spans="1:8" s="262" customFormat="1" x14ac:dyDescent="0.25">
      <c r="A154" s="290"/>
      <c r="B154" s="291"/>
      <c r="C154" s="291"/>
      <c r="D154" s="291"/>
      <c r="E154" s="291"/>
      <c r="F154" s="291"/>
    </row>
    <row r="155" spans="1:8" s="262" customFormat="1" x14ac:dyDescent="0.25">
      <c r="A155" s="290"/>
      <c r="B155" s="291"/>
      <c r="C155" s="291"/>
      <c r="D155" s="291"/>
      <c r="E155" s="291"/>
      <c r="F155" s="291"/>
    </row>
    <row r="156" spans="1:8" s="262" customFormat="1" x14ac:dyDescent="0.25">
      <c r="A156" s="290"/>
      <c r="B156" s="291"/>
      <c r="C156" s="291"/>
      <c r="D156" s="291"/>
      <c r="E156" s="291"/>
      <c r="F156" s="291"/>
    </row>
    <row r="157" spans="1:8" s="262" customFormat="1" x14ac:dyDescent="0.25">
      <c r="A157" s="290"/>
      <c r="B157" s="291"/>
      <c r="C157" s="291"/>
      <c r="D157" s="291"/>
      <c r="E157" s="291"/>
      <c r="F157" s="291"/>
    </row>
    <row r="158" spans="1:8" s="262" customFormat="1" x14ac:dyDescent="0.25">
      <c r="A158" s="290"/>
      <c r="B158" s="291"/>
      <c r="C158" s="291"/>
      <c r="D158" s="291"/>
      <c r="E158" s="291"/>
      <c r="F158" s="291"/>
    </row>
    <row r="159" spans="1:8" s="262" customFormat="1" x14ac:dyDescent="0.25">
      <c r="A159" s="290"/>
      <c r="B159" s="291"/>
      <c r="C159" s="291"/>
      <c r="D159" s="291"/>
      <c r="E159" s="291"/>
      <c r="F159" s="291"/>
      <c r="G159" s="299"/>
      <c r="H159" s="299"/>
    </row>
    <row r="160" spans="1:8" s="262" customFormat="1" x14ac:dyDescent="0.25">
      <c r="A160" s="290"/>
      <c r="B160" s="291"/>
      <c r="C160" s="291"/>
      <c r="D160" s="291"/>
      <c r="E160" s="291"/>
      <c r="F160" s="291"/>
    </row>
    <row r="161" spans="1:8" s="262" customFormat="1" x14ac:dyDescent="0.25">
      <c r="A161" s="290"/>
      <c r="B161" s="291"/>
      <c r="C161" s="291"/>
      <c r="D161" s="291"/>
      <c r="E161" s="291"/>
      <c r="F161" s="291"/>
    </row>
    <row r="162" spans="1:8" s="262" customFormat="1" x14ac:dyDescent="0.25">
      <c r="A162" s="290"/>
      <c r="B162" s="291"/>
      <c r="C162" s="291"/>
      <c r="D162" s="291"/>
      <c r="E162" s="291"/>
      <c r="F162" s="291"/>
    </row>
    <row r="163" spans="1:8" s="262" customFormat="1" x14ac:dyDescent="0.25">
      <c r="A163" s="290"/>
      <c r="B163" s="291"/>
      <c r="C163" s="291"/>
      <c r="D163" s="291"/>
      <c r="E163" s="291"/>
      <c r="F163" s="291"/>
    </row>
    <row r="164" spans="1:8" s="262" customFormat="1" x14ac:dyDescent="0.25">
      <c r="A164" s="290"/>
      <c r="B164" s="291"/>
      <c r="C164" s="291"/>
      <c r="D164" s="291"/>
      <c r="E164" s="291"/>
      <c r="F164" s="291"/>
    </row>
    <row r="165" spans="1:8" s="262" customFormat="1" x14ac:dyDescent="0.25">
      <c r="A165" s="290"/>
      <c r="B165" s="291"/>
      <c r="C165" s="291"/>
      <c r="D165" s="291"/>
      <c r="E165" s="291"/>
      <c r="F165" s="291"/>
    </row>
    <row r="166" spans="1:8" s="262" customFormat="1" x14ac:dyDescent="0.25">
      <c r="A166" s="290"/>
      <c r="B166" s="291"/>
      <c r="C166" s="291"/>
      <c r="D166" s="291"/>
      <c r="E166" s="291"/>
      <c r="F166" s="291"/>
    </row>
    <row r="167" spans="1:8" s="262" customFormat="1" x14ac:dyDescent="0.25">
      <c r="A167" s="290"/>
      <c r="B167" s="291"/>
      <c r="C167" s="291"/>
      <c r="D167" s="291"/>
      <c r="E167" s="291"/>
      <c r="F167" s="291"/>
    </row>
    <row r="168" spans="1:8" s="262" customFormat="1" x14ac:dyDescent="0.25">
      <c r="A168" s="290"/>
      <c r="B168" s="291"/>
      <c r="C168" s="291"/>
      <c r="D168" s="291"/>
      <c r="E168" s="291"/>
      <c r="F168" s="291"/>
    </row>
    <row r="169" spans="1:8" s="262" customFormat="1" x14ac:dyDescent="0.25">
      <c r="A169" s="290"/>
      <c r="B169" s="291"/>
      <c r="C169" s="291"/>
      <c r="D169" s="291"/>
      <c r="E169" s="291"/>
      <c r="F169" s="291"/>
    </row>
    <row r="170" spans="1:8" s="262" customFormat="1" x14ac:dyDescent="0.25">
      <c r="A170" s="290"/>
      <c r="B170" s="291"/>
      <c r="C170" s="291"/>
      <c r="D170" s="291"/>
      <c r="E170" s="291"/>
      <c r="F170" s="291"/>
    </row>
    <row r="171" spans="1:8" s="262" customFormat="1" x14ac:dyDescent="0.25">
      <c r="A171" s="290"/>
      <c r="B171" s="291"/>
      <c r="C171" s="291"/>
      <c r="D171" s="291"/>
      <c r="E171" s="291"/>
      <c r="F171" s="291"/>
      <c r="G171" s="299"/>
      <c r="H171" s="299"/>
    </row>
    <row r="172" spans="1:8" s="262" customFormat="1" x14ac:dyDescent="0.25">
      <c r="A172" s="290"/>
      <c r="B172" s="291"/>
      <c r="C172" s="291"/>
      <c r="D172" s="291"/>
      <c r="E172" s="291"/>
      <c r="F172" s="291"/>
    </row>
    <row r="173" spans="1:8" s="262" customFormat="1" x14ac:dyDescent="0.25">
      <c r="A173" s="290"/>
      <c r="B173" s="291"/>
      <c r="C173" s="291"/>
      <c r="D173" s="291"/>
      <c r="E173" s="291"/>
      <c r="F173" s="291"/>
    </row>
    <row r="174" spans="1:8" s="262" customFormat="1" x14ac:dyDescent="0.25">
      <c r="A174" s="290"/>
      <c r="B174" s="291"/>
      <c r="C174" s="291"/>
      <c r="D174" s="291"/>
      <c r="E174" s="291"/>
      <c r="F174" s="291"/>
    </row>
    <row r="175" spans="1:8" s="262" customFormat="1" x14ac:dyDescent="0.25">
      <c r="A175" s="290"/>
      <c r="B175" s="291"/>
      <c r="C175" s="291"/>
      <c r="D175" s="291"/>
      <c r="E175" s="291"/>
      <c r="F175" s="291"/>
    </row>
    <row r="176" spans="1:8" s="262" customFormat="1" x14ac:dyDescent="0.25">
      <c r="A176" s="290"/>
      <c r="B176" s="291"/>
      <c r="C176" s="291"/>
      <c r="D176" s="291"/>
      <c r="E176" s="291"/>
      <c r="F176" s="291"/>
    </row>
    <row r="177" spans="1:8" s="262" customFormat="1" x14ac:dyDescent="0.25">
      <c r="A177" s="290"/>
      <c r="B177" s="291"/>
      <c r="C177" s="291"/>
      <c r="D177" s="291"/>
      <c r="E177" s="291"/>
      <c r="F177" s="291"/>
    </row>
    <row r="178" spans="1:8" s="262" customFormat="1" x14ac:dyDescent="0.25">
      <c r="A178" s="290"/>
      <c r="B178" s="291"/>
      <c r="C178" s="291"/>
      <c r="D178" s="291"/>
      <c r="E178" s="291"/>
      <c r="F178" s="291"/>
    </row>
    <row r="179" spans="1:8" s="262" customFormat="1" x14ac:dyDescent="0.25">
      <c r="A179" s="290"/>
      <c r="B179" s="291"/>
      <c r="C179" s="291"/>
      <c r="D179" s="291"/>
      <c r="E179" s="291"/>
      <c r="F179" s="291"/>
    </row>
    <row r="180" spans="1:8" s="262" customFormat="1" x14ac:dyDescent="0.25">
      <c r="A180" s="290"/>
      <c r="B180" s="291"/>
      <c r="C180" s="291"/>
      <c r="D180" s="291"/>
      <c r="E180" s="291"/>
      <c r="F180" s="291"/>
    </row>
    <row r="181" spans="1:8" s="262" customFormat="1" x14ac:dyDescent="0.25">
      <c r="A181" s="290"/>
      <c r="B181" s="291"/>
      <c r="C181" s="291"/>
      <c r="D181" s="291"/>
      <c r="E181" s="291"/>
      <c r="F181" s="291"/>
    </row>
    <row r="182" spans="1:8" s="262" customFormat="1" x14ac:dyDescent="0.25">
      <c r="A182" s="290"/>
      <c r="B182" s="291"/>
      <c r="C182" s="291"/>
      <c r="D182" s="291"/>
      <c r="E182" s="291"/>
      <c r="F182" s="291"/>
    </row>
    <row r="183" spans="1:8" s="262" customFormat="1" x14ac:dyDescent="0.25">
      <c r="A183" s="290"/>
      <c r="B183" s="291"/>
      <c r="C183" s="291"/>
      <c r="D183" s="291"/>
      <c r="E183" s="291"/>
      <c r="F183" s="291"/>
      <c r="G183" s="299"/>
      <c r="H183" s="299"/>
    </row>
    <row r="184" spans="1:8" x14ac:dyDescent="0.25">
      <c r="A184" s="293"/>
      <c r="B184" s="283"/>
      <c r="C184" s="283"/>
      <c r="D184" s="283"/>
      <c r="E184" s="283"/>
      <c r="F184" s="283"/>
    </row>
  </sheetData>
  <phoneticPr fontId="14" type="noConversion"/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A84"/>
  <sheetViews>
    <sheetView topLeftCell="P49" workbookViewId="0">
      <selection activeCell="T74" sqref="T74"/>
    </sheetView>
  </sheetViews>
  <sheetFormatPr defaultColWidth="9.109375" defaultRowHeight="10.199999999999999" x14ac:dyDescent="0.2"/>
  <cols>
    <col min="1" max="1" width="32.33203125" style="35" customWidth="1"/>
    <col min="2" max="2" width="6.33203125" style="35" customWidth="1"/>
    <col min="3" max="3" width="15" style="35" bestFit="1" customWidth="1"/>
    <col min="4" max="4" width="9.88671875" style="35" bestFit="1" customWidth="1"/>
    <col min="5" max="5" width="10.88671875" style="35" customWidth="1"/>
    <col min="6" max="6" width="9.5546875" style="35" customWidth="1"/>
    <col min="7" max="7" width="8.5546875" style="35" bestFit="1" customWidth="1"/>
    <col min="8" max="8" width="9.109375" style="35" bestFit="1"/>
    <col min="9" max="12" width="8.5546875" style="35" bestFit="1" customWidth="1"/>
    <col min="13" max="13" width="9.88671875" style="35" bestFit="1" customWidth="1"/>
    <col min="14" max="15" width="8.5546875" style="35" bestFit="1" customWidth="1"/>
    <col min="16" max="23" width="8.5546875" style="35" customWidth="1"/>
    <col min="24" max="24" width="9.88671875" style="35" bestFit="1" customWidth="1"/>
    <col min="25" max="16384" width="9.109375" style="35"/>
  </cols>
  <sheetData>
    <row r="1" spans="1:24" x14ac:dyDescent="0.2">
      <c r="A1" s="95" t="str">
        <f>+revenues!A1</f>
        <v>Transwestern Pipeline Company</v>
      </c>
      <c r="B1" s="30"/>
      <c r="C1" s="31">
        <f ca="1">NOW()</f>
        <v>37264.716283680558</v>
      </c>
      <c r="D1" s="32"/>
      <c r="E1" s="30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3"/>
      <c r="S1" s="33"/>
      <c r="T1" s="33"/>
      <c r="U1" s="33"/>
      <c r="V1" s="33"/>
      <c r="W1" s="33"/>
      <c r="X1" s="34"/>
    </row>
    <row r="2" spans="1:24" x14ac:dyDescent="0.2">
      <c r="A2" s="29" t="s">
        <v>51</v>
      </c>
      <c r="B2" s="30"/>
      <c r="C2" s="36">
        <f ca="1">NOW()</f>
        <v>37264.716283680558</v>
      </c>
      <c r="D2" s="32"/>
      <c r="E2" s="30"/>
      <c r="F2" s="32"/>
      <c r="G2" s="32"/>
      <c r="H2" s="37"/>
      <c r="I2" s="38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</row>
    <row r="3" spans="1:24" x14ac:dyDescent="0.2">
      <c r="A3" s="29" t="s">
        <v>52</v>
      </c>
      <c r="B3" s="30"/>
      <c r="C3" s="32"/>
      <c r="D3" s="32"/>
      <c r="E3" s="30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</row>
    <row r="4" spans="1:24" x14ac:dyDescent="0.2">
      <c r="A4" s="92" t="str">
        <f>+assumptions!A2</f>
        <v>Sun Devil Project - San Juan Lateral</v>
      </c>
      <c r="B4" s="30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</row>
    <row r="5" spans="1:24" x14ac:dyDescent="0.2">
      <c r="A5" s="3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 x14ac:dyDescent="0.2">
      <c r="A6" s="40"/>
      <c r="B6" s="30"/>
      <c r="C6" s="41">
        <v>0</v>
      </c>
      <c r="D6" s="41">
        <v>1</v>
      </c>
      <c r="E6" s="41">
        <f t="shared" ref="E6:W6" si="0">D6+1</f>
        <v>2</v>
      </c>
      <c r="F6" s="41">
        <f t="shared" si="0"/>
        <v>3</v>
      </c>
      <c r="G6" s="41">
        <f t="shared" si="0"/>
        <v>4</v>
      </c>
      <c r="H6" s="41">
        <f t="shared" si="0"/>
        <v>5</v>
      </c>
      <c r="I6" s="41">
        <f t="shared" si="0"/>
        <v>6</v>
      </c>
      <c r="J6" s="41">
        <f t="shared" si="0"/>
        <v>7</v>
      </c>
      <c r="K6" s="41">
        <f t="shared" si="0"/>
        <v>8</v>
      </c>
      <c r="L6" s="41">
        <f t="shared" si="0"/>
        <v>9</v>
      </c>
      <c r="M6" s="41">
        <f t="shared" si="0"/>
        <v>10</v>
      </c>
      <c r="N6" s="41">
        <f t="shared" si="0"/>
        <v>11</v>
      </c>
      <c r="O6" s="41">
        <f t="shared" si="0"/>
        <v>12</v>
      </c>
      <c r="P6" s="41">
        <f t="shared" si="0"/>
        <v>13</v>
      </c>
      <c r="Q6" s="41">
        <f t="shared" si="0"/>
        <v>14</v>
      </c>
      <c r="R6" s="41">
        <f t="shared" si="0"/>
        <v>15</v>
      </c>
      <c r="S6" s="41">
        <f t="shared" si="0"/>
        <v>16</v>
      </c>
      <c r="T6" s="41">
        <f t="shared" si="0"/>
        <v>17</v>
      </c>
      <c r="U6" s="41">
        <f t="shared" si="0"/>
        <v>18</v>
      </c>
      <c r="V6" s="41">
        <f t="shared" si="0"/>
        <v>19</v>
      </c>
      <c r="W6" s="41">
        <f t="shared" si="0"/>
        <v>20</v>
      </c>
      <c r="X6" s="41" t="s">
        <v>53</v>
      </c>
    </row>
    <row r="7" spans="1:24" x14ac:dyDescent="0.2">
      <c r="A7" s="42" t="s">
        <v>54</v>
      </c>
      <c r="B7" s="30"/>
      <c r="C7" s="43">
        <f>+inputs!B9</f>
        <v>20</v>
      </c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</row>
    <row r="8" spans="1:24" x14ac:dyDescent="0.2">
      <c r="A8" s="45" t="s">
        <v>55</v>
      </c>
      <c r="B8" s="30"/>
      <c r="C8" s="43">
        <v>0</v>
      </c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</row>
    <row r="9" spans="1:24" ht="10.8" thickBot="1" x14ac:dyDescent="0.25">
      <c r="A9" s="46" t="s">
        <v>56</v>
      </c>
      <c r="B9" s="30"/>
      <c r="C9" s="47">
        <f>+assumptions!B7</f>
        <v>15</v>
      </c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</row>
    <row r="10" spans="1:24" ht="10.8" thickBot="1" x14ac:dyDescent="0.25">
      <c r="A10" s="46"/>
      <c r="B10" s="48"/>
      <c r="C10" s="30"/>
      <c r="D10" s="32"/>
      <c r="E10" s="50" t="s">
        <v>58</v>
      </c>
      <c r="F10" s="51"/>
      <c r="G10" s="5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</row>
    <row r="11" spans="1:24" x14ac:dyDescent="0.2">
      <c r="A11" s="46" t="s">
        <v>57</v>
      </c>
      <c r="B11" s="407">
        <v>1</v>
      </c>
      <c r="C11" s="398">
        <f>(NPV(0.075,D11:G11)+assumptions!B16)*B11</f>
        <v>253579</v>
      </c>
      <c r="D11" s="35">
        <v>0</v>
      </c>
      <c r="E11" s="35">
        <v>0</v>
      </c>
      <c r="F11" s="35">
        <v>0</v>
      </c>
      <c r="G11" s="35">
        <v>0</v>
      </c>
      <c r="H11" s="53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32"/>
    </row>
    <row r="12" spans="1:24" x14ac:dyDescent="0.2">
      <c r="A12" s="46" t="s">
        <v>59</v>
      </c>
      <c r="B12" s="30"/>
      <c r="C12" s="118">
        <f>+assumptions!B11</f>
        <v>230756.89</v>
      </c>
      <c r="D12" s="49"/>
      <c r="E12" s="96"/>
      <c r="F12" s="53"/>
      <c r="G12" s="53"/>
      <c r="H12" s="53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32"/>
    </row>
    <row r="13" spans="1:24" x14ac:dyDescent="0.2">
      <c r="A13" s="46" t="s">
        <v>27</v>
      </c>
      <c r="B13" s="30"/>
      <c r="C13" s="118">
        <f>+assumptions!B12</f>
        <v>17750.530000000002</v>
      </c>
      <c r="D13" s="49"/>
      <c r="E13" s="96"/>
      <c r="F13" s="53"/>
      <c r="G13" s="53"/>
      <c r="H13" s="53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32"/>
    </row>
    <row r="14" spans="1:24" x14ac:dyDescent="0.2">
      <c r="A14" s="46" t="s">
        <v>60</v>
      </c>
      <c r="B14" s="30"/>
      <c r="C14" s="118">
        <f>+assumptions!B13</f>
        <v>5071.58</v>
      </c>
      <c r="D14" s="49"/>
      <c r="E14" s="96"/>
      <c r="F14" s="53"/>
      <c r="G14" s="53"/>
      <c r="H14" s="53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32"/>
    </row>
    <row r="15" spans="1:24" x14ac:dyDescent="0.2">
      <c r="A15" s="46" t="s">
        <v>61</v>
      </c>
      <c r="B15" s="30"/>
      <c r="C15" s="118">
        <f>+assumptions!B14</f>
        <v>0</v>
      </c>
      <c r="D15" s="49"/>
      <c r="E15" s="96"/>
      <c r="F15" s="53"/>
      <c r="G15" s="53"/>
      <c r="H15" s="53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32"/>
    </row>
    <row r="16" spans="1:24" x14ac:dyDescent="0.2">
      <c r="A16" s="46" t="s">
        <v>62</v>
      </c>
      <c r="B16" s="30"/>
      <c r="C16" s="119">
        <f>+assumptions!B15</f>
        <v>0</v>
      </c>
      <c r="D16" s="49" t="s">
        <v>220</v>
      </c>
      <c r="E16" s="373" t="s">
        <v>288</v>
      </c>
      <c r="F16" s="49" t="s">
        <v>289</v>
      </c>
      <c r="G16" s="49" t="s">
        <v>324</v>
      </c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32"/>
    </row>
    <row r="17" spans="1:25" x14ac:dyDescent="0.2">
      <c r="A17" s="46" t="s">
        <v>63</v>
      </c>
      <c r="B17" s="30"/>
      <c r="C17" s="118">
        <f>IF(D17="y",+C11*loan!E4,+DCF!C11)-C18</f>
        <v>50715.8</v>
      </c>
      <c r="D17" s="294" t="str">
        <f>+inputs!B11</f>
        <v>y</v>
      </c>
      <c r="E17" s="374" t="str">
        <f>+inputs!B8</f>
        <v>n</v>
      </c>
      <c r="F17" s="374" t="str">
        <f>+inputs!B17</f>
        <v>n</v>
      </c>
      <c r="G17" s="399" t="str">
        <f>+inputs!B31</f>
        <v>n</v>
      </c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32"/>
    </row>
    <row r="18" spans="1:25" x14ac:dyDescent="0.2">
      <c r="A18" s="46" t="s">
        <v>378</v>
      </c>
      <c r="B18" s="30"/>
      <c r="C18" s="118">
        <f>IF(E17="y",NPV(0.095,D18:M18),0)</f>
        <v>0</v>
      </c>
      <c r="D18" s="371">
        <v>0</v>
      </c>
      <c r="E18" s="371">
        <v>0</v>
      </c>
      <c r="F18" s="371">
        <v>0</v>
      </c>
      <c r="G18" s="371">
        <v>0</v>
      </c>
      <c r="H18" s="371">
        <v>0</v>
      </c>
      <c r="I18" s="371">
        <v>0</v>
      </c>
      <c r="J18" s="371">
        <v>0</v>
      </c>
      <c r="K18" s="371">
        <v>0</v>
      </c>
      <c r="L18" s="371">
        <v>0</v>
      </c>
      <c r="M18" s="372">
        <v>13599.823772175288</v>
      </c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32"/>
    </row>
    <row r="19" spans="1:25" ht="10.8" thickBot="1" x14ac:dyDescent="0.25">
      <c r="A19" s="46"/>
      <c r="B19" s="30"/>
      <c r="C19" s="54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32"/>
    </row>
    <row r="20" spans="1:25" ht="10.8" thickBot="1" x14ac:dyDescent="0.25">
      <c r="A20" s="46" t="s">
        <v>64</v>
      </c>
      <c r="B20" s="55"/>
      <c r="C20" s="56"/>
      <c r="D20" s="208">
        <f>+loadfac!N3</f>
        <v>0.90812602593752101</v>
      </c>
      <c r="E20" s="208">
        <f>+loadfac!N4</f>
        <v>0.89865690705080792</v>
      </c>
      <c r="F20" s="208">
        <f>+loadfac!N5</f>
        <v>0.89614043212205008</v>
      </c>
      <c r="G20" s="208">
        <f>+loadfac!N6</f>
        <v>0.90055361074755635</v>
      </c>
      <c r="H20" s="208">
        <f>+loadfac!N7</f>
        <v>0.90002163353095621</v>
      </c>
      <c r="I20" s="208">
        <f>+loadfac!N8</f>
        <v>0.8955118645439285</v>
      </c>
      <c r="J20" s="208">
        <f>+loadfac!N9</f>
        <v>0.90066750314104393</v>
      </c>
      <c r="K20" s="208">
        <f>+loadfac!N10</f>
        <v>0.9054908059880229</v>
      </c>
      <c r="L20" s="208">
        <f>+loadfac!N11</f>
        <v>0.87754392394009528</v>
      </c>
      <c r="M20" s="222">
        <f>+loadfac!N12</f>
        <v>0.90109147779174237</v>
      </c>
      <c r="N20" s="219">
        <f t="shared" ref="N20:W20" si="1">+M20</f>
        <v>0.90109147779174237</v>
      </c>
      <c r="O20" s="219">
        <f t="shared" si="1"/>
        <v>0.90109147779174237</v>
      </c>
      <c r="P20" s="219">
        <f t="shared" si="1"/>
        <v>0.90109147779174237</v>
      </c>
      <c r="Q20" s="219">
        <f t="shared" si="1"/>
        <v>0.90109147779174237</v>
      </c>
      <c r="R20" s="219">
        <f t="shared" si="1"/>
        <v>0.90109147779174237</v>
      </c>
      <c r="S20" s="219">
        <f t="shared" si="1"/>
        <v>0.90109147779174237</v>
      </c>
      <c r="T20" s="219">
        <f t="shared" si="1"/>
        <v>0.90109147779174237</v>
      </c>
      <c r="U20" s="219">
        <f t="shared" si="1"/>
        <v>0.90109147779174237</v>
      </c>
      <c r="V20" s="219">
        <f t="shared" si="1"/>
        <v>0.90109147779174237</v>
      </c>
      <c r="W20" s="219">
        <f t="shared" si="1"/>
        <v>0.90109147779174237</v>
      </c>
      <c r="X20" s="220"/>
    </row>
    <row r="21" spans="1:25" x14ac:dyDescent="0.2">
      <c r="A21" s="46" t="s">
        <v>65</v>
      </c>
      <c r="B21" s="30"/>
      <c r="C21" s="57">
        <v>1</v>
      </c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221"/>
    </row>
    <row r="22" spans="1:25" x14ac:dyDescent="0.2">
      <c r="A22" s="33" t="s">
        <v>66</v>
      </c>
      <c r="B22" s="30"/>
      <c r="C22" s="58"/>
      <c r="D22" s="59">
        <f>0.0228+0.0347+0.0085+0.0126</f>
        <v>7.8600000000000003E-2</v>
      </c>
      <c r="E22" s="30"/>
      <c r="F22" s="30"/>
      <c r="G22" s="30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</row>
    <row r="23" spans="1:25" x14ac:dyDescent="0.2">
      <c r="A23" s="33" t="s">
        <v>67</v>
      </c>
      <c r="B23" s="30"/>
      <c r="C23" s="60"/>
      <c r="D23" s="32"/>
      <c r="E23" s="30"/>
      <c r="F23" s="30"/>
      <c r="G23" s="30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</row>
    <row r="24" spans="1:25" x14ac:dyDescent="0.2">
      <c r="A24" s="46" t="s">
        <v>68</v>
      </c>
      <c r="B24" s="30"/>
      <c r="C24" s="48">
        <v>0.995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61"/>
    </row>
    <row r="25" spans="1:25" x14ac:dyDescent="0.2">
      <c r="A25" s="30"/>
      <c r="B25" s="30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61"/>
    </row>
    <row r="26" spans="1:25" x14ac:dyDescent="0.2">
      <c r="A26" s="46" t="s">
        <v>69</v>
      </c>
      <c r="B26" s="62"/>
      <c r="C26" s="63"/>
      <c r="D26" s="64">
        <f>+revenues!C56</f>
        <v>500</v>
      </c>
      <c r="E26" s="64">
        <f>+revenues!D56</f>
        <v>500</v>
      </c>
      <c r="F26" s="64">
        <f>+revenues!E56</f>
        <v>500</v>
      </c>
      <c r="G26" s="64">
        <f>+revenues!F56</f>
        <v>500</v>
      </c>
      <c r="H26" s="64">
        <f>+revenues!G56</f>
        <v>500</v>
      </c>
      <c r="I26" s="64">
        <f>+revenues!H56</f>
        <v>500</v>
      </c>
      <c r="J26" s="64">
        <f>+revenues!I56</f>
        <v>500</v>
      </c>
      <c r="K26" s="64">
        <f>+revenues!J56</f>
        <v>500</v>
      </c>
      <c r="L26" s="64">
        <f>+revenues!K56</f>
        <v>500</v>
      </c>
      <c r="M26" s="64">
        <f>+revenues!L56</f>
        <v>500</v>
      </c>
      <c r="N26" s="64">
        <f>+revenues!M56</f>
        <v>500</v>
      </c>
      <c r="O26" s="64">
        <f>+revenues!N56</f>
        <v>500</v>
      </c>
      <c r="P26" s="64">
        <f>+revenues!O56</f>
        <v>500</v>
      </c>
      <c r="Q26" s="64">
        <f>+revenues!P56</f>
        <v>500</v>
      </c>
      <c r="R26" s="64">
        <f>+revenues!Q56</f>
        <v>500</v>
      </c>
      <c r="S26" s="64">
        <f>+revenues!R56</f>
        <v>500</v>
      </c>
      <c r="T26" s="64">
        <f>+revenues!S56</f>
        <v>500</v>
      </c>
      <c r="U26" s="64">
        <f>+revenues!T56</f>
        <v>500</v>
      </c>
      <c r="V26" s="64">
        <f>+revenues!U56</f>
        <v>500</v>
      </c>
      <c r="W26" s="64">
        <f>+revenues!V56</f>
        <v>500</v>
      </c>
      <c r="X26" s="65"/>
    </row>
    <row r="27" spans="1:25" x14ac:dyDescent="0.2">
      <c r="A27" s="46" t="s">
        <v>225</v>
      </c>
      <c r="B27" s="30"/>
      <c r="C27" s="32"/>
      <c r="D27" s="312">
        <f>IF(inputs!$B$33="cos",cos!D29,IF(inputs!$B$33="k",+Contracts!B61,0))</f>
        <v>0.23583536516161155</v>
      </c>
      <c r="E27" s="312">
        <f>IF(inputs!$B$33="cos",cos!E29,IF(inputs!$B$33="k",+Contracts!C61,0))</f>
        <v>0.22919536203720745</v>
      </c>
      <c r="F27" s="312">
        <f>IF(inputs!$B$33="cos",cos!F29,IF(inputs!$B$33="k",+Contracts!D61,0))</f>
        <v>0.22089883704285412</v>
      </c>
      <c r="G27" s="312">
        <f>IF(inputs!$B$33="cos",cos!G29,IF(inputs!$B$33="k",+Contracts!E61,0))</f>
        <v>0.21309958632966011</v>
      </c>
      <c r="H27" s="312">
        <f>IF(inputs!$B$33="cos",cos!H29,IF(inputs!$B$33="k",+Contracts!F61,0))</f>
        <v>0.20575408746048451</v>
      </c>
      <c r="I27" s="312">
        <f>IF(inputs!$B$33="cos",cos!I29,IF(inputs!$B$33="k",+Contracts!G61,0))</f>
        <v>0.19882438118055215</v>
      </c>
      <c r="J27" s="312">
        <f>IF(inputs!$B$33="cos",cos!J29,IF(inputs!$B$33="k",+Contracts!H61,0))</f>
        <v>0.19210635074393775</v>
      </c>
      <c r="K27" s="312">
        <f>IF(inputs!$B$33="cos",cos!K29,IF(inputs!$B$33="k",+Contracts!I61,0))</f>
        <v>0.18541806223419513</v>
      </c>
      <c r="L27" s="312">
        <f>IF(inputs!$B$33="cos",cos!L29,IF(inputs!$B$33="k",+Contracts!J61,0))</f>
        <v>0.17875486850954983</v>
      </c>
      <c r="M27" s="312">
        <f>IF(inputs!$B$33="cos",cos!M29,IF(inputs!$B$33="k",+Contracts!K61,0))</f>
        <v>0.17212876739470342</v>
      </c>
      <c r="N27" s="312">
        <f>IF(inputs!$B$33="cos",cos!N29,IF(inputs!$B$33="k",+Contracts!L61,0))</f>
        <v>0.16552962668680121</v>
      </c>
      <c r="O27" s="437">
        <f>IF(inputs!$B$33="cos",cos!O29,IF(inputs!$B$33="k",+Contracts!M61,0))</f>
        <v>0.15896950017920017</v>
      </c>
      <c r="P27" s="437">
        <f>IF(inputs!$B$33="cos",cos!P29,IF(inputs!$B$33="k",+Contracts!N61,0))</f>
        <v>0.15243831331676072</v>
      </c>
      <c r="Q27" s="312">
        <f>IF(inputs!$B$33="cos",cos!Q29,IF(inputs!$B$33="k",+Contracts!O61,0))</f>
        <v>0.14594817926998632</v>
      </c>
      <c r="R27" s="437">
        <f>IF(inputs!$B$33="cos",cos!R29,IF(inputs!$B$33="k",+Contracts!P61,0))</f>
        <v>0.14112874691806518</v>
      </c>
      <c r="S27" s="312">
        <f>IF(inputs!$B$33="cos",cos!S29,IF(inputs!$B$33="k",+Contracts!Q61,0))</f>
        <v>0.1379811136255544</v>
      </c>
      <c r="T27" s="312">
        <f>IF(inputs!$B$33="cos",cos!T29,IF(inputs!$B$33="k",+Contracts!R61,0))</f>
        <v>0.13487228680166127</v>
      </c>
      <c r="U27" s="312">
        <f>IF(inputs!$B$33="cos",cos!U29,IF(inputs!$B$33="k",+Contracts!S61,0))</f>
        <v>0.13180343064044442</v>
      </c>
      <c r="V27" s="312">
        <f>IF(inputs!$B$33="cos",cos!V29,IF(inputs!$B$33="k",+Contracts!T61,0))</f>
        <v>0.12877574426178406</v>
      </c>
      <c r="W27" s="312">
        <f>IF(inputs!$B$33="cos",cos!W29,IF(inputs!$B$33="k",+Contracts!U61,0))</f>
        <v>0.12579046275915698</v>
      </c>
      <c r="X27" s="65"/>
    </row>
    <row r="28" spans="1:25" x14ac:dyDescent="0.2">
      <c r="A28" s="46" t="s">
        <v>286</v>
      </c>
      <c r="B28" s="30"/>
      <c r="C28" s="32"/>
      <c r="D28" s="312"/>
      <c r="E28" s="312"/>
      <c r="F28" s="312"/>
      <c r="G28" s="312"/>
      <c r="H28" s="312"/>
      <c r="I28" s="312"/>
      <c r="J28" s="312"/>
      <c r="K28" s="312"/>
      <c r="L28" s="312"/>
      <c r="M28" s="312"/>
      <c r="N28" s="312"/>
      <c r="O28" s="312"/>
      <c r="P28" s="312"/>
      <c r="Q28" s="312"/>
      <c r="R28" s="312"/>
      <c r="S28" s="312"/>
      <c r="T28" s="312"/>
      <c r="U28" s="312"/>
      <c r="V28" s="312"/>
      <c r="W28" s="312"/>
      <c r="X28" s="65"/>
    </row>
    <row r="29" spans="1:25" x14ac:dyDescent="0.2">
      <c r="A29" s="30" t="s">
        <v>70</v>
      </c>
      <c r="B29" s="30"/>
      <c r="C29" s="32"/>
      <c r="D29" s="228">
        <v>1</v>
      </c>
      <c r="E29" s="228">
        <f>+D29</f>
        <v>1</v>
      </c>
      <c r="F29" s="228">
        <f t="shared" ref="F29:M29" si="2">+E29</f>
        <v>1</v>
      </c>
      <c r="G29" s="228">
        <f t="shared" si="2"/>
        <v>1</v>
      </c>
      <c r="H29" s="228">
        <f t="shared" si="2"/>
        <v>1</v>
      </c>
      <c r="I29" s="228">
        <f t="shared" si="2"/>
        <v>1</v>
      </c>
      <c r="J29" s="228">
        <f t="shared" si="2"/>
        <v>1</v>
      </c>
      <c r="K29" s="228">
        <f t="shared" si="2"/>
        <v>1</v>
      </c>
      <c r="L29" s="228">
        <f t="shared" si="2"/>
        <v>1</v>
      </c>
      <c r="M29" s="228">
        <f t="shared" si="2"/>
        <v>1</v>
      </c>
      <c r="N29" s="228">
        <v>1</v>
      </c>
      <c r="O29" s="228">
        <f>+N29</f>
        <v>1</v>
      </c>
      <c r="P29" s="228">
        <f t="shared" ref="P29:W29" si="3">+O29</f>
        <v>1</v>
      </c>
      <c r="Q29" s="228">
        <f t="shared" si="3"/>
        <v>1</v>
      </c>
      <c r="R29" s="228">
        <f t="shared" si="3"/>
        <v>1</v>
      </c>
      <c r="S29" s="228">
        <f t="shared" si="3"/>
        <v>1</v>
      </c>
      <c r="T29" s="228">
        <f t="shared" si="3"/>
        <v>1</v>
      </c>
      <c r="U29" s="228">
        <f t="shared" si="3"/>
        <v>1</v>
      </c>
      <c r="V29" s="228">
        <f t="shared" si="3"/>
        <v>1</v>
      </c>
      <c r="W29" s="228">
        <f t="shared" si="3"/>
        <v>1</v>
      </c>
      <c r="X29" s="61"/>
    </row>
    <row r="30" spans="1:25" x14ac:dyDescent="0.2">
      <c r="A30" s="46" t="s">
        <v>71</v>
      </c>
      <c r="B30" s="30"/>
      <c r="C30" s="32"/>
      <c r="D30" s="65">
        <f>IF($C$7-D6&gt;-1,+revenues!C58,0)</f>
        <v>51709.189697234491</v>
      </c>
      <c r="E30" s="65">
        <f>IF($C$7-E6&gt;-1,+revenues!D58,0)</f>
        <v>50356.107187967267</v>
      </c>
      <c r="F30" s="65">
        <f>IF($C$7-F6&gt;-1,+revenues!E58,0)</f>
        <v>48841.991376497783</v>
      </c>
      <c r="G30" s="65">
        <f>IF($C$7-G6&gt;-1,+revenues!F58,0)</f>
        <v>47418.628121339869</v>
      </c>
      <c r="H30" s="65">
        <f>IF($C$7-H6&gt;-1,+revenues!G58,0)</f>
        <v>46204.315877928253</v>
      </c>
      <c r="I30" s="65">
        <f>IF($C$7-I6&gt;-1,+revenues!H58,0)</f>
        <v>44813.403181627669</v>
      </c>
      <c r="J30" s="65">
        <f>IF($C$7-J6&gt;-1,+revenues!I58,0)</f>
        <v>43587.362626945542</v>
      </c>
      <c r="K30" s="65">
        <f>IF($C$7-K6&gt;-1,+revenues!J58,0)</f>
        <v>42366.749973917511</v>
      </c>
      <c r="L30" s="65">
        <f>IF($C$7-L6&gt;-1,+revenues!K58,0)</f>
        <v>41263.458809907192</v>
      </c>
      <c r="M30" s="65">
        <f>IF($C$7-M6&gt;-1,+revenues!L58,0)</f>
        <v>39941.453665710273</v>
      </c>
      <c r="N30" s="65">
        <f>IF($C$7-N6&gt;-1,+revenues!M58,0)</f>
        <v>38737.110486518119</v>
      </c>
      <c r="O30" s="65">
        <f>IF($C$7-O6&gt;-1,+revenues!N58,0)</f>
        <v>37539.887398880928</v>
      </c>
      <c r="P30" s="65">
        <f>IF($C$7-P6&gt;-1,+revenues!O58,0)</f>
        <v>36447.529209626788</v>
      </c>
      <c r="Q30" s="65">
        <f>IF($C$7-Q6&gt;-1,+revenues!P58,0)</f>
        <v>35163.496332949406</v>
      </c>
      <c r="R30" s="65">
        <f>IF($C$7-R6&gt;-1,+revenues!Q58,0)</f>
        <v>34283.9499287238</v>
      </c>
      <c r="S30" s="65">
        <f>IF($C$7-S6&gt;-1,+revenues!R58,0)</f>
        <v>33709.506852840575</v>
      </c>
      <c r="T30" s="65">
        <f>IF($C$7-T6&gt;-1,+revenues!S58,0)</f>
        <v>33142.145957480083</v>
      </c>
      <c r="U30" s="65">
        <f>IF($C$7-U6&gt;-1,+revenues!T58,0)</f>
        <v>32582.079708058005</v>
      </c>
      <c r="V30" s="65">
        <f>IF($C$7-V6&gt;-1,+revenues!U58,0)</f>
        <v>32029.526943952493</v>
      </c>
      <c r="W30" s="65">
        <f>IF($C$7-W6&gt;-1,+revenues!V58,0)</f>
        <v>31484.71306972305</v>
      </c>
      <c r="X30" s="65">
        <f>SUM(D30:W30)</f>
        <v>801622.60640782921</v>
      </c>
    </row>
    <row r="31" spans="1:25" x14ac:dyDescent="0.2">
      <c r="A31" s="30"/>
      <c r="B31" s="30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61"/>
    </row>
    <row r="32" spans="1:25" x14ac:dyDescent="0.2">
      <c r="A32" s="33" t="s">
        <v>72</v>
      </c>
      <c r="B32" s="30"/>
      <c r="C32" s="32"/>
      <c r="D32" s="271">
        <f>IF(AND($C$7-D6&gt;-1,+inputs!B$17="n"),+revenues!C59,IF(AND($C$7-D6&gt;-1,inputs!B$17="y"),+D35,0))</f>
        <v>0</v>
      </c>
      <c r="E32" s="271">
        <f>IF(AND($C$7-E6&gt;-1,+inputs!C$17="n"),+revenues!D59,IF(AND($C$7-E6&gt;-1,inputs!C$17="y"),+E35,0))</f>
        <v>0</v>
      </c>
      <c r="F32" s="271">
        <f>IF(AND($C$7-F6&gt;-1,+inputs!D$17="n"),+revenues!E59,IF(AND($C$7-F6&gt;-1,inputs!D$17="y"),+F35,0))</f>
        <v>0</v>
      </c>
      <c r="G32" s="271">
        <f>IF(AND($C$7-G6&gt;-1,+inputs!E$17="n"),+revenues!F59,IF(AND($C$7-G6&gt;-1,inputs!E$17="y"),+G35,0))</f>
        <v>0</v>
      </c>
      <c r="H32" s="271">
        <f>IF(AND($C$7-H6&gt;-1,+inputs!$F$17="n"),+revenues!G59,IF(AND($C$7-H6&gt;-1,inputs!$F$17="y"),+H35,0))</f>
        <v>0</v>
      </c>
      <c r="I32" s="271">
        <f>IF(AND($C$7-I6&gt;-1,+inputs!$F$17="n"),+revenues!H59,IF(AND($C$7-I6&gt;-1,inputs!$F$17="y"),+I35,0))</f>
        <v>0</v>
      </c>
      <c r="J32" s="271">
        <f>IF(AND($C$7-J6&gt;-1,+inputs!$F$17="n"),+revenues!I59,IF(AND($C$7-J6&gt;-1,inputs!$F$17="y"),+J35,0))</f>
        <v>0</v>
      </c>
      <c r="K32" s="271">
        <f>IF(AND($C$7-K6&gt;-1,+inputs!$F$17="n"),+revenues!J59,IF(AND($C$7-K6&gt;-1,inputs!$F$17="y"),+K35,0))</f>
        <v>0</v>
      </c>
      <c r="L32" s="271">
        <f>IF(AND($C$7-L6&gt;-1,+inputs!$F$17="n"),+revenues!K59,IF(AND($C$7-L6&gt;-1,inputs!$F$17="y"),+L35,0))</f>
        <v>0</v>
      </c>
      <c r="M32" s="271">
        <f>IF(AND($C$7-M6&gt;-1,+inputs!$F$17="n"),+revenues!L59,IF(AND($C$7-M6&gt;-1,inputs!$F$17="y"),+M35,0))</f>
        <v>0</v>
      </c>
      <c r="N32" s="271">
        <f>IF(AND($C$7-N6&gt;-1,+inputs!$F$17="n"),+revenues!M59,IF(AND($C$7-N6&gt;-1,inputs!$F$17="y"),+N35,0))</f>
        <v>0</v>
      </c>
      <c r="O32" s="271">
        <f>IF(AND($C$7-O6&gt;-1,+inputs!$F$17="n"),+revenues!N59,IF(AND($C$7-O6&gt;-1,inputs!$F$17="y"),+O35,0))</f>
        <v>0</v>
      </c>
      <c r="P32" s="271">
        <f>IF(AND($C$7-P6&gt;-1,+inputs!$F$17="n"),+revenues!O59,IF(AND($C$7-P6&gt;-1,inputs!$F$17="y"),+P35,0))</f>
        <v>0</v>
      </c>
      <c r="Q32" s="271">
        <f>IF(AND($C$7-Q6&gt;-1,+inputs!$F$17="n"),+revenues!P59,IF(AND($C$7-Q6&gt;-1,inputs!$F$17="y"),+Q35,0))</f>
        <v>0</v>
      </c>
      <c r="R32" s="271">
        <f>IF(AND($C$7-R6&gt;-1,+inputs!$F$17="n"),+revenues!Q59,IF(AND($C$7-R6&gt;-1,inputs!$F$17="y"),+R35,0))</f>
        <v>0</v>
      </c>
      <c r="S32" s="271">
        <f>IF(AND($C$7-S6&gt;-1,+inputs!$F$17="n"),+revenues!R59,IF(AND($C$7-S6&gt;-1,inputs!$F$17="y"),+S35,0))</f>
        <v>0</v>
      </c>
      <c r="T32" s="271">
        <f>IF(AND($C$7-T6&gt;-1,+inputs!$F$17="n"),+revenues!S59,IF(AND($C$7-T6&gt;-1,inputs!$F$17="y"),+T35,0))</f>
        <v>0</v>
      </c>
      <c r="U32" s="271">
        <f>IF(AND($C$7-U6&gt;-1,+inputs!$F$17="n"),+revenues!T59,IF(AND($C$7-U6&gt;-1,inputs!$F$17="y"),+U35,0))</f>
        <v>0</v>
      </c>
      <c r="V32" s="271">
        <f>IF(AND($C$7-V6&gt;-1,+inputs!$F$17="n"),+revenues!U59,IF(AND($C$7-V6&gt;-1,inputs!$F$17="y"),+V35,0))</f>
        <v>0</v>
      </c>
      <c r="W32" s="271">
        <f>IF(AND($C$7-W6&gt;-1,+inputs!$F$17="n"),+revenues!V59,IF(AND($C$7-W6&gt;-1,inputs!$F$17="y"),+W35,0))</f>
        <v>0</v>
      </c>
      <c r="X32" s="65"/>
    </row>
    <row r="33" spans="1:25" x14ac:dyDescent="0.2">
      <c r="A33" s="33" t="s">
        <v>73</v>
      </c>
      <c r="B33" s="30"/>
      <c r="C33" s="32"/>
      <c r="D33" s="146">
        <f>D32*D36*365</f>
        <v>0</v>
      </c>
      <c r="E33" s="146">
        <f t="shared" ref="E33:R33" si="4">E32*E36*365</f>
        <v>0</v>
      </c>
      <c r="F33" s="146">
        <f t="shared" si="4"/>
        <v>0</v>
      </c>
      <c r="G33" s="146">
        <f t="shared" si="4"/>
        <v>0</v>
      </c>
      <c r="H33" s="146">
        <f t="shared" si="4"/>
        <v>0</v>
      </c>
      <c r="I33" s="146">
        <f t="shared" si="4"/>
        <v>0</v>
      </c>
      <c r="J33" s="146">
        <f t="shared" si="4"/>
        <v>0</v>
      </c>
      <c r="K33" s="146">
        <f t="shared" si="4"/>
        <v>0</v>
      </c>
      <c r="L33" s="146">
        <f t="shared" si="4"/>
        <v>0</v>
      </c>
      <c r="M33" s="146">
        <f t="shared" si="4"/>
        <v>0</v>
      </c>
      <c r="N33" s="146">
        <f t="shared" si="4"/>
        <v>0</v>
      </c>
      <c r="O33" s="146">
        <f t="shared" si="4"/>
        <v>0</v>
      </c>
      <c r="P33" s="146">
        <f t="shared" si="4"/>
        <v>0</v>
      </c>
      <c r="Q33" s="146">
        <f t="shared" si="4"/>
        <v>0</v>
      </c>
      <c r="R33" s="146">
        <f t="shared" si="4"/>
        <v>0</v>
      </c>
      <c r="S33" s="146">
        <f>S32*S36*365</f>
        <v>0</v>
      </c>
      <c r="T33" s="146">
        <f>T32*T36*365</f>
        <v>0</v>
      </c>
      <c r="U33" s="146">
        <f>U32*U36*365</f>
        <v>0</v>
      </c>
      <c r="V33" s="146">
        <f>V32*V36*365</f>
        <v>0</v>
      </c>
      <c r="W33" s="146">
        <f>W32*W36*365</f>
        <v>0</v>
      </c>
      <c r="X33" s="65">
        <f>SUM(D33:W33)</f>
        <v>0</v>
      </c>
    </row>
    <row r="34" spans="1:25" x14ac:dyDescent="0.2">
      <c r="A34" s="30"/>
      <c r="B34" s="30"/>
      <c r="C34" s="32"/>
      <c r="D34" s="30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61"/>
    </row>
    <row r="35" spans="1:25" x14ac:dyDescent="0.2">
      <c r="A35" s="46" t="s">
        <v>74</v>
      </c>
      <c r="B35" s="30"/>
      <c r="C35" s="32"/>
      <c r="D35" s="369">
        <f>+assumptions!C38+assumptions!C37</f>
        <v>0</v>
      </c>
      <c r="E35" s="369">
        <f>IF($C$7-E6&gt;-1,+assumptions!D38+assumptions!D37,0)</f>
        <v>0</v>
      </c>
      <c r="F35" s="369">
        <f>IF($C$7-F6&gt;-1,+assumptions!E38+assumptions!E37,0)</f>
        <v>0</v>
      </c>
      <c r="G35" s="369">
        <f>IF($C$7-G6&gt;-1,+assumptions!F38+assumptions!F37,0)</f>
        <v>0</v>
      </c>
      <c r="H35" s="369">
        <f>IF($C$7-H6&gt;-1,+assumptions!G38+assumptions!G37,0)</f>
        <v>0</v>
      </c>
      <c r="I35" s="369">
        <f>IF($C$7-I6&gt;-1,+assumptions!H38+assumptions!H37,0)</f>
        <v>0</v>
      </c>
      <c r="J35" s="369">
        <f>IF($C$7-J6&gt;-1,+assumptions!I38+assumptions!I37,0)</f>
        <v>0</v>
      </c>
      <c r="K35" s="369">
        <f>IF($C$7-K6&gt;-1,+assumptions!J38+assumptions!J37,0)</f>
        <v>0</v>
      </c>
      <c r="L35" s="369">
        <f>IF($C$7-L6&gt;-1,+assumptions!K38+assumptions!K37,0)</f>
        <v>0</v>
      </c>
      <c r="M35" s="369">
        <f>IF($C$7-M6&gt;-1,+assumptions!L38+assumptions!L37,0)</f>
        <v>0</v>
      </c>
      <c r="N35" s="369">
        <f>IF($C$7-N6&gt;-1,+assumptions!M38+assumptions!M37,0)</f>
        <v>0</v>
      </c>
      <c r="O35" s="369">
        <f>IF($C$7-O6&gt;-1,+assumptions!N38+assumptions!N37,0)</f>
        <v>0</v>
      </c>
      <c r="P35" s="369">
        <f>IF($C$7-P6&gt;-1,+assumptions!O38+assumptions!O37,0)</f>
        <v>0</v>
      </c>
      <c r="Q35" s="369">
        <f>IF($C$7-Q6&gt;-1,+assumptions!P38+assumptions!P37,0)</f>
        <v>0</v>
      </c>
      <c r="R35" s="369">
        <f>IF($C$7-R6&gt;-1,+assumptions!Q38+assumptions!Q37,0)</f>
        <v>0</v>
      </c>
      <c r="S35" s="369">
        <f>IF($C$7-S6&gt;-1,+assumptions!R38+assumptions!R37,0)</f>
        <v>0</v>
      </c>
      <c r="T35" s="369">
        <f>IF($C$7-T6&gt;-1,+assumptions!S38+assumptions!S37,0)</f>
        <v>0</v>
      </c>
      <c r="U35" s="369">
        <f>IF($C$7-U6&gt;-1,+assumptions!T38+assumptions!T37,0)</f>
        <v>0</v>
      </c>
      <c r="V35" s="369">
        <f>IF($C$7-V6&gt;-1,+assumptions!U38+assumptions!U37,0)</f>
        <v>0</v>
      </c>
      <c r="W35" s="369">
        <f>IF($C$7-W6&gt;-1,+assumptions!V38+assumptions!V37,0)</f>
        <v>0</v>
      </c>
      <c r="X35" s="65"/>
    </row>
    <row r="36" spans="1:25" x14ac:dyDescent="0.2">
      <c r="A36" s="46" t="s">
        <v>75</v>
      </c>
      <c r="B36" s="68">
        <f>+assumptions!B27</f>
        <v>1.03</v>
      </c>
      <c r="C36" s="32"/>
      <c r="D36" s="209">
        <f t="array" ref="D36:W36">TRANSPOSE(forwcurv!I11:I34)</f>
        <v>2.9144331221024058</v>
      </c>
      <c r="E36" s="210">
        <v>2.976644545687122</v>
      </c>
      <c r="F36" s="210">
        <v>3.0411315185040326</v>
      </c>
      <c r="G36" s="210">
        <v>2.696403440288524</v>
      </c>
      <c r="H36" s="210">
        <v>2.9781917116109042</v>
      </c>
      <c r="I36" s="210">
        <v>3.4846720352638645</v>
      </c>
      <c r="J36" s="210">
        <v>3.4322253028429497</v>
      </c>
      <c r="K36" s="210">
        <v>3.125883058202048</v>
      </c>
      <c r="L36" s="210">
        <v>3.350319025732492</v>
      </c>
      <c r="M36" s="210">
        <v>4.0570128530847152</v>
      </c>
      <c r="N36" s="210">
        <v>3.8947491838168067</v>
      </c>
      <c r="O36" s="210">
        <v>3.419618585851675</v>
      </c>
      <c r="P36" s="210">
        <v>3.8384588205917218</v>
      </c>
      <c r="Q36" s="210">
        <v>3.9266282675127115</v>
      </c>
      <c r="R36" s="210">
        <v>3.7285126264836652</v>
      </c>
      <c r="S36" s="210">
        <v>4.7222420014504962</v>
      </c>
      <c r="T36" s="210">
        <v>3.7447082422142066</v>
      </c>
      <c r="U36" s="210">
        <v>4.2087398998301735</v>
      </c>
      <c r="V36" s="210">
        <v>4.8845454373867341</v>
      </c>
      <c r="W36" s="210">
        <v>4.333782602972815</v>
      </c>
      <c r="X36" s="61"/>
    </row>
    <row r="37" spans="1:25" x14ac:dyDescent="0.2">
      <c r="A37" s="30" t="s">
        <v>76</v>
      </c>
      <c r="B37" s="66"/>
      <c r="C37" s="32"/>
      <c r="D37" s="146">
        <f>(D35*D36*365)</f>
        <v>0</v>
      </c>
      <c r="E37" s="146">
        <f t="shared" ref="E37:R37" si="5">(E35*E36*365)</f>
        <v>0</v>
      </c>
      <c r="F37" s="146">
        <f t="shared" si="5"/>
        <v>0</v>
      </c>
      <c r="G37" s="146">
        <f t="shared" si="5"/>
        <v>0</v>
      </c>
      <c r="H37" s="146">
        <f t="shared" si="5"/>
        <v>0</v>
      </c>
      <c r="I37" s="146">
        <f t="shared" si="5"/>
        <v>0</v>
      </c>
      <c r="J37" s="146">
        <f t="shared" si="5"/>
        <v>0</v>
      </c>
      <c r="K37" s="146">
        <f t="shared" si="5"/>
        <v>0</v>
      </c>
      <c r="L37" s="146">
        <f t="shared" si="5"/>
        <v>0</v>
      </c>
      <c r="M37" s="146">
        <f t="shared" si="5"/>
        <v>0</v>
      </c>
      <c r="N37" s="146">
        <f t="shared" si="5"/>
        <v>0</v>
      </c>
      <c r="O37" s="146">
        <f t="shared" si="5"/>
        <v>0</v>
      </c>
      <c r="P37" s="146">
        <f t="shared" si="5"/>
        <v>0</v>
      </c>
      <c r="Q37" s="146">
        <f t="shared" si="5"/>
        <v>0</v>
      </c>
      <c r="R37" s="146">
        <f t="shared" si="5"/>
        <v>0</v>
      </c>
      <c r="S37" s="146">
        <f>(S35*S36*365)</f>
        <v>0</v>
      </c>
      <c r="T37" s="146">
        <f>(T35*T36*365)</f>
        <v>0</v>
      </c>
      <c r="U37" s="146">
        <f>(U35*U36*365)</f>
        <v>0</v>
      </c>
      <c r="V37" s="146">
        <f>(V35*V36*365)</f>
        <v>0</v>
      </c>
      <c r="W37" s="146">
        <f>(W35*W36*365)</f>
        <v>0</v>
      </c>
      <c r="X37" s="65">
        <f>SUM(D37:W37)</f>
        <v>0</v>
      </c>
    </row>
    <row r="38" spans="1:25" x14ac:dyDescent="0.2">
      <c r="A38" s="30"/>
      <c r="B38" s="66"/>
      <c r="C38" s="69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5"/>
    </row>
    <row r="39" spans="1:25" x14ac:dyDescent="0.2">
      <c r="A39" s="46" t="s">
        <v>77</v>
      </c>
      <c r="B39" s="66"/>
      <c r="C39" s="69"/>
      <c r="D39" s="245">
        <v>0</v>
      </c>
      <c r="E39" s="404">
        <f>IF($C$7-E6&gt;-1,+D39,0)</f>
        <v>0</v>
      </c>
      <c r="F39" s="404">
        <f t="shared" ref="F39:W39" si="6">IF($C$7-F6&gt;-1,+E39,0)</f>
        <v>0</v>
      </c>
      <c r="G39" s="404">
        <f t="shared" si="6"/>
        <v>0</v>
      </c>
      <c r="H39" s="404">
        <f t="shared" si="6"/>
        <v>0</v>
      </c>
      <c r="I39" s="404">
        <f t="shared" si="6"/>
        <v>0</v>
      </c>
      <c r="J39" s="404">
        <f t="shared" si="6"/>
        <v>0</v>
      </c>
      <c r="K39" s="404">
        <f t="shared" si="6"/>
        <v>0</v>
      </c>
      <c r="L39" s="404">
        <f t="shared" si="6"/>
        <v>0</v>
      </c>
      <c r="M39" s="404">
        <f t="shared" si="6"/>
        <v>0</v>
      </c>
      <c r="N39" s="404">
        <f t="shared" si="6"/>
        <v>0</v>
      </c>
      <c r="O39" s="404">
        <f t="shared" si="6"/>
        <v>0</v>
      </c>
      <c r="P39" s="404">
        <f t="shared" si="6"/>
        <v>0</v>
      </c>
      <c r="Q39" s="404">
        <f t="shared" si="6"/>
        <v>0</v>
      </c>
      <c r="R39" s="404">
        <f t="shared" si="6"/>
        <v>0</v>
      </c>
      <c r="S39" s="404">
        <f t="shared" si="6"/>
        <v>0</v>
      </c>
      <c r="T39" s="404">
        <f t="shared" si="6"/>
        <v>0</v>
      </c>
      <c r="U39" s="404">
        <f t="shared" si="6"/>
        <v>0</v>
      </c>
      <c r="V39" s="404">
        <f t="shared" si="6"/>
        <v>0</v>
      </c>
      <c r="W39" s="404">
        <f t="shared" si="6"/>
        <v>0</v>
      </c>
      <c r="X39" s="65"/>
    </row>
    <row r="40" spans="1:25" x14ac:dyDescent="0.2">
      <c r="A40" s="46" t="s">
        <v>78</v>
      </c>
      <c r="B40" s="66"/>
      <c r="C40" s="69"/>
      <c r="D40" s="244">
        <v>0.04</v>
      </c>
      <c r="E40" s="244">
        <f>+D40</f>
        <v>0.04</v>
      </c>
      <c r="F40" s="244">
        <f t="shared" ref="F40:R40" si="7">+E40</f>
        <v>0.04</v>
      </c>
      <c r="G40" s="244">
        <f t="shared" si="7"/>
        <v>0.04</v>
      </c>
      <c r="H40" s="244">
        <f t="shared" si="7"/>
        <v>0.04</v>
      </c>
      <c r="I40" s="244">
        <f t="shared" si="7"/>
        <v>0.04</v>
      </c>
      <c r="J40" s="244">
        <f t="shared" si="7"/>
        <v>0.04</v>
      </c>
      <c r="K40" s="244">
        <f t="shared" si="7"/>
        <v>0.04</v>
      </c>
      <c r="L40" s="244">
        <f t="shared" si="7"/>
        <v>0.04</v>
      </c>
      <c r="M40" s="244">
        <f t="shared" si="7"/>
        <v>0.04</v>
      </c>
      <c r="N40" s="244">
        <f t="shared" si="7"/>
        <v>0.04</v>
      </c>
      <c r="O40" s="244">
        <f t="shared" si="7"/>
        <v>0.04</v>
      </c>
      <c r="P40" s="244">
        <f t="shared" si="7"/>
        <v>0.04</v>
      </c>
      <c r="Q40" s="244">
        <f t="shared" si="7"/>
        <v>0.04</v>
      </c>
      <c r="R40" s="244">
        <f t="shared" si="7"/>
        <v>0.04</v>
      </c>
      <c r="S40" s="244">
        <f>+R40</f>
        <v>0.04</v>
      </c>
      <c r="T40" s="244">
        <f>+S40</f>
        <v>0.04</v>
      </c>
      <c r="U40" s="244">
        <f>+T40</f>
        <v>0.04</v>
      </c>
      <c r="V40" s="244">
        <f>+U40</f>
        <v>0.04</v>
      </c>
      <c r="W40" s="244">
        <f>+V40</f>
        <v>0.04</v>
      </c>
      <c r="X40" s="65"/>
    </row>
    <row r="41" spans="1:25" x14ac:dyDescent="0.2">
      <c r="A41" s="30" t="s">
        <v>76</v>
      </c>
      <c r="B41" s="66"/>
      <c r="C41" s="69"/>
      <c r="D41" s="146">
        <f t="shared" ref="D41:W41" si="8">+D39*D40*365</f>
        <v>0</v>
      </c>
      <c r="E41" s="146">
        <f t="shared" si="8"/>
        <v>0</v>
      </c>
      <c r="F41" s="146">
        <f t="shared" si="8"/>
        <v>0</v>
      </c>
      <c r="G41" s="146">
        <f t="shared" si="8"/>
        <v>0</v>
      </c>
      <c r="H41" s="146">
        <f t="shared" si="8"/>
        <v>0</v>
      </c>
      <c r="I41" s="146">
        <f t="shared" si="8"/>
        <v>0</v>
      </c>
      <c r="J41" s="146">
        <f t="shared" si="8"/>
        <v>0</v>
      </c>
      <c r="K41" s="146">
        <f t="shared" si="8"/>
        <v>0</v>
      </c>
      <c r="L41" s="146">
        <f t="shared" si="8"/>
        <v>0</v>
      </c>
      <c r="M41" s="146">
        <f t="shared" si="8"/>
        <v>0</v>
      </c>
      <c r="N41" s="146">
        <f t="shared" si="8"/>
        <v>0</v>
      </c>
      <c r="O41" s="146">
        <f t="shared" si="8"/>
        <v>0</v>
      </c>
      <c r="P41" s="146">
        <f t="shared" si="8"/>
        <v>0</v>
      </c>
      <c r="Q41" s="146">
        <f t="shared" si="8"/>
        <v>0</v>
      </c>
      <c r="R41" s="146">
        <f t="shared" si="8"/>
        <v>0</v>
      </c>
      <c r="S41" s="146">
        <f t="shared" si="8"/>
        <v>0</v>
      </c>
      <c r="T41" s="146">
        <f t="shared" si="8"/>
        <v>0</v>
      </c>
      <c r="U41" s="146">
        <f t="shared" si="8"/>
        <v>0</v>
      </c>
      <c r="V41" s="146">
        <f t="shared" si="8"/>
        <v>0</v>
      </c>
      <c r="W41" s="146">
        <f t="shared" si="8"/>
        <v>0</v>
      </c>
      <c r="X41" s="65">
        <f>SUM(D41:W41)</f>
        <v>0</v>
      </c>
    </row>
    <row r="42" spans="1:25" x14ac:dyDescent="0.2">
      <c r="A42" s="30"/>
      <c r="B42" s="66"/>
      <c r="C42" s="69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5"/>
    </row>
    <row r="43" spans="1:25" x14ac:dyDescent="0.2">
      <c r="A43" s="46" t="s">
        <v>79</v>
      </c>
      <c r="B43" s="30"/>
      <c r="C43" s="32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65"/>
    </row>
    <row r="44" spans="1:25" x14ac:dyDescent="0.2">
      <c r="A44" s="46" t="s">
        <v>379</v>
      </c>
      <c r="B44" s="30"/>
      <c r="C44" s="32"/>
      <c r="D44" s="70">
        <f>+assumptions!C43</f>
        <v>0</v>
      </c>
      <c r="E44" s="49">
        <f>IF($C$7-E6&gt;-1,D44,0)*$B$45</f>
        <v>0</v>
      </c>
      <c r="F44" s="49">
        <f t="shared" ref="F44:W44" si="9">IF($C$7-F6&gt;-1,E44,0)*$B$45</f>
        <v>0</v>
      </c>
      <c r="G44" s="49">
        <f t="shared" si="9"/>
        <v>0</v>
      </c>
      <c r="H44" s="49">
        <f t="shared" si="9"/>
        <v>0</v>
      </c>
      <c r="I44" s="49">
        <f t="shared" si="9"/>
        <v>0</v>
      </c>
      <c r="J44" s="49">
        <f t="shared" si="9"/>
        <v>0</v>
      </c>
      <c r="K44" s="49">
        <f t="shared" si="9"/>
        <v>0</v>
      </c>
      <c r="L44" s="49">
        <f t="shared" si="9"/>
        <v>0</v>
      </c>
      <c r="M44" s="49">
        <f t="shared" si="9"/>
        <v>0</v>
      </c>
      <c r="N44" s="49">
        <f t="shared" si="9"/>
        <v>0</v>
      </c>
      <c r="O44" s="49">
        <f t="shared" si="9"/>
        <v>0</v>
      </c>
      <c r="P44" s="49">
        <f t="shared" si="9"/>
        <v>0</v>
      </c>
      <c r="Q44" s="49">
        <f t="shared" si="9"/>
        <v>0</v>
      </c>
      <c r="R44" s="49">
        <f t="shared" si="9"/>
        <v>0</v>
      </c>
      <c r="S44" s="49">
        <f t="shared" si="9"/>
        <v>0</v>
      </c>
      <c r="T44" s="49">
        <f t="shared" si="9"/>
        <v>0</v>
      </c>
      <c r="U44" s="49">
        <f t="shared" si="9"/>
        <v>0</v>
      </c>
      <c r="V44" s="49">
        <f t="shared" si="9"/>
        <v>0</v>
      </c>
      <c r="W44" s="49">
        <f t="shared" si="9"/>
        <v>0</v>
      </c>
      <c r="X44" s="65"/>
    </row>
    <row r="45" spans="1:25" x14ac:dyDescent="0.2">
      <c r="A45" s="46" t="s">
        <v>80</v>
      </c>
      <c r="B45" s="71">
        <f>+assumptions!B27</f>
        <v>1.03</v>
      </c>
      <c r="C45" s="32"/>
      <c r="D45" s="49">
        <f>+assumptions!C44</f>
        <v>101.39999999999999</v>
      </c>
      <c r="E45" s="49">
        <f t="shared" ref="E45:W45" si="10">IF($C$7-E6&gt;-1,D45,0)*$B$45</f>
        <v>104.44199999999999</v>
      </c>
      <c r="F45" s="49">
        <f t="shared" si="10"/>
        <v>107.57526</v>
      </c>
      <c r="G45" s="49">
        <f t="shared" si="10"/>
        <v>110.8025178</v>
      </c>
      <c r="H45" s="49">
        <f t="shared" si="10"/>
        <v>114.12659333400001</v>
      </c>
      <c r="I45" s="49">
        <f t="shared" si="10"/>
        <v>117.55039113402</v>
      </c>
      <c r="J45" s="49">
        <f t="shared" si="10"/>
        <v>121.07690286804061</v>
      </c>
      <c r="K45" s="49">
        <f t="shared" si="10"/>
        <v>124.70920995408183</v>
      </c>
      <c r="L45" s="49">
        <f t="shared" si="10"/>
        <v>128.45048625270428</v>
      </c>
      <c r="M45" s="49">
        <f t="shared" si="10"/>
        <v>132.30400084028543</v>
      </c>
      <c r="N45" s="49">
        <f t="shared" si="10"/>
        <v>136.27312086549398</v>
      </c>
      <c r="O45" s="49">
        <f t="shared" si="10"/>
        <v>140.36131449145881</v>
      </c>
      <c r="P45" s="49">
        <f t="shared" si="10"/>
        <v>144.57215392620259</v>
      </c>
      <c r="Q45" s="49">
        <f t="shared" si="10"/>
        <v>148.90931854398866</v>
      </c>
      <c r="R45" s="49">
        <f t="shared" si="10"/>
        <v>153.37659810030831</v>
      </c>
      <c r="S45" s="49">
        <f t="shared" si="10"/>
        <v>157.97789604331757</v>
      </c>
      <c r="T45" s="49">
        <f t="shared" si="10"/>
        <v>162.71723292461709</v>
      </c>
      <c r="U45" s="49">
        <f t="shared" si="10"/>
        <v>167.5987499123556</v>
      </c>
      <c r="V45" s="49">
        <f t="shared" si="10"/>
        <v>172.62671240972628</v>
      </c>
      <c r="W45" s="49">
        <f t="shared" si="10"/>
        <v>177.80551378201807</v>
      </c>
      <c r="X45" s="65">
        <f>SUM(D45:W45)</f>
        <v>2724.6559731826192</v>
      </c>
    </row>
    <row r="46" spans="1:25" x14ac:dyDescent="0.2">
      <c r="A46" s="46" t="s">
        <v>31</v>
      </c>
      <c r="B46" s="71"/>
      <c r="C46" s="32"/>
      <c r="D46" s="49">
        <f t="array" ref="D46:W46">TRANSPOSE(loan!D9:D28)</f>
        <v>15214.74</v>
      </c>
      <c r="E46" s="49">
        <v>13752.801277619999</v>
      </c>
      <c r="F46" s="49">
        <v>12784.602929613</v>
      </c>
      <c r="G46" s="49">
        <v>11866.078425494999</v>
      </c>
      <c r="H46" s="49">
        <v>10992.552579958801</v>
      </c>
      <c r="I46" s="49">
        <v>10159.934605860599</v>
      </c>
      <c r="J46" s="49">
        <v>9346.6017711545992</v>
      </c>
      <c r="K46" s="49">
        <v>8533.2689364486014</v>
      </c>
      <c r="L46" s="49">
        <v>7719.3517035791992</v>
      </c>
      <c r="M46" s="49">
        <v>6906.0188688731987</v>
      </c>
      <c r="N46" s="49">
        <v>6092.1016360038002</v>
      </c>
      <c r="O46" s="49">
        <v>5278.7688012977987</v>
      </c>
      <c r="P46" s="49">
        <v>4464.8515684283993</v>
      </c>
      <c r="Q46" s="49">
        <v>3651.5187337223988</v>
      </c>
      <c r="R46" s="49">
        <v>3010.5833572193987</v>
      </c>
      <c r="S46" s="49">
        <v>2542.0454389193978</v>
      </c>
      <c r="T46" s="49">
        <v>2073.5075206193974</v>
      </c>
      <c r="U46" s="49">
        <v>1604.9696023193972</v>
      </c>
      <c r="V46" s="49">
        <v>1136.4316840193965</v>
      </c>
      <c r="W46" s="49">
        <v>667.89376571939613</v>
      </c>
      <c r="X46" s="65"/>
    </row>
    <row r="47" spans="1:25" x14ac:dyDescent="0.2">
      <c r="A47" s="46" t="s">
        <v>81</v>
      </c>
      <c r="B47" s="30"/>
      <c r="C47" s="32"/>
      <c r="D47" s="49">
        <f t="shared" ref="D47:W47" si="11">D37-D33+D41</f>
        <v>0</v>
      </c>
      <c r="E47" s="49">
        <f t="shared" si="11"/>
        <v>0</v>
      </c>
      <c r="F47" s="49">
        <f t="shared" si="11"/>
        <v>0</v>
      </c>
      <c r="G47" s="49">
        <f t="shared" si="11"/>
        <v>0</v>
      </c>
      <c r="H47" s="49">
        <f t="shared" si="11"/>
        <v>0</v>
      </c>
      <c r="I47" s="49">
        <f t="shared" si="11"/>
        <v>0</v>
      </c>
      <c r="J47" s="49">
        <f t="shared" si="11"/>
        <v>0</v>
      </c>
      <c r="K47" s="49">
        <f t="shared" si="11"/>
        <v>0</v>
      </c>
      <c r="L47" s="49">
        <f t="shared" si="11"/>
        <v>0</v>
      </c>
      <c r="M47" s="49">
        <f t="shared" si="11"/>
        <v>0</v>
      </c>
      <c r="N47" s="49">
        <f t="shared" si="11"/>
        <v>0</v>
      </c>
      <c r="O47" s="49">
        <f t="shared" si="11"/>
        <v>0</v>
      </c>
      <c r="P47" s="49">
        <f t="shared" si="11"/>
        <v>0</v>
      </c>
      <c r="Q47" s="49">
        <f t="shared" si="11"/>
        <v>0</v>
      </c>
      <c r="R47" s="49">
        <f t="shared" si="11"/>
        <v>0</v>
      </c>
      <c r="S47" s="49">
        <f t="shared" si="11"/>
        <v>0</v>
      </c>
      <c r="T47" s="49">
        <f t="shared" si="11"/>
        <v>0</v>
      </c>
      <c r="U47" s="49">
        <f t="shared" si="11"/>
        <v>0</v>
      </c>
      <c r="V47" s="49">
        <f t="shared" si="11"/>
        <v>0</v>
      </c>
      <c r="W47" s="49">
        <f t="shared" si="11"/>
        <v>0</v>
      </c>
      <c r="X47" s="65">
        <f>SUM(D47:W47)</f>
        <v>0</v>
      </c>
    </row>
    <row r="48" spans="1:25" x14ac:dyDescent="0.2">
      <c r="A48" s="46" t="s">
        <v>32</v>
      </c>
      <c r="B48" s="72">
        <f>+assumptions!B31</f>
        <v>0.02</v>
      </c>
      <c r="C48" s="32"/>
      <c r="D48" s="49">
        <f>+assumptions!C46</f>
        <v>5071.58</v>
      </c>
      <c r="E48" s="49">
        <f>+assumptions!D46</f>
        <v>5223.7273999999998</v>
      </c>
      <c r="F48" s="49">
        <f>+assumptions!E46</f>
        <v>5380.439222</v>
      </c>
      <c r="G48" s="49">
        <f>+assumptions!F46</f>
        <v>5541.8523986600003</v>
      </c>
      <c r="H48" s="49">
        <f>+assumptions!G46</f>
        <v>5708.1079706198007</v>
      </c>
      <c r="I48" s="49">
        <f t="shared" ref="I48:W48" si="12">IF($C$7-I6&gt;-1,H48,0)*$B$45</f>
        <v>5879.3512097383946</v>
      </c>
      <c r="J48" s="49">
        <f t="shared" si="12"/>
        <v>6055.7317460305467</v>
      </c>
      <c r="K48" s="49">
        <f t="shared" si="12"/>
        <v>6237.4036984114637</v>
      </c>
      <c r="L48" s="49">
        <f t="shared" si="12"/>
        <v>6424.5258093638076</v>
      </c>
      <c r="M48" s="49">
        <f t="shared" si="12"/>
        <v>6617.2615836447221</v>
      </c>
      <c r="N48" s="49">
        <f t="shared" si="12"/>
        <v>6815.7794311540638</v>
      </c>
      <c r="O48" s="49">
        <f t="shared" si="12"/>
        <v>7020.2528140886861</v>
      </c>
      <c r="P48" s="49">
        <f t="shared" si="12"/>
        <v>7230.8603985113468</v>
      </c>
      <c r="Q48" s="49">
        <f t="shared" si="12"/>
        <v>7447.7862104666874</v>
      </c>
      <c r="R48" s="49">
        <f t="shared" si="12"/>
        <v>7671.2197967806878</v>
      </c>
      <c r="S48" s="49">
        <f t="shared" si="12"/>
        <v>7901.3563906841091</v>
      </c>
      <c r="T48" s="49">
        <f t="shared" si="12"/>
        <v>8138.3970824046328</v>
      </c>
      <c r="U48" s="49">
        <f t="shared" si="12"/>
        <v>8382.5489948767718</v>
      </c>
      <c r="V48" s="49">
        <f t="shared" si="12"/>
        <v>8634.0254647230759</v>
      </c>
      <c r="W48" s="49">
        <f t="shared" si="12"/>
        <v>8893.0462286647689</v>
      </c>
      <c r="X48" s="65">
        <f>SUM(D48:W48)</f>
        <v>136275.25385082356</v>
      </c>
      <c r="Y48" s="270"/>
    </row>
    <row r="49" spans="1:26" x14ac:dyDescent="0.2">
      <c r="A49" s="46" t="s">
        <v>315</v>
      </c>
      <c r="B49" s="72"/>
      <c r="C49" s="32"/>
      <c r="D49" s="395">
        <f>IF(AND($C$7=D6,$G$17="y"),(-$C$11+($C$11*assumptions!$B$28*D6)),0)</f>
        <v>0</v>
      </c>
      <c r="E49" s="395">
        <f>IF(AND($C$7=E6,$G$17="y"),(-$C$11+($C$11*assumptions!$B$28*E6)),0)</f>
        <v>0</v>
      </c>
      <c r="F49" s="395">
        <f>IF(AND($C$7=F6,$G$17="y"),(-$C$11+($C$11*assumptions!$B$28*F6)),0)</f>
        <v>0</v>
      </c>
      <c r="G49" s="395">
        <f>IF(AND($C$7=G6,$G$17="y"),(-$C$11+($C$11*assumptions!$B$28*G6)),0)</f>
        <v>0</v>
      </c>
      <c r="H49" s="395">
        <f>IF(AND($C$7=H6,$G$17="y"),(-$C$11+($C$11*assumptions!$B$28*H6)),0)</f>
        <v>0</v>
      </c>
      <c r="I49" s="395">
        <f>IF(AND($C$7=I6,$G$17="y"),(-$C$11+($C$11*assumptions!$B$28*I6)),0)</f>
        <v>0</v>
      </c>
      <c r="J49" s="395">
        <f>IF(AND($C$7=J6,$G$17="y"),(-$C$11+($C$11*assumptions!$B$28*J6)),0)</f>
        <v>0</v>
      </c>
      <c r="K49" s="395">
        <f>IF(AND($C$7=K6,$G$17="y"),(-$C$11+($C$11*assumptions!$B$28*K6)),0)</f>
        <v>0</v>
      </c>
      <c r="L49" s="395">
        <f>IF(AND($C$7=L6,$G$17="y"),(-$C$11+($C$11*assumptions!$B$28*L6)),0)</f>
        <v>0</v>
      </c>
      <c r="M49" s="395">
        <f>IF(AND($C$7=M6,$G$17="y"),(-$C$11+($C$11*assumptions!$B$28*M6)),0)</f>
        <v>0</v>
      </c>
      <c r="N49" s="395">
        <f>IF(AND($C$7=N6,$G$17="y"),(-$C$11+($C$11*assumptions!$B$28*N6)),0)</f>
        <v>0</v>
      </c>
      <c r="O49" s="395">
        <f>IF(AND($C$7=O6,$G$17="y"),(-$C$11+($C$11*assumptions!$B$28*O6)),0)</f>
        <v>0</v>
      </c>
      <c r="P49" s="395">
        <f>IF(AND($C$7=P6,$G$17="y"),(-$C$11+($C$11*assumptions!$B$28*P6)),0)</f>
        <v>0</v>
      </c>
      <c r="Q49" s="395">
        <f>IF(AND($C$7=Q6,$G$17="y"),(-$C$11+($C$11*assumptions!$B$28*Q6)),0)</f>
        <v>0</v>
      </c>
      <c r="R49" s="395">
        <f>IF(AND($C$7=R6,$G$17="y"),(-$C$11+($C$11*assumptions!$B$28*R6)),0)</f>
        <v>0</v>
      </c>
      <c r="S49" s="395">
        <f>IF(AND($C$7=S6,$G$17="y"),(-$C$11+($C$11*assumptions!$B$28*S6)),0)</f>
        <v>0</v>
      </c>
      <c r="T49" s="395">
        <f>IF(AND($C$7=T6,$G$17="y"),(-$C$11+($C$11*assumptions!$B$28*T6)),0)</f>
        <v>0</v>
      </c>
      <c r="U49" s="395">
        <f>IF(AND($C$7=U6,$G$17="y"),(-$C$11+($C$11*assumptions!$B$28*U6)),0)</f>
        <v>0</v>
      </c>
      <c r="V49" s="395">
        <f>IF(AND($C$7=V6,$G$17="y"),(-$C$11+($C$11*assumptions!$B$28*V6)),0)</f>
        <v>0</v>
      </c>
      <c r="W49" s="395">
        <f>IF(AND($C$7=W6,$G$17="y"),(-$C$11+($C$11*assumptions!$B$28*W6)),0)</f>
        <v>0</v>
      </c>
      <c r="X49" s="65"/>
      <c r="Y49" s="270"/>
    </row>
    <row r="50" spans="1:26" x14ac:dyDescent="0.2">
      <c r="A50" s="30"/>
      <c r="B50" s="30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61"/>
    </row>
    <row r="51" spans="1:26" x14ac:dyDescent="0.2">
      <c r="A51" s="46" t="s">
        <v>82</v>
      </c>
      <c r="B51" s="30"/>
      <c r="C51" s="32"/>
      <c r="D51" s="49">
        <f>IF(+D30-D45-D46-D47-D48-D49&lt;&gt;0,+D30-D45-D46-D47-D48-D49,0)</f>
        <v>31321.46969723449</v>
      </c>
      <c r="E51" s="49">
        <f t="shared" ref="E51:W51" si="13">IF(+E30-E45-E46-E47-E48-E49&lt;&gt;0,+E30-E45-E46-E47-E48-E49,0)</f>
        <v>31275.136510347267</v>
      </c>
      <c r="F51" s="49">
        <f t="shared" si="13"/>
        <v>30569.373964884784</v>
      </c>
      <c r="G51" s="49">
        <f t="shared" si="13"/>
        <v>29899.894779384867</v>
      </c>
      <c r="H51" s="49">
        <f t="shared" si="13"/>
        <v>29389.528734015657</v>
      </c>
      <c r="I51" s="49">
        <f t="shared" si="13"/>
        <v>28656.566974894653</v>
      </c>
      <c r="J51" s="49">
        <f t="shared" si="13"/>
        <v>28063.952206892358</v>
      </c>
      <c r="K51" s="49">
        <f t="shared" si="13"/>
        <v>27471.368129103364</v>
      </c>
      <c r="L51" s="49">
        <f t="shared" si="13"/>
        <v>26991.130810711478</v>
      </c>
      <c r="M51" s="49">
        <f t="shared" si="13"/>
        <v>26285.869212352067</v>
      </c>
      <c r="N51" s="49">
        <f t="shared" si="13"/>
        <v>25692.956298494759</v>
      </c>
      <c r="O51" s="49">
        <f t="shared" si="13"/>
        <v>25100.504469002986</v>
      </c>
      <c r="P51" s="49">
        <f t="shared" si="13"/>
        <v>24607.245088760839</v>
      </c>
      <c r="Q51" s="49">
        <f t="shared" si="13"/>
        <v>23915.282070216337</v>
      </c>
      <c r="R51" s="49">
        <f t="shared" si="13"/>
        <v>23448.770176623402</v>
      </c>
      <c r="S51" s="49">
        <f t="shared" si="13"/>
        <v>23108.127127193751</v>
      </c>
      <c r="T51" s="49">
        <f t="shared" si="13"/>
        <v>22767.524121531435</v>
      </c>
      <c r="U51" s="49">
        <f t="shared" si="13"/>
        <v>22426.962360949481</v>
      </c>
      <c r="V51" s="49">
        <f t="shared" si="13"/>
        <v>22086.443082800295</v>
      </c>
      <c r="W51" s="49">
        <f t="shared" si="13"/>
        <v>21745.967561556863</v>
      </c>
      <c r="X51" s="65">
        <f>SUM(D51:W51)</f>
        <v>524824.07337695127</v>
      </c>
    </row>
    <row r="52" spans="1:26" x14ac:dyDescent="0.2">
      <c r="A52" s="30"/>
      <c r="B52" s="30"/>
      <c r="C52" s="32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61"/>
    </row>
    <row r="53" spans="1:26" x14ac:dyDescent="0.2">
      <c r="A53" s="46" t="s">
        <v>83</v>
      </c>
      <c r="B53" s="30"/>
      <c r="C53" s="32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61"/>
    </row>
    <row r="54" spans="1:26" x14ac:dyDescent="0.2">
      <c r="A54" s="46" t="s">
        <v>84</v>
      </c>
      <c r="B54" s="30"/>
      <c r="C54" s="32"/>
      <c r="D54" s="49">
        <f>C11</f>
        <v>253579</v>
      </c>
      <c r="E54" s="49">
        <f t="shared" ref="E54:R54" si="14">D54-D57</f>
        <v>240900.05</v>
      </c>
      <c r="F54" s="49">
        <f t="shared" si="14"/>
        <v>216810.04499999998</v>
      </c>
      <c r="G54" s="49">
        <f t="shared" si="14"/>
        <v>195129.04049999997</v>
      </c>
      <c r="H54" s="49">
        <f t="shared" si="14"/>
        <v>175603.45749999996</v>
      </c>
      <c r="I54" s="49">
        <f t="shared" si="14"/>
        <v>158030.43279999995</v>
      </c>
      <c r="J54" s="49">
        <f t="shared" si="14"/>
        <v>142232.46109999996</v>
      </c>
      <c r="K54" s="49">
        <f t="shared" si="14"/>
        <v>127271.30009999996</v>
      </c>
      <c r="L54" s="49">
        <f t="shared" si="14"/>
        <v>112310.13909999997</v>
      </c>
      <c r="M54" s="49">
        <f t="shared" si="14"/>
        <v>97323.620199999976</v>
      </c>
      <c r="N54" s="49">
        <f t="shared" si="14"/>
        <v>82362.459199999983</v>
      </c>
      <c r="O54" s="49">
        <f t="shared" si="14"/>
        <v>67375.940299999987</v>
      </c>
      <c r="P54" s="49">
        <f t="shared" si="14"/>
        <v>52414.779299999987</v>
      </c>
      <c r="Q54" s="49">
        <f t="shared" si="14"/>
        <v>37428.260399999985</v>
      </c>
      <c r="R54" s="49">
        <f t="shared" si="14"/>
        <v>22467.099399999985</v>
      </c>
      <c r="S54" s="49">
        <f>R54-R57</f>
        <v>7480.5804999999855</v>
      </c>
      <c r="T54" s="49">
        <f>S54-S57</f>
        <v>-1.4551915228366852E-11</v>
      </c>
      <c r="U54" s="49">
        <f>T54-T57</f>
        <v>-1.4551915228366852E-11</v>
      </c>
      <c r="V54" s="49">
        <f>U54-U57</f>
        <v>-1.4551915228366852E-11</v>
      </c>
      <c r="W54" s="49">
        <f>V54-V57</f>
        <v>-1.4551915228366852E-11</v>
      </c>
      <c r="X54" s="61"/>
    </row>
    <row r="55" spans="1:26" x14ac:dyDescent="0.2">
      <c r="A55" s="46" t="s">
        <v>85</v>
      </c>
      <c r="B55" s="30"/>
      <c r="C55" s="32"/>
      <c r="D55" s="49">
        <f t="shared" ref="D55:W55" si="15">IF($C$7=D6,D54,0)</f>
        <v>0</v>
      </c>
      <c r="E55" s="49">
        <f t="shared" si="15"/>
        <v>0</v>
      </c>
      <c r="F55" s="49">
        <f t="shared" si="15"/>
        <v>0</v>
      </c>
      <c r="G55" s="49">
        <f t="shared" si="15"/>
        <v>0</v>
      </c>
      <c r="H55" s="49">
        <f t="shared" si="15"/>
        <v>0</v>
      </c>
      <c r="I55" s="49">
        <f t="shared" si="15"/>
        <v>0</v>
      </c>
      <c r="J55" s="49">
        <f t="shared" si="15"/>
        <v>0</v>
      </c>
      <c r="K55" s="49">
        <f t="shared" si="15"/>
        <v>0</v>
      </c>
      <c r="L55" s="49">
        <f t="shared" si="15"/>
        <v>0</v>
      </c>
      <c r="M55" s="49">
        <f t="shared" si="15"/>
        <v>0</v>
      </c>
      <c r="N55" s="49">
        <f t="shared" si="15"/>
        <v>0</v>
      </c>
      <c r="O55" s="49">
        <f t="shared" si="15"/>
        <v>0</v>
      </c>
      <c r="P55" s="49">
        <f t="shared" si="15"/>
        <v>0</v>
      </c>
      <c r="Q55" s="49">
        <f t="shared" si="15"/>
        <v>0</v>
      </c>
      <c r="R55" s="49">
        <f t="shared" si="15"/>
        <v>0</v>
      </c>
      <c r="S55" s="49">
        <f t="shared" si="15"/>
        <v>0</v>
      </c>
      <c r="T55" s="49">
        <f t="shared" si="15"/>
        <v>0</v>
      </c>
      <c r="U55" s="49">
        <f t="shared" si="15"/>
        <v>0</v>
      </c>
      <c r="V55" s="49">
        <f t="shared" si="15"/>
        <v>0</v>
      </c>
      <c r="W55" s="49">
        <f t="shared" si="15"/>
        <v>-1.4551915228366852E-11</v>
      </c>
      <c r="X55" s="61"/>
    </row>
    <row r="56" spans="1:26" x14ac:dyDescent="0.2">
      <c r="A56" s="33" t="s">
        <v>86</v>
      </c>
      <c r="B56" s="30"/>
      <c r="C56" s="32"/>
      <c r="D56" s="49">
        <f>IF($C$9=3,$C$11*assumptions!B52,IF($C$9=5,$C$11*assumptions!B53,IF($C$9=7,$C$11*assumptions!B54,IF($C$9=15,$C$11*assumptions!B55,"n/a"))))</f>
        <v>12678.95</v>
      </c>
      <c r="E56" s="49">
        <f>IF($C$9=3,$C$11*assumptions!C52,IF($C$9=5,$C$11*assumptions!C53,IF($C$9=7,$C$11*assumptions!C54,IF($C$9=15,$C$11*assumptions!C55,"n/a"))))</f>
        <v>24090.005000000001</v>
      </c>
      <c r="F56" s="49">
        <f>IF($C$9=3,$C$11*assumptions!D52,IF($C$9=5,$C$11*assumptions!D53,IF($C$9=7,$C$11*assumptions!D54,IF($C$9=15,$C$11*assumptions!D55,"n/a"))))</f>
        <v>21681.004500000003</v>
      </c>
      <c r="G56" s="49">
        <f>IF($C$9=3,$C$11*assumptions!E52,IF($C$9=5,$C$11*assumptions!E53,IF($C$9=7,$C$11*assumptions!E54,IF($C$9=15,$C$11*assumptions!E55,"n/a"))))</f>
        <v>19525.582999999999</v>
      </c>
      <c r="H56" s="49">
        <f>IF($C$9=3,$C$11*assumptions!F52,IF($C$9=5,$C$11*assumptions!F53,IF($C$9=7,$C$11*assumptions!F54,IF($C$9=15,$C$11*assumptions!F55,"n/a"))))</f>
        <v>17573.024700000002</v>
      </c>
      <c r="I56" s="49">
        <f>IF($C$9=3,$C$11*assumptions!G52,IF($C$9=5,$C$11*assumptions!G53,IF($C$9=7,$C$11*assumptions!G54,IF($C$9=15,$C$11*assumptions!G55,"n/a"))))</f>
        <v>15797.9717</v>
      </c>
      <c r="J56" s="49">
        <f>IF($C$9=3,$C$11*assumptions!H52,IF($C$9=5,$C$11*assumptions!H53,IF($C$9=7,$C$11*assumptions!H54,IF($C$9=15,$C$11*assumptions!H55,"n/a"))))</f>
        <v>14961.161</v>
      </c>
      <c r="K56" s="49">
        <f>IF($C$9=3,$C$11*assumptions!I52,IF($C$9=5,$C$11*assumptions!I53,IF($C$9=7,$C$11*assumptions!I54,IF($C$9=15,$C$11*assumptions!I55,"n/a"))))</f>
        <v>14961.161</v>
      </c>
      <c r="L56" s="49">
        <f>IF($C$9=3,$C$11*assumptions!J52,IF($C$9=5,$C$11*assumptions!J53,IF($C$9=7,$C$11*assumptions!J54,IF($C$9=15,$C$11*assumptions!J55,"n/a"))))</f>
        <v>14986.518899999999</v>
      </c>
      <c r="M56" s="49">
        <f>IF($C$9=3,$C$11*assumptions!K52,IF($C$9=5,$C$11*assumptions!K53,IF($C$9=7,$C$11*assumptions!K54,IF($C$9=15,$C$11*assumptions!K55,"n/a"))))</f>
        <v>14961.161</v>
      </c>
      <c r="N56" s="49">
        <f>IF($C$9=3,$C$11*assumptions!L52,IF($C$9=5,$C$11*assumptions!L53,IF($C$9=7,$C$11*assumptions!L54,IF($C$9=15,$C$11*assumptions!L55,"n/a"))))</f>
        <v>14986.518899999999</v>
      </c>
      <c r="O56" s="49">
        <f>IF($C$9=3,$C$11*assumptions!M52,IF($C$9=5,$C$11*assumptions!M53,IF($C$9=7,$C$11*assumptions!M54,IF($C$9=15,$C$11*assumptions!M55,"n/a"))))</f>
        <v>14961.161</v>
      </c>
      <c r="P56" s="49">
        <f>IF($C$9=3,$C$11*assumptions!N52,IF($C$9=5,$C$11*assumptions!N53,IF($C$9=7,$C$11*assumptions!N54,IF($C$9=15,$C$11*assumptions!N55,"n/a"))))</f>
        <v>14986.518899999999</v>
      </c>
      <c r="Q56" s="49">
        <f>IF($C$9=3,$C$11*assumptions!O52,IF($C$9=5,$C$11*assumptions!O53,IF($C$9=7,$C$11*assumptions!O54,IF($C$9=15,$C$11*assumptions!O55,"n/a"))))</f>
        <v>14961.161</v>
      </c>
      <c r="R56" s="49">
        <f>IF($C$9=3,$C$11*assumptions!P52,IF($C$9=5,$C$11*assumptions!P53,IF($C$9=7,$C$11*assumptions!P54,IF($C$9=15,$C$11*assumptions!P55,"n/a"))))</f>
        <v>14986.518899999999</v>
      </c>
      <c r="S56" s="49">
        <f>IF($C$9=3,$C$11*assumptions!Q52,IF($C$9=5,$C$11*assumptions!Q53,IF($C$9=7,$C$11*assumptions!Q54,IF($C$9=15,$C$11*assumptions!Q55,"n/a"))))</f>
        <v>7480.5805</v>
      </c>
      <c r="T56" s="49">
        <f>IF($C$9=3,$C$11*assumptions!R52,IF($C$9=5,$C$11*assumptions!R53,IF($C$9=7,$C$11*assumptions!R54,IF($C$9=15,$C$11*assumptions!R55,"n/a"))))</f>
        <v>0</v>
      </c>
      <c r="U56" s="49">
        <f>IF($C$9=3,$C$11*assumptions!S52,IF($C$9=5,$C$11*assumptions!S53,IF($C$9=7,$C$11*assumptions!S54,IF($C$9=15,$C$11*assumptions!S55,"n/a"))))</f>
        <v>0</v>
      </c>
      <c r="V56" s="49">
        <f>IF($C$9=3,$C$11*assumptions!T52,IF($C$9=5,$C$11*assumptions!T53,IF($C$9=7,$C$11*assumptions!T54,IF($C$9=15,$C$11*assumptions!T55,"n/a"))))</f>
        <v>0</v>
      </c>
      <c r="W56" s="49">
        <f>IF($C$9=3,$C$11*assumptions!U52,IF($C$9=5,$C$11*assumptions!U53,IF($C$9=7,$C$11*assumptions!U54,IF($C$9=15,$C$11*assumptions!U55,"n/a"))))</f>
        <v>0</v>
      </c>
      <c r="X56" s="65">
        <f>SUM(D56:W56)</f>
        <v>253578.99999999997</v>
      </c>
      <c r="Y56" s="269"/>
      <c r="Z56" s="270"/>
    </row>
    <row r="57" spans="1:26" x14ac:dyDescent="0.2">
      <c r="A57" s="46" t="s">
        <v>87</v>
      </c>
      <c r="B57" s="30"/>
      <c r="C57" s="32"/>
      <c r="D57" s="49">
        <f>IF(AND($C$8=1,D54&gt;0),MAXA(D56,D55),IF($C$8=0,D56,0))</f>
        <v>12678.95</v>
      </c>
      <c r="E57" s="49">
        <f t="shared" ref="E57:W57" si="16">IF(AND($C$8=1,E54&gt;0),MAXA(E56,E55),IF($C$8=0,E56,0))</f>
        <v>24090.005000000001</v>
      </c>
      <c r="F57" s="49">
        <f t="shared" si="16"/>
        <v>21681.004500000003</v>
      </c>
      <c r="G57" s="49">
        <f t="shared" si="16"/>
        <v>19525.582999999999</v>
      </c>
      <c r="H57" s="49">
        <f t="shared" si="16"/>
        <v>17573.024700000002</v>
      </c>
      <c r="I57" s="49">
        <f t="shared" si="16"/>
        <v>15797.9717</v>
      </c>
      <c r="J57" s="49">
        <f t="shared" si="16"/>
        <v>14961.161</v>
      </c>
      <c r="K57" s="49">
        <f t="shared" si="16"/>
        <v>14961.161</v>
      </c>
      <c r="L57" s="49">
        <f t="shared" si="16"/>
        <v>14986.518899999999</v>
      </c>
      <c r="M57" s="49">
        <f t="shared" si="16"/>
        <v>14961.161</v>
      </c>
      <c r="N57" s="49">
        <f t="shared" si="16"/>
        <v>14986.518899999999</v>
      </c>
      <c r="O57" s="49">
        <f t="shared" si="16"/>
        <v>14961.161</v>
      </c>
      <c r="P57" s="49">
        <f t="shared" si="16"/>
        <v>14986.518899999999</v>
      </c>
      <c r="Q57" s="49">
        <f t="shared" si="16"/>
        <v>14961.161</v>
      </c>
      <c r="R57" s="49">
        <f t="shared" si="16"/>
        <v>14986.518899999999</v>
      </c>
      <c r="S57" s="49">
        <f t="shared" si="16"/>
        <v>7480.5805</v>
      </c>
      <c r="T57" s="49">
        <f t="shared" si="16"/>
        <v>0</v>
      </c>
      <c r="U57" s="49">
        <f t="shared" si="16"/>
        <v>0</v>
      </c>
      <c r="V57" s="49">
        <f t="shared" si="16"/>
        <v>0</v>
      </c>
      <c r="W57" s="49">
        <f t="shared" si="16"/>
        <v>0</v>
      </c>
      <c r="X57" s="61"/>
    </row>
    <row r="58" spans="1:26" x14ac:dyDescent="0.2">
      <c r="A58" s="30"/>
      <c r="B58" s="30"/>
      <c r="C58" s="3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61"/>
    </row>
    <row r="59" spans="1:26" x14ac:dyDescent="0.2">
      <c r="A59" s="46" t="s">
        <v>88</v>
      </c>
      <c r="B59" s="30"/>
      <c r="C59" s="32"/>
      <c r="D59" s="73">
        <f>C16</f>
        <v>0</v>
      </c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61"/>
    </row>
    <row r="60" spans="1:26" x14ac:dyDescent="0.2">
      <c r="A60" s="46" t="s">
        <v>36</v>
      </c>
      <c r="B60" s="30"/>
      <c r="C60" s="32"/>
      <c r="D60" s="49">
        <f t="shared" ref="D60:R60" si="17">D51-D57+D59</f>
        <v>18642.519697234489</v>
      </c>
      <c r="E60" s="49">
        <f t="shared" si="17"/>
        <v>7185.1315103472662</v>
      </c>
      <c r="F60" s="49">
        <f t="shared" si="17"/>
        <v>8888.3694648847813</v>
      </c>
      <c r="G60" s="49">
        <f t="shared" si="17"/>
        <v>10374.311779384869</v>
      </c>
      <c r="H60" s="49">
        <f t="shared" si="17"/>
        <v>11816.504034015656</v>
      </c>
      <c r="I60" s="49">
        <f t="shared" si="17"/>
        <v>12858.595274894653</v>
      </c>
      <c r="J60" s="49">
        <f t="shared" si="17"/>
        <v>13102.791206892358</v>
      </c>
      <c r="K60" s="49">
        <f t="shared" si="17"/>
        <v>12510.207129103364</v>
      </c>
      <c r="L60" s="49">
        <f t="shared" si="17"/>
        <v>12004.611910711479</v>
      </c>
      <c r="M60" s="49">
        <f t="shared" si="17"/>
        <v>11324.708212352067</v>
      </c>
      <c r="N60" s="49">
        <f t="shared" si="17"/>
        <v>10706.43739849476</v>
      </c>
      <c r="O60" s="49">
        <f t="shared" si="17"/>
        <v>10139.343469002986</v>
      </c>
      <c r="P60" s="49">
        <f t="shared" si="17"/>
        <v>9620.7261887608402</v>
      </c>
      <c r="Q60" s="49">
        <f t="shared" si="17"/>
        <v>8954.1210702163371</v>
      </c>
      <c r="R60" s="49">
        <f t="shared" si="17"/>
        <v>8462.2512766234031</v>
      </c>
      <c r="S60" s="49">
        <f>S51-S57+S59</f>
        <v>15627.546627193751</v>
      </c>
      <c r="T60" s="49">
        <f>T51-T57+T59</f>
        <v>22767.524121531435</v>
      </c>
      <c r="U60" s="49">
        <f>U51-U57+U59</f>
        <v>22426.962360949481</v>
      </c>
      <c r="V60" s="49">
        <f>V51-V57+V59</f>
        <v>22086.443082800295</v>
      </c>
      <c r="W60" s="49">
        <f>W51-W57+W59</f>
        <v>21745.967561556863</v>
      </c>
      <c r="X60" s="65">
        <f>SUM(D60:W60)</f>
        <v>271245.0733769511</v>
      </c>
    </row>
    <row r="61" spans="1:26" x14ac:dyDescent="0.2">
      <c r="A61" s="46" t="s">
        <v>89</v>
      </c>
      <c r="B61" s="72">
        <f>+assumptions!B30</f>
        <v>0.38879999999999998</v>
      </c>
      <c r="C61" s="32"/>
      <c r="D61" s="49">
        <f t="shared" ref="D61:R61" si="18">D60*$B$61</f>
        <v>7248.2116582847693</v>
      </c>
      <c r="E61" s="49">
        <f t="shared" si="18"/>
        <v>2793.5791312230172</v>
      </c>
      <c r="F61" s="49">
        <f t="shared" si="18"/>
        <v>3455.7980479472026</v>
      </c>
      <c r="G61" s="49">
        <f t="shared" si="18"/>
        <v>4033.5324198248368</v>
      </c>
      <c r="H61" s="49">
        <f t="shared" si="18"/>
        <v>4594.2567684252863</v>
      </c>
      <c r="I61" s="49">
        <f t="shared" si="18"/>
        <v>4999.4218428790409</v>
      </c>
      <c r="J61" s="49">
        <f t="shared" si="18"/>
        <v>5094.3652212397483</v>
      </c>
      <c r="K61" s="49">
        <f t="shared" si="18"/>
        <v>4863.9685317953881</v>
      </c>
      <c r="L61" s="49">
        <f t="shared" si="18"/>
        <v>4667.3931108846227</v>
      </c>
      <c r="M61" s="49">
        <f t="shared" si="18"/>
        <v>4403.0465529624835</v>
      </c>
      <c r="N61" s="49">
        <f t="shared" si="18"/>
        <v>4162.6628605347623</v>
      </c>
      <c r="O61" s="49">
        <f t="shared" si="18"/>
        <v>3942.1767407483608</v>
      </c>
      <c r="P61" s="49">
        <f t="shared" si="18"/>
        <v>3740.5383421902143</v>
      </c>
      <c r="Q61" s="49">
        <f t="shared" si="18"/>
        <v>3481.3622721001116</v>
      </c>
      <c r="R61" s="49">
        <f t="shared" si="18"/>
        <v>3290.1232963511789</v>
      </c>
      <c r="S61" s="49">
        <f>S60*$B$61</f>
        <v>6075.9901286529303</v>
      </c>
      <c r="T61" s="49">
        <f>T60*$B$61</f>
        <v>8852.0133784514219</v>
      </c>
      <c r="U61" s="49">
        <f>U60*$B$61</f>
        <v>8719.6029659371579</v>
      </c>
      <c r="V61" s="49">
        <f>V60*$B$61</f>
        <v>8587.2090705927549</v>
      </c>
      <c r="W61" s="49">
        <f>W60*$B$61</f>
        <v>8454.8321879333071</v>
      </c>
      <c r="X61" s="65">
        <f>SUM(D61:W61)</f>
        <v>105460.0845289586</v>
      </c>
    </row>
    <row r="62" spans="1:26" x14ac:dyDescent="0.2">
      <c r="A62" s="30" t="s">
        <v>90</v>
      </c>
      <c r="B62" s="30"/>
      <c r="C62" s="32"/>
      <c r="D62" s="74">
        <f t="array" ref="D62:W62">TRANSPOSE(loan!C9:C28)</f>
        <v>19492.516298400005</v>
      </c>
      <c r="E62" s="74">
        <v>12909.311306760006</v>
      </c>
      <c r="F62" s="74">
        <v>12246.993388239993</v>
      </c>
      <c r="G62" s="74">
        <v>11647.011273815995</v>
      </c>
      <c r="H62" s="74">
        <v>11101.572987976018</v>
      </c>
      <c r="I62" s="74">
        <v>10844.43779607999</v>
      </c>
      <c r="J62" s="74">
        <v>10844.43779607999</v>
      </c>
      <c r="K62" s="74">
        <v>10852.229771592014</v>
      </c>
      <c r="L62" s="74">
        <v>10844.437796080019</v>
      </c>
      <c r="M62" s="74">
        <v>10852.22977159197</v>
      </c>
      <c r="N62" s="74">
        <v>10844.437796080019</v>
      </c>
      <c r="O62" s="74">
        <v>10852.229771591999</v>
      </c>
      <c r="P62" s="74">
        <v>10844.437796080005</v>
      </c>
      <c r="Q62" s="74">
        <v>8545.805020040003</v>
      </c>
      <c r="R62" s="74">
        <v>6247.1722440000085</v>
      </c>
      <c r="S62" s="74">
        <v>6247.1722440000085</v>
      </c>
      <c r="T62" s="74">
        <v>6247.1722440000049</v>
      </c>
      <c r="U62" s="74">
        <v>6247.1722440000085</v>
      </c>
      <c r="V62" s="74">
        <v>6247.1722440000049</v>
      </c>
      <c r="W62" s="74">
        <v>8905.2502095919481</v>
      </c>
      <c r="X62" s="65">
        <f>SUM(D62:W62)</f>
        <v>202863.20000000007</v>
      </c>
    </row>
    <row r="63" spans="1:26" x14ac:dyDescent="0.2">
      <c r="A63" s="46" t="s">
        <v>91</v>
      </c>
      <c r="B63" s="401"/>
      <c r="C63" s="146">
        <f>(+C17-C16)*-1</f>
        <v>-50715.8</v>
      </c>
      <c r="D63" s="146">
        <f>D51-D61-D62</f>
        <v>4580.7417405497145</v>
      </c>
      <c r="E63" s="146">
        <f t="shared" ref="E63:W63" si="19">E51-E61-E62</f>
        <v>15572.246072364243</v>
      </c>
      <c r="F63" s="146">
        <f t="shared" si="19"/>
        <v>14866.582528697589</v>
      </c>
      <c r="G63" s="146">
        <f t="shared" si="19"/>
        <v>14219.351085744034</v>
      </c>
      <c r="H63" s="146">
        <f t="shared" si="19"/>
        <v>13693.698977614353</v>
      </c>
      <c r="I63" s="146">
        <f t="shared" si="19"/>
        <v>12812.707335935622</v>
      </c>
      <c r="J63" s="146">
        <f t="shared" si="19"/>
        <v>12125.149189572621</v>
      </c>
      <c r="K63" s="146">
        <f t="shared" si="19"/>
        <v>11755.169825715962</v>
      </c>
      <c r="L63" s="146">
        <f t="shared" si="19"/>
        <v>11479.299903746836</v>
      </c>
      <c r="M63" s="146">
        <f t="shared" si="19"/>
        <v>11030.592887797611</v>
      </c>
      <c r="N63" s="146">
        <f t="shared" si="19"/>
        <v>10685.855641879978</v>
      </c>
      <c r="O63" s="146">
        <f t="shared" si="19"/>
        <v>10306.097956662627</v>
      </c>
      <c r="P63" s="146">
        <f t="shared" si="19"/>
        <v>10022.268950490619</v>
      </c>
      <c r="Q63" s="146">
        <f t="shared" si="19"/>
        <v>11888.114778076222</v>
      </c>
      <c r="R63" s="146">
        <f t="shared" si="19"/>
        <v>13911.474636272214</v>
      </c>
      <c r="S63" s="146">
        <f t="shared" si="19"/>
        <v>10784.964754540812</v>
      </c>
      <c r="T63" s="146">
        <f t="shared" si="19"/>
        <v>7668.3384990800078</v>
      </c>
      <c r="U63" s="146">
        <f t="shared" si="19"/>
        <v>7460.1871510123146</v>
      </c>
      <c r="V63" s="146">
        <f t="shared" si="19"/>
        <v>7252.0617682075354</v>
      </c>
      <c r="W63" s="146">
        <f t="shared" si="19"/>
        <v>4385.8851640316079</v>
      </c>
      <c r="X63" s="362">
        <f>SUM(D63:W63)</f>
        <v>216500.78884799249</v>
      </c>
    </row>
    <row r="64" spans="1:26" ht="10.8" thickBot="1" x14ac:dyDescent="0.25">
      <c r="A64" s="30"/>
      <c r="B64" s="30"/>
      <c r="C64" s="32"/>
      <c r="D64" s="32"/>
      <c r="E64" s="67"/>
      <c r="F64" s="67"/>
      <c r="G64" s="67"/>
      <c r="H64" s="67"/>
      <c r="I64" s="67"/>
      <c r="J64" s="67"/>
      <c r="K64" s="67"/>
      <c r="L64" s="67"/>
      <c r="M64" s="67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61"/>
    </row>
    <row r="65" spans="1:53" ht="10.8" thickBot="1" x14ac:dyDescent="0.25">
      <c r="A65" s="75" t="s">
        <v>92</v>
      </c>
      <c r="B65" s="30"/>
      <c r="C65" s="76">
        <f>IF(IRR(C63:W63,+B68)&gt;0,IRR(C63:W63,+B68),"   N/A")</f>
        <v>0.22645248315015346</v>
      </c>
      <c r="D65" s="32"/>
      <c r="E65" s="50" t="s">
        <v>58</v>
      </c>
      <c r="F65" s="51"/>
      <c r="G65" s="52"/>
      <c r="H65" s="53"/>
      <c r="I65" s="32"/>
      <c r="J65" s="32"/>
      <c r="K65" s="32"/>
      <c r="L65" s="77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</row>
    <row r="66" spans="1:53" ht="10.8" thickBot="1" x14ac:dyDescent="0.25">
      <c r="A66" s="30"/>
      <c r="B66" s="30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</row>
    <row r="67" spans="1:53" ht="10.8" thickBot="1" x14ac:dyDescent="0.25">
      <c r="A67" s="32" t="s">
        <v>93</v>
      </c>
      <c r="B67" s="78">
        <v>0.15</v>
      </c>
      <c r="C67" s="79" t="e">
        <f>NPV(+$B$67,$D$63,$E63,F63,G63,H63,I63,J63,K63,L63,M63,N63,O63,P63,Q63,R63,S63,T63,U63,V63,W63,#REF!,#REF!,#REF!,#REF!,#REF!)+C63</f>
        <v>#REF!</v>
      </c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</row>
    <row r="68" spans="1:53" ht="13.2" x14ac:dyDescent="0.25">
      <c r="A68" s="49" t="s">
        <v>94</v>
      </c>
      <c r="B68" s="80">
        <v>0.25</v>
      </c>
      <c r="C68" s="32"/>
      <c r="D68" s="32"/>
      <c r="E68" s="32"/>
      <c r="F68" s="32"/>
      <c r="G68" s="32"/>
      <c r="H68" s="32"/>
      <c r="I68" s="32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</row>
    <row r="69" spans="1:53" ht="13.8" thickBot="1" x14ac:dyDescent="0.3">
      <c r="A69" s="30"/>
      <c r="F69" s="32"/>
      <c r="G69" s="32"/>
      <c r="H69" s="32"/>
      <c r="I69" s="32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</row>
    <row r="70" spans="1:53" ht="13.8" thickBot="1" x14ac:dyDescent="0.3">
      <c r="A70" s="30"/>
      <c r="B70" s="97" t="s">
        <v>95</v>
      </c>
      <c r="C70" s="98"/>
      <c r="D70" s="81"/>
      <c r="F70" s="467" t="s">
        <v>224</v>
      </c>
      <c r="G70" s="468"/>
      <c r="H70" s="468"/>
      <c r="I70" s="469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</row>
    <row r="71" spans="1:53" ht="13.8" thickBot="1" x14ac:dyDescent="0.3">
      <c r="A71" s="30"/>
      <c r="B71" s="82"/>
      <c r="C71" s="84">
        <f>NPV(+$B$67,$D$63:$W$63)+C63</f>
        <v>22172.867678583381</v>
      </c>
      <c r="D71" s="83"/>
      <c r="F71" s="303" t="s">
        <v>46</v>
      </c>
      <c r="G71" s="467" t="s">
        <v>223</v>
      </c>
      <c r="H71" s="468"/>
      <c r="I71" s="469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</row>
    <row r="72" spans="1:53" ht="13.8" thickBot="1" x14ac:dyDescent="0.3">
      <c r="A72" s="30"/>
      <c r="B72" s="85" t="s">
        <v>96</v>
      </c>
      <c r="C72" s="86">
        <v>0</v>
      </c>
      <c r="D72" s="87">
        <f t="dataTable" ref="D72:D74" dt2D="1" dtr="0" r1="C19" r2="B67"/>
        <v>165784.9888479925</v>
      </c>
      <c r="F72" s="300" t="e">
        <f>IF(IRR(C63:W68,+B63)&gt;0,IRR(C63:W63,+B68),"   N/A")</f>
        <v>#VALUE!</v>
      </c>
      <c r="G72" s="301">
        <v>0.5</v>
      </c>
      <c r="H72" s="301">
        <v>0.75</v>
      </c>
      <c r="I72" s="302">
        <v>1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</row>
    <row r="73" spans="1:53" ht="13.8" thickBot="1" x14ac:dyDescent="0.3">
      <c r="A73" s="30"/>
      <c r="B73" s="88"/>
      <c r="C73" s="86">
        <v>0.1</v>
      </c>
      <c r="D73" s="89">
        <v>47198.700291531131</v>
      </c>
      <c r="F73" s="313">
        <v>0.14449999999999999</v>
      </c>
      <c r="G73" s="307" t="e">
        <f t="dataTable" ref="G73:I75" dt2D="1" dtr="0" r1="N29" r2="D27" ca="1"/>
        <v>#VALUE!</v>
      </c>
      <c r="H73" s="308" t="e">
        <v>#VALUE!</v>
      </c>
      <c r="I73" s="309" t="e">
        <v>#VALUE!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</row>
    <row r="74" spans="1:53" ht="13.8" thickBot="1" x14ac:dyDescent="0.3">
      <c r="A74" s="30"/>
      <c r="B74" s="90"/>
      <c r="C74" s="86">
        <v>0.15</v>
      </c>
      <c r="D74" s="91">
        <v>22172.867678583381</v>
      </c>
      <c r="F74" s="313">
        <v>0.1008</v>
      </c>
      <c r="G74" s="310" t="e">
        <v>#VALUE!</v>
      </c>
      <c r="H74" s="176" t="e">
        <v>#VALUE!</v>
      </c>
      <c r="I74" s="304" t="e">
        <v>#VALUE!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</row>
    <row r="75" spans="1:53" ht="13.8" thickBot="1" x14ac:dyDescent="0.3">
      <c r="F75" s="314">
        <v>5.8000000000000003E-2</v>
      </c>
      <c r="G75" s="311" t="e">
        <v>#VALUE!</v>
      </c>
      <c r="H75" s="305" t="e">
        <v>#VALUE!</v>
      </c>
      <c r="I75" s="306" t="e">
        <v>#VALUE!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</row>
    <row r="76" spans="1:53" ht="13.2" x14ac:dyDescent="0.25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</row>
    <row r="77" spans="1:53" ht="13.2" x14ac:dyDescent="0.25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</row>
    <row r="78" spans="1:53" ht="13.2" x14ac:dyDescent="0.25"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</row>
    <row r="79" spans="1:53" ht="13.2" x14ac:dyDescent="0.25">
      <c r="A79" s="35" t="s">
        <v>314</v>
      </c>
      <c r="C79" s="393">
        <f>+C63</f>
        <v>-50715.8</v>
      </c>
      <c r="D79" s="394">
        <f>-D45-D46-D47-D48-D61-D62</f>
        <v>-47128.447956684773</v>
      </c>
      <c r="E79" s="394">
        <f t="shared" ref="E79:W79" si="20">-E45-E46-E47-E48-E61-E62</f>
        <v>-34783.861115603024</v>
      </c>
      <c r="F79" s="394">
        <f t="shared" si="20"/>
        <v>-33975.408847800194</v>
      </c>
      <c r="G79" s="394">
        <f t="shared" si="20"/>
        <v>-33199.277035595835</v>
      </c>
      <c r="H79" s="394">
        <f t="shared" si="20"/>
        <v>-32510.616900313908</v>
      </c>
      <c r="I79" s="394">
        <f t="shared" si="20"/>
        <v>-32000.695845692044</v>
      </c>
      <c r="J79" s="394">
        <f t="shared" si="20"/>
        <v>-31462.213437372928</v>
      </c>
      <c r="K79" s="394">
        <f t="shared" si="20"/>
        <v>-30611.580148201549</v>
      </c>
      <c r="L79" s="394">
        <f t="shared" si="20"/>
        <v>-29784.158906160352</v>
      </c>
      <c r="M79" s="394">
        <f t="shared" si="20"/>
        <v>-28910.860777912661</v>
      </c>
      <c r="N79" s="394">
        <f t="shared" si="20"/>
        <v>-28051.254844638141</v>
      </c>
      <c r="O79" s="394">
        <f t="shared" si="20"/>
        <v>-27233.789442218302</v>
      </c>
      <c r="P79" s="394">
        <f t="shared" si="20"/>
        <v>-26425.260259136168</v>
      </c>
      <c r="Q79" s="394">
        <f t="shared" si="20"/>
        <v>-23275.381554873191</v>
      </c>
      <c r="R79" s="394">
        <f t="shared" si="20"/>
        <v>-20372.475292451585</v>
      </c>
      <c r="S79" s="394">
        <f t="shared" si="20"/>
        <v>-22924.542098299764</v>
      </c>
      <c r="T79" s="394">
        <f t="shared" si="20"/>
        <v>-25473.807458400075</v>
      </c>
      <c r="U79" s="394">
        <f t="shared" si="20"/>
        <v>-25121.892557045692</v>
      </c>
      <c r="V79" s="394">
        <f t="shared" si="20"/>
        <v>-24777.465175744957</v>
      </c>
      <c r="W79" s="394">
        <f t="shared" si="20"/>
        <v>-27098.82790569144</v>
      </c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</row>
    <row r="80" spans="1:53" ht="13.2" x14ac:dyDescent="0.25"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</row>
    <row r="81" spans="6:53" ht="13.2" x14ac:dyDescent="0.25"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</row>
    <row r="82" spans="6:53" ht="13.2" x14ac:dyDescent="0.25"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</row>
    <row r="83" spans="6:53" ht="13.2" x14ac:dyDescent="0.25">
      <c r="F83"/>
      <c r="G83"/>
      <c r="H83"/>
      <c r="I83"/>
    </row>
    <row r="84" spans="6:53" ht="13.2" x14ac:dyDescent="0.25">
      <c r="F84"/>
      <c r="G84"/>
      <c r="H84"/>
      <c r="I84"/>
    </row>
  </sheetData>
  <mergeCells count="2">
    <mergeCell ref="G71:I71"/>
    <mergeCell ref="F70:I70"/>
  </mergeCells>
  <phoneticPr fontId="14" type="noConversion"/>
  <pageMargins left="0.2" right="0.2" top="0.52" bottom="0.69" header="0.5" footer="0.5"/>
  <pageSetup scale="47" orientation="landscape" horizontalDpi="4294967292" r:id="rId1"/>
  <headerFooter alignWithMargins="0"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54"/>
  <sheetViews>
    <sheetView zoomScale="75" workbookViewId="0"/>
  </sheetViews>
  <sheetFormatPr defaultRowHeight="13.2" x14ac:dyDescent="0.25"/>
  <cols>
    <col min="1" max="1" width="21.6640625" bestFit="1" customWidth="1"/>
    <col min="2" max="2" width="10.5546875" customWidth="1"/>
    <col min="3" max="3" width="10.33203125" bestFit="1" customWidth="1"/>
    <col min="4" max="10" width="9.6640625" bestFit="1" customWidth="1"/>
    <col min="11" max="12" width="10.33203125" bestFit="1" customWidth="1"/>
    <col min="13" max="17" width="9.6640625" bestFit="1" customWidth="1"/>
    <col min="18" max="22" width="9.6640625" customWidth="1"/>
    <col min="23" max="23" width="11.33203125" bestFit="1" customWidth="1"/>
  </cols>
  <sheetData>
    <row r="1" spans="1:23" x14ac:dyDescent="0.25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x14ac:dyDescent="0.25">
      <c r="A2" s="2" t="str">
        <f>+assumptions!A2</f>
        <v>Sun Devil Project - San Juan Lateral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x14ac:dyDescent="0.25">
      <c r="A3" s="2" t="s">
        <v>370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x14ac:dyDescent="0.25">
      <c r="B4" t="s">
        <v>292</v>
      </c>
      <c r="C4" s="18">
        <f>(+interest!M2+30)-assumptions!B8</f>
        <v>366</v>
      </c>
    </row>
    <row r="5" spans="1:23" x14ac:dyDescent="0.25">
      <c r="C5" s="230">
        <v>1</v>
      </c>
      <c r="D5" s="230">
        <v>2</v>
      </c>
      <c r="E5" s="230">
        <v>3</v>
      </c>
      <c r="F5" s="230">
        <v>4</v>
      </c>
      <c r="G5" s="230">
        <v>5</v>
      </c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</row>
    <row r="6" spans="1:23" x14ac:dyDescent="0.25">
      <c r="C6" s="430">
        <f>+assumptions!B8+1</f>
        <v>37987</v>
      </c>
      <c r="D6" s="231">
        <v>2004</v>
      </c>
      <c r="E6" s="376">
        <v>2005</v>
      </c>
      <c r="F6" s="231">
        <v>2006</v>
      </c>
      <c r="G6" s="376">
        <v>2007</v>
      </c>
      <c r="H6" s="231">
        <v>2008</v>
      </c>
      <c r="I6" s="376">
        <v>2009</v>
      </c>
      <c r="J6" s="231">
        <v>2010</v>
      </c>
      <c r="K6" s="376">
        <v>2011</v>
      </c>
      <c r="L6" s="231">
        <v>2012</v>
      </c>
      <c r="M6" s="376">
        <v>2013</v>
      </c>
      <c r="N6" s="231">
        <v>2014</v>
      </c>
      <c r="O6" s="376">
        <v>2015</v>
      </c>
      <c r="P6" s="231">
        <v>2016</v>
      </c>
      <c r="Q6" s="376">
        <v>2017</v>
      </c>
      <c r="R6" s="231">
        <v>2018</v>
      </c>
      <c r="S6" s="376">
        <v>2019</v>
      </c>
      <c r="T6" s="231">
        <v>2020</v>
      </c>
      <c r="U6" s="376">
        <v>2021</v>
      </c>
      <c r="V6" s="231">
        <v>2022</v>
      </c>
      <c r="W6" s="232" t="s">
        <v>24</v>
      </c>
    </row>
    <row r="7" spans="1:23" x14ac:dyDescent="0.25">
      <c r="A7" t="s">
        <v>25</v>
      </c>
    </row>
    <row r="8" spans="1:23" x14ac:dyDescent="0.25">
      <c r="A8" t="s">
        <v>26</v>
      </c>
      <c r="C8" s="1">
        <f>+revenues!C11</f>
        <v>51709.189697234491</v>
      </c>
      <c r="D8" s="1">
        <f>+revenues!D11</f>
        <v>50356.107187967267</v>
      </c>
      <c r="E8" s="1">
        <f>+revenues!E11</f>
        <v>48841.991376497783</v>
      </c>
      <c r="F8" s="1">
        <f>+revenues!F11</f>
        <v>47418.628121339869</v>
      </c>
      <c r="G8" s="1">
        <f>+revenues!G11</f>
        <v>46204.315877928253</v>
      </c>
      <c r="H8" s="1">
        <f>+revenues!H11</f>
        <v>44813.403181627669</v>
      </c>
      <c r="I8" s="1">
        <f>+revenues!I11</f>
        <v>43587.362626945542</v>
      </c>
      <c r="J8" s="1">
        <f>+revenues!J11</f>
        <v>42366.749973917511</v>
      </c>
      <c r="K8" s="1">
        <f>+revenues!K11</f>
        <v>41263.458809907192</v>
      </c>
      <c r="L8" s="1">
        <f>+revenues!L11</f>
        <v>39941.453665710273</v>
      </c>
      <c r="M8" s="1">
        <f>+revenues!M11</f>
        <v>38737.110486518119</v>
      </c>
      <c r="N8" s="1">
        <f>+revenues!N11</f>
        <v>37539.887398880928</v>
      </c>
      <c r="O8" s="1">
        <f>+revenues!O11</f>
        <v>36447.529209626788</v>
      </c>
      <c r="P8" s="1">
        <f>+revenues!P11</f>
        <v>35163.496332949406</v>
      </c>
      <c r="Q8" s="1">
        <f>+revenues!Q11</f>
        <v>34283.9499287238</v>
      </c>
      <c r="R8" s="1">
        <f>+revenues!R11</f>
        <v>33709.506852840575</v>
      </c>
      <c r="S8" s="1">
        <f>+revenues!S11</f>
        <v>33142.145957480083</v>
      </c>
      <c r="T8" s="1">
        <f>+revenues!T11</f>
        <v>32582.079708058005</v>
      </c>
      <c r="U8" s="1">
        <f>+revenues!U11</f>
        <v>32029.526943952493</v>
      </c>
      <c r="V8" s="1">
        <f>+revenues!V11</f>
        <v>31484.71306972305</v>
      </c>
      <c r="W8" s="1">
        <f>SUM(C8:V8)</f>
        <v>801622.60640782921</v>
      </c>
    </row>
    <row r="9" spans="1:23" ht="15" x14ac:dyDescent="0.4">
      <c r="A9" t="s">
        <v>27</v>
      </c>
      <c r="C9" s="233">
        <f>+assumptions!B12</f>
        <v>17750.530000000002</v>
      </c>
      <c r="D9" s="233">
        <v>0</v>
      </c>
      <c r="E9" s="233">
        <v>0</v>
      </c>
      <c r="F9" s="233">
        <v>0</v>
      </c>
      <c r="G9" s="233">
        <v>0</v>
      </c>
      <c r="H9" s="233">
        <v>0</v>
      </c>
      <c r="I9" s="233">
        <v>0</v>
      </c>
      <c r="J9" s="233">
        <v>0</v>
      </c>
      <c r="K9" s="233">
        <v>0</v>
      </c>
      <c r="L9" s="233">
        <v>0</v>
      </c>
      <c r="M9" s="233"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  <c r="S9" s="233">
        <v>0</v>
      </c>
      <c r="T9" s="233">
        <v>0</v>
      </c>
      <c r="U9" s="233">
        <v>0</v>
      </c>
      <c r="V9" s="233">
        <v>0</v>
      </c>
      <c r="W9" s="1">
        <f>SUM(C9:V9)</f>
        <v>17750.530000000002</v>
      </c>
    </row>
    <row r="10" spans="1:23" x14ac:dyDescent="0.25">
      <c r="A10" s="21" t="s">
        <v>28</v>
      </c>
      <c r="C10" s="1">
        <f>SUM(C8:C9)</f>
        <v>69459.719697234497</v>
      </c>
      <c r="D10" s="1">
        <f t="shared" ref="D10:Q10" si="0">+D9+D8</f>
        <v>50356.107187967267</v>
      </c>
      <c r="E10" s="1">
        <f t="shared" si="0"/>
        <v>48841.991376497783</v>
      </c>
      <c r="F10" s="1">
        <f t="shared" si="0"/>
        <v>47418.628121339869</v>
      </c>
      <c r="G10" s="1">
        <f t="shared" si="0"/>
        <v>46204.315877928253</v>
      </c>
      <c r="H10" s="1">
        <f t="shared" si="0"/>
        <v>44813.403181627669</v>
      </c>
      <c r="I10" s="1">
        <f t="shared" si="0"/>
        <v>43587.362626945542</v>
      </c>
      <c r="J10" s="1">
        <f t="shared" si="0"/>
        <v>42366.749973917511</v>
      </c>
      <c r="K10" s="1">
        <f t="shared" si="0"/>
        <v>41263.458809907192</v>
      </c>
      <c r="L10" s="1">
        <f t="shared" si="0"/>
        <v>39941.453665710273</v>
      </c>
      <c r="M10" s="1">
        <f t="shared" si="0"/>
        <v>38737.110486518119</v>
      </c>
      <c r="N10" s="1">
        <f t="shared" si="0"/>
        <v>37539.887398880928</v>
      </c>
      <c r="O10" s="1">
        <f t="shared" si="0"/>
        <v>36447.529209626788</v>
      </c>
      <c r="P10" s="1">
        <f t="shared" si="0"/>
        <v>35163.496332949406</v>
      </c>
      <c r="Q10" s="1">
        <f t="shared" si="0"/>
        <v>34283.9499287238</v>
      </c>
      <c r="R10" s="1">
        <f>+R9+R8</f>
        <v>33709.506852840575</v>
      </c>
      <c r="S10" s="1">
        <f>+S9+S8</f>
        <v>33142.145957480083</v>
      </c>
      <c r="T10" s="1">
        <f>+T9+T8</f>
        <v>32582.079708058005</v>
      </c>
      <c r="U10" s="1">
        <f>+U9+U8</f>
        <v>32029.526943952493</v>
      </c>
      <c r="V10" s="1">
        <f>+V9+V8</f>
        <v>31484.71306972305</v>
      </c>
      <c r="W10" s="1">
        <f>SUM(C10:V10)</f>
        <v>819373.13640782924</v>
      </c>
    </row>
    <row r="11" spans="1:23" x14ac:dyDescent="0.2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 spans="1:23" x14ac:dyDescent="0.25">
      <c r="A12" t="s">
        <v>29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23" x14ac:dyDescent="0.25">
      <c r="A13" t="s">
        <v>30</v>
      </c>
      <c r="C13" s="1">
        <f>+DCF!D45/365*C4</f>
        <v>101.67780821917808</v>
      </c>
      <c r="D13" s="1">
        <f>+DCF!E45</f>
        <v>104.44199999999999</v>
      </c>
      <c r="E13" s="1">
        <f>+DCF!F45</f>
        <v>107.57526</v>
      </c>
      <c r="F13" s="1">
        <f>+DCF!G45</f>
        <v>110.8025178</v>
      </c>
      <c r="G13" s="1">
        <f>+DCF!H45</f>
        <v>114.12659333400001</v>
      </c>
      <c r="H13" s="1">
        <f>+DCF!I45</f>
        <v>117.55039113402</v>
      </c>
      <c r="I13" s="1">
        <f>+DCF!J45</f>
        <v>121.07690286804061</v>
      </c>
      <c r="J13" s="1">
        <f>+DCF!K45</f>
        <v>124.70920995408183</v>
      </c>
      <c r="K13" s="1">
        <f>+DCF!L45</f>
        <v>128.45048625270428</v>
      </c>
      <c r="L13" s="1">
        <f>+DCF!M45</f>
        <v>132.30400084028543</v>
      </c>
      <c r="M13" s="1">
        <f>+DCF!N45</f>
        <v>136.27312086549398</v>
      </c>
      <c r="N13" s="1">
        <f>+DCF!O45</f>
        <v>140.36131449145881</v>
      </c>
      <c r="O13" s="1">
        <f>+DCF!P45</f>
        <v>144.57215392620259</v>
      </c>
      <c r="P13" s="1">
        <f>+DCF!Q45</f>
        <v>148.90931854398866</v>
      </c>
      <c r="Q13" s="1">
        <f>+DCF!R45</f>
        <v>153.37659810030831</v>
      </c>
      <c r="R13" s="1">
        <f>+DCF!S45</f>
        <v>157.97789604331757</v>
      </c>
      <c r="S13" s="1">
        <f>+DCF!T45</f>
        <v>162.71723292461709</v>
      </c>
      <c r="T13" s="1">
        <f>+DCF!U45</f>
        <v>167.5987499123556</v>
      </c>
      <c r="U13" s="1">
        <f>+DCF!V45</f>
        <v>172.62671240972628</v>
      </c>
      <c r="V13" s="1">
        <f>+DCF!W45</f>
        <v>177.80551378201807</v>
      </c>
      <c r="W13" s="1">
        <f t="shared" ref="W13:W18" si="1">SUM(C13:V13)</f>
        <v>2724.9337814017972</v>
      </c>
    </row>
    <row r="14" spans="1:23" x14ac:dyDescent="0.25">
      <c r="A14" t="s">
        <v>221</v>
      </c>
      <c r="C14" s="1">
        <f>+DCF!D46</f>
        <v>15214.74</v>
      </c>
      <c r="D14" s="1">
        <f>+DCF!E46</f>
        <v>13752.801277619999</v>
      </c>
      <c r="E14" s="1">
        <f>+DCF!F46</f>
        <v>12784.602929613</v>
      </c>
      <c r="F14" s="1">
        <f>+DCF!G46</f>
        <v>11866.078425494999</v>
      </c>
      <c r="G14" s="1">
        <f>+DCF!H46</f>
        <v>10992.552579958801</v>
      </c>
      <c r="H14" s="1">
        <f>+DCF!I46</f>
        <v>10159.934605860599</v>
      </c>
      <c r="I14" s="1">
        <f>+DCF!J46</f>
        <v>9346.6017711545992</v>
      </c>
      <c r="J14" s="1">
        <f>+DCF!K46</f>
        <v>8533.2689364486014</v>
      </c>
      <c r="K14" s="1">
        <f>+DCF!L46</f>
        <v>7719.3517035791992</v>
      </c>
      <c r="L14" s="1">
        <f>+DCF!M46</f>
        <v>6906.0188688731987</v>
      </c>
      <c r="M14" s="1">
        <f>+DCF!N46</f>
        <v>6092.1016360038002</v>
      </c>
      <c r="N14" s="1">
        <f>+DCF!O46</f>
        <v>5278.7688012977987</v>
      </c>
      <c r="O14" s="1">
        <f>+DCF!P46</f>
        <v>4464.8515684283993</v>
      </c>
      <c r="P14" s="1">
        <f>+DCF!Q46</f>
        <v>3651.5187337223988</v>
      </c>
      <c r="Q14" s="1">
        <f>+DCF!R46</f>
        <v>3010.5833572193987</v>
      </c>
      <c r="R14" s="1">
        <f>+DCF!S46</f>
        <v>2542.0454389193978</v>
      </c>
      <c r="S14" s="1">
        <f>+DCF!T46</f>
        <v>2073.5075206193974</v>
      </c>
      <c r="T14" s="1">
        <f>+DCF!U46</f>
        <v>1604.9696023193972</v>
      </c>
      <c r="U14" s="1">
        <f>+DCF!V46</f>
        <v>1136.4316840193965</v>
      </c>
      <c r="V14" s="1">
        <f>+DCF!W46</f>
        <v>667.89376571939613</v>
      </c>
      <c r="W14" s="1">
        <f t="shared" si="1"/>
        <v>137798.62320687177</v>
      </c>
    </row>
    <row r="15" spans="1:23" x14ac:dyDescent="0.25">
      <c r="A15" t="s">
        <v>32</v>
      </c>
      <c r="C15" s="1">
        <f>+DCF!D48</f>
        <v>5071.58</v>
      </c>
      <c r="D15" s="1">
        <f>+DCF!E48</f>
        <v>5223.7273999999998</v>
      </c>
      <c r="E15" s="1">
        <f>+DCF!F48</f>
        <v>5380.439222</v>
      </c>
      <c r="F15" s="1">
        <f>+DCF!G48</f>
        <v>5541.8523986600003</v>
      </c>
      <c r="G15" s="1">
        <f>+DCF!H48</f>
        <v>5708.1079706198007</v>
      </c>
      <c r="H15" s="1">
        <f>+DCF!I48</f>
        <v>5879.3512097383946</v>
      </c>
      <c r="I15" s="1">
        <f>+DCF!J48</f>
        <v>6055.7317460305467</v>
      </c>
      <c r="J15" s="1">
        <f>+DCF!K48</f>
        <v>6237.4036984114637</v>
      </c>
      <c r="K15" s="1">
        <f>+DCF!L48</f>
        <v>6424.5258093638076</v>
      </c>
      <c r="L15" s="1">
        <f>+DCF!M48</f>
        <v>6617.2615836447221</v>
      </c>
      <c r="M15" s="1">
        <f>+DCF!N48</f>
        <v>6815.7794311540638</v>
      </c>
      <c r="N15" s="1">
        <f>+DCF!O48</f>
        <v>7020.2528140886861</v>
      </c>
      <c r="O15" s="1">
        <f>+DCF!P48</f>
        <v>7230.8603985113468</v>
      </c>
      <c r="P15" s="1">
        <f>+DCF!Q48</f>
        <v>7447.7862104666874</v>
      </c>
      <c r="Q15" s="1">
        <f>+DCF!R48</f>
        <v>7671.2197967806878</v>
      </c>
      <c r="R15" s="1">
        <f>+DCF!S48</f>
        <v>7901.3563906841091</v>
      </c>
      <c r="S15" s="1">
        <f>+DCF!T48</f>
        <v>8138.3970824046328</v>
      </c>
      <c r="T15" s="1">
        <f>+DCF!U48</f>
        <v>8382.5489948767718</v>
      </c>
      <c r="U15" s="1">
        <f>+DCF!V48</f>
        <v>8634.0254647230759</v>
      </c>
      <c r="V15" s="1">
        <f>+DCF!W48</f>
        <v>8893.0462286647689</v>
      </c>
      <c r="W15" s="1">
        <f t="shared" si="1"/>
        <v>136275.25385082356</v>
      </c>
    </row>
    <row r="16" spans="1:23" x14ac:dyDescent="0.25">
      <c r="A16" t="s">
        <v>33</v>
      </c>
      <c r="C16" s="1">
        <f>+DCF!D37+DCF!D41-DCF!D33</f>
        <v>0</v>
      </c>
      <c r="D16" s="1">
        <f>+DCF!E37+DCF!E41-DCF!E33</f>
        <v>0</v>
      </c>
      <c r="E16" s="1">
        <f>+DCF!F37+DCF!F41-DCF!F33</f>
        <v>0</v>
      </c>
      <c r="F16" s="1">
        <f>+DCF!G37+DCF!G41-DCF!G33</f>
        <v>0</v>
      </c>
      <c r="G16" s="1">
        <f>+DCF!H37+DCF!H41-DCF!H33</f>
        <v>0</v>
      </c>
      <c r="H16" s="1">
        <f>+DCF!I37+DCF!I41-DCF!I33</f>
        <v>0</v>
      </c>
      <c r="I16" s="1">
        <f>+DCF!J37+DCF!J41-DCF!J33</f>
        <v>0</v>
      </c>
      <c r="J16" s="1">
        <f>+DCF!K37+DCF!K41-DCF!K33</f>
        <v>0</v>
      </c>
      <c r="K16" s="1">
        <f>+DCF!L37+DCF!L41-DCF!L33</f>
        <v>0</v>
      </c>
      <c r="L16" s="1">
        <f>+DCF!M37+DCF!M41-DCF!M33</f>
        <v>0</v>
      </c>
      <c r="M16" s="1">
        <f>+DCF!N37+DCF!N41-DCF!N33</f>
        <v>0</v>
      </c>
      <c r="N16" s="1">
        <f>+DCF!O37+DCF!O41-DCF!O33</f>
        <v>0</v>
      </c>
      <c r="O16" s="1">
        <f>+DCF!P37+DCF!P41-DCF!P33</f>
        <v>0</v>
      </c>
      <c r="P16" s="1">
        <f>+DCF!Q37+DCF!Q41-DCF!Q33</f>
        <v>0</v>
      </c>
      <c r="Q16" s="1">
        <f>+DCF!R37+DCF!R41-DCF!R33</f>
        <v>0</v>
      </c>
      <c r="R16" s="1">
        <f>+DCF!S37+DCF!S41-DCF!S33</f>
        <v>0</v>
      </c>
      <c r="S16" s="1">
        <f>+DCF!T37+DCF!T41-DCF!T33</f>
        <v>0</v>
      </c>
      <c r="T16" s="1">
        <f>+DCF!U37+DCF!U41-DCF!U33</f>
        <v>0</v>
      </c>
      <c r="U16" s="1">
        <f>+DCF!V37+DCF!V41-DCF!V33</f>
        <v>0</v>
      </c>
      <c r="V16" s="1">
        <f>+DCF!W37+DCF!W41-DCF!W33</f>
        <v>0</v>
      </c>
      <c r="W16" s="1">
        <f t="shared" si="1"/>
        <v>0</v>
      </c>
    </row>
    <row r="17" spans="1:23" ht="15" x14ac:dyDescent="0.4">
      <c r="A17" s="21" t="s">
        <v>34</v>
      </c>
      <c r="C17" s="233">
        <f>(+DCF!C11*assumptions!B28)/365*C4</f>
        <v>12713.686849315071</v>
      </c>
      <c r="D17" s="233">
        <f>+DCF!C11*assumptions!B28</f>
        <v>12678.95</v>
      </c>
      <c r="E17" s="233">
        <f>+D17</f>
        <v>12678.95</v>
      </c>
      <c r="F17" s="233">
        <f>+E17</f>
        <v>12678.95</v>
      </c>
      <c r="G17" s="233">
        <f>+F17</f>
        <v>12678.95</v>
      </c>
      <c r="H17" s="233">
        <f>IF(DCF!$C$7-DCF!I6&gt;-1,+EARNINGS!G17,0)</f>
        <v>12678.95</v>
      </c>
      <c r="I17" s="233">
        <f>IF(DCF!$C$7-DCF!J6&gt;-1,+EARNINGS!H17,0)</f>
        <v>12678.95</v>
      </c>
      <c r="J17" s="233">
        <f>IF(DCF!$C$7-DCF!K6&gt;-1,+EARNINGS!I17,0)</f>
        <v>12678.95</v>
      </c>
      <c r="K17" s="233">
        <f>IF(DCF!$C$7-DCF!L6&gt;-1,+EARNINGS!J17,0)</f>
        <v>12678.95</v>
      </c>
      <c r="L17" s="233">
        <f>IF(DCF!$C$7-DCF!M6&gt;-1,+EARNINGS!K17,0)</f>
        <v>12678.95</v>
      </c>
      <c r="M17" s="233">
        <f>IF(DCF!$C$7-DCF!N6&gt;-1,+EARNINGS!L17,0)</f>
        <v>12678.95</v>
      </c>
      <c r="N17" s="233">
        <f>IF(DCF!$C$7-DCF!O6&gt;-1,+EARNINGS!M17,0)</f>
        <v>12678.95</v>
      </c>
      <c r="O17" s="233">
        <f>IF(DCF!$C$7-DCF!P6&gt;-1,+EARNINGS!N17,0)</f>
        <v>12678.95</v>
      </c>
      <c r="P17" s="233">
        <f>IF(DCF!$C$7-DCF!Q6&gt;-1,+EARNINGS!O17,0)</f>
        <v>12678.95</v>
      </c>
      <c r="Q17" s="233">
        <f>IF(DCF!$C$7-DCF!R6&gt;-1,+EARNINGS!P17,0)</f>
        <v>12678.95</v>
      </c>
      <c r="R17" s="233">
        <f>IF(DCF!$C$7-DCF!S6&gt;-1,+EARNINGS!Q17,0)</f>
        <v>12678.95</v>
      </c>
      <c r="S17" s="233">
        <f>IF(DCF!$C$7-DCF!T6&gt;-1,+EARNINGS!R17,0)</f>
        <v>12678.95</v>
      </c>
      <c r="T17" s="233">
        <f>IF(DCF!$C$7-DCF!U6&gt;-1,+EARNINGS!S17,0)</f>
        <v>12678.95</v>
      </c>
      <c r="U17" s="233">
        <f>IF(DCF!$C$7-DCF!V6&gt;-1,+EARNINGS!T17,0)</f>
        <v>12678.95</v>
      </c>
      <c r="V17" s="233">
        <f>IF(DCF!$C$7-DCF!W6&gt;-1,+EARNINGS!U17,0)</f>
        <v>12678.95</v>
      </c>
      <c r="W17" s="1">
        <f t="shared" si="1"/>
        <v>253613.73684931517</v>
      </c>
    </row>
    <row r="18" spans="1:23" x14ac:dyDescent="0.25">
      <c r="A18" s="21" t="s">
        <v>35</v>
      </c>
      <c r="C18" s="1">
        <f t="shared" ref="C18:L18" si="2">SUM(C13:C17)</f>
        <v>33101.68465753425</v>
      </c>
      <c r="D18" s="1">
        <f t="shared" si="2"/>
        <v>31759.920677619997</v>
      </c>
      <c r="E18" s="1">
        <f t="shared" si="2"/>
        <v>30951.567411612999</v>
      </c>
      <c r="F18" s="1">
        <f t="shared" si="2"/>
        <v>30197.683341955002</v>
      </c>
      <c r="G18" s="1">
        <f t="shared" si="2"/>
        <v>29493.737143912604</v>
      </c>
      <c r="H18" s="1">
        <f t="shared" si="2"/>
        <v>28835.786206733013</v>
      </c>
      <c r="I18" s="1">
        <f t="shared" si="2"/>
        <v>28202.360420053188</v>
      </c>
      <c r="J18" s="1">
        <f t="shared" si="2"/>
        <v>27574.331844814147</v>
      </c>
      <c r="K18" s="1">
        <f t="shared" si="2"/>
        <v>26951.277999195714</v>
      </c>
      <c r="L18" s="1">
        <f t="shared" si="2"/>
        <v>26334.534453358207</v>
      </c>
      <c r="M18" s="1">
        <f t="shared" ref="M18:V18" si="3">SUM(M13:M17)</f>
        <v>25723.104188023361</v>
      </c>
      <c r="N18" s="1">
        <f t="shared" si="3"/>
        <v>25118.332929877943</v>
      </c>
      <c r="O18" s="1">
        <f t="shared" si="3"/>
        <v>24519.234120865949</v>
      </c>
      <c r="P18" s="1">
        <f t="shared" si="3"/>
        <v>23927.164262733077</v>
      </c>
      <c r="Q18" s="1">
        <f t="shared" si="3"/>
        <v>23514.129752100394</v>
      </c>
      <c r="R18" s="1">
        <f t="shared" si="3"/>
        <v>23280.329725646825</v>
      </c>
      <c r="S18" s="1">
        <f t="shared" si="3"/>
        <v>23053.571835948649</v>
      </c>
      <c r="T18" s="1">
        <f t="shared" si="3"/>
        <v>22834.067347108525</v>
      </c>
      <c r="U18" s="1">
        <f t="shared" si="3"/>
        <v>22622.033861152198</v>
      </c>
      <c r="V18" s="1">
        <f t="shared" si="3"/>
        <v>22417.695508166184</v>
      </c>
      <c r="W18" s="1">
        <f t="shared" si="1"/>
        <v>530412.54768841213</v>
      </c>
    </row>
    <row r="19" spans="1:23" x14ac:dyDescent="0.25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 x14ac:dyDescent="0.25">
      <c r="A20" t="s">
        <v>36</v>
      </c>
      <c r="C20" s="1">
        <f t="shared" ref="C20:Q20" si="4">+C10-C18</f>
        <v>36358.035039700248</v>
      </c>
      <c r="D20" s="1">
        <f t="shared" si="4"/>
        <v>18596.18651034727</v>
      </c>
      <c r="E20" s="1">
        <f t="shared" si="4"/>
        <v>17890.423964884783</v>
      </c>
      <c r="F20" s="1">
        <f t="shared" si="4"/>
        <v>17220.944779384867</v>
      </c>
      <c r="G20" s="1">
        <f t="shared" si="4"/>
        <v>16710.578734015649</v>
      </c>
      <c r="H20" s="1">
        <f t="shared" si="4"/>
        <v>15977.616974894656</v>
      </c>
      <c r="I20" s="1">
        <f t="shared" si="4"/>
        <v>15385.002206892354</v>
      </c>
      <c r="J20" s="1">
        <f t="shared" si="4"/>
        <v>14792.418129103364</v>
      </c>
      <c r="K20" s="1">
        <f t="shared" si="4"/>
        <v>14312.180810711478</v>
      </c>
      <c r="L20" s="1">
        <f t="shared" si="4"/>
        <v>13606.919212352066</v>
      </c>
      <c r="M20" s="1">
        <f t="shared" si="4"/>
        <v>13014.006298494758</v>
      </c>
      <c r="N20" s="1">
        <f t="shared" si="4"/>
        <v>12421.554469002986</v>
      </c>
      <c r="O20" s="1">
        <f t="shared" si="4"/>
        <v>11928.295088760839</v>
      </c>
      <c r="P20" s="1">
        <f t="shared" si="4"/>
        <v>11236.332070216329</v>
      </c>
      <c r="Q20" s="1">
        <f t="shared" si="4"/>
        <v>10769.820176623405</v>
      </c>
      <c r="R20" s="1">
        <f>+R10-R18</f>
        <v>10429.17712719375</v>
      </c>
      <c r="S20" s="1">
        <f>+S10-S18</f>
        <v>10088.574121531434</v>
      </c>
      <c r="T20" s="1">
        <f>+T10-T18</f>
        <v>9748.0123609494804</v>
      </c>
      <c r="U20" s="1">
        <f>+U10-U18</f>
        <v>9407.4930828002944</v>
      </c>
      <c r="V20" s="1">
        <f>+V10-V18</f>
        <v>9067.017561556866</v>
      </c>
      <c r="W20" s="1">
        <f>SUM(C20:V20)</f>
        <v>288960.58871941693</v>
      </c>
    </row>
    <row r="21" spans="1:23" x14ac:dyDescent="0.25">
      <c r="A21" t="s">
        <v>37</v>
      </c>
      <c r="C21" s="1">
        <f>+C20*assumptions!$B$30</f>
        <v>14136.004023435455</v>
      </c>
      <c r="D21" s="1">
        <f>+D20*assumptions!$B$30</f>
        <v>7230.1973152230184</v>
      </c>
      <c r="E21" s="1">
        <f>+E20*assumptions!$B$30</f>
        <v>6955.7968375472037</v>
      </c>
      <c r="F21" s="1">
        <f>+F20*assumptions!$B$30</f>
        <v>6695.5033302248357</v>
      </c>
      <c r="G21" s="1">
        <f>+G20*assumptions!$B$30</f>
        <v>6497.0730117852845</v>
      </c>
      <c r="H21" s="1">
        <f>+H20*assumptions!$B$30</f>
        <v>6212.0974798390416</v>
      </c>
      <c r="I21" s="1">
        <f>+I20*assumptions!$B$30</f>
        <v>5981.6888580397472</v>
      </c>
      <c r="J21" s="1">
        <f>+J20*assumptions!$B$30</f>
        <v>5751.2921685953879</v>
      </c>
      <c r="K21" s="1">
        <f>+K20*assumptions!$B$30</f>
        <v>5564.5758992046221</v>
      </c>
      <c r="L21" s="1">
        <f>+L20*assumptions!$B$30</f>
        <v>5290.3701897624833</v>
      </c>
      <c r="M21" s="1">
        <f>+M20*assumptions!$B$30</f>
        <v>5059.8456488547617</v>
      </c>
      <c r="N21" s="1">
        <f>+N20*assumptions!$B$30</f>
        <v>4829.5003775483601</v>
      </c>
      <c r="O21" s="1">
        <f>+O20*assumptions!$B$30</f>
        <v>4637.7211305102137</v>
      </c>
      <c r="P21" s="1">
        <f>+P20*assumptions!$B$30</f>
        <v>4368.6859089001082</v>
      </c>
      <c r="Q21" s="1">
        <f>+Q20*assumptions!$B$30</f>
        <v>4187.3060846711796</v>
      </c>
      <c r="R21" s="1">
        <f>+R20*assumptions!$B$30</f>
        <v>4054.8640670529298</v>
      </c>
      <c r="S21" s="1">
        <f>+S20*assumptions!$B$30</f>
        <v>3922.4376184514213</v>
      </c>
      <c r="T21" s="1">
        <f>+T20*assumptions!$B$30</f>
        <v>3790.0272059371578</v>
      </c>
      <c r="U21" s="1">
        <f>+U20*assumptions!$B$30</f>
        <v>3657.6333105927542</v>
      </c>
      <c r="V21" s="1">
        <f>+V20*assumptions!$B$30</f>
        <v>3525.2564279333092</v>
      </c>
      <c r="W21" s="1">
        <f>SUM(C21:V21)</f>
        <v>112347.87689410927</v>
      </c>
    </row>
    <row r="22" spans="1:23" x14ac:dyDescent="0.25">
      <c r="C22" s="4"/>
      <c r="W22" s="1"/>
    </row>
    <row r="23" spans="1:23" x14ac:dyDescent="0.25">
      <c r="A23" t="s">
        <v>365</v>
      </c>
      <c r="C23" s="4">
        <f t="shared" ref="C23:Q23" si="5">+C10-C18-C21</f>
        <v>22222.031016264795</v>
      </c>
      <c r="D23" s="4">
        <f t="shared" si="5"/>
        <v>11365.989195124252</v>
      </c>
      <c r="E23" s="4">
        <f t="shared" si="5"/>
        <v>10934.627127337579</v>
      </c>
      <c r="F23" s="4">
        <f t="shared" si="5"/>
        <v>10525.441449160031</v>
      </c>
      <c r="G23" s="4">
        <f t="shared" si="5"/>
        <v>10213.505722230366</v>
      </c>
      <c r="H23" s="4">
        <f t="shared" si="5"/>
        <v>9765.5194950556142</v>
      </c>
      <c r="I23" s="4">
        <f t="shared" si="5"/>
        <v>9403.3133488526073</v>
      </c>
      <c r="J23" s="4">
        <f t="shared" si="5"/>
        <v>9041.1259605079758</v>
      </c>
      <c r="K23" s="4">
        <f t="shared" si="5"/>
        <v>8747.6049115068563</v>
      </c>
      <c r="L23" s="4">
        <f t="shared" si="5"/>
        <v>8316.5490225895828</v>
      </c>
      <c r="M23" s="4">
        <f t="shared" si="5"/>
        <v>7954.1606496399963</v>
      </c>
      <c r="N23" s="4">
        <f t="shared" si="5"/>
        <v>7592.0540914546254</v>
      </c>
      <c r="O23" s="4">
        <f t="shared" si="5"/>
        <v>7290.5739582506249</v>
      </c>
      <c r="P23" s="4">
        <f t="shared" si="5"/>
        <v>6867.646161316221</v>
      </c>
      <c r="Q23" s="4">
        <f t="shared" si="5"/>
        <v>6582.5140919522255</v>
      </c>
      <c r="R23" s="4">
        <f>+R10-R18-R21</f>
        <v>6374.3130601408211</v>
      </c>
      <c r="S23" s="4">
        <f>+S10-S18-S21</f>
        <v>6166.1365030800125</v>
      </c>
      <c r="T23" s="4">
        <f>+T10-T18-T21</f>
        <v>5957.9851550123221</v>
      </c>
      <c r="U23" s="4">
        <f>+U10-U18-U21</f>
        <v>5749.8597722075401</v>
      </c>
      <c r="V23" s="4">
        <f>+V10-V18-V21</f>
        <v>5541.7611336235568</v>
      </c>
      <c r="W23" s="1">
        <f>SUM(C23:V23)</f>
        <v>176612.71182530763</v>
      </c>
    </row>
    <row r="24" spans="1:23" x14ac:dyDescent="0.25">
      <c r="W24" s="1"/>
    </row>
    <row r="25" spans="1:23" x14ac:dyDescent="0.25">
      <c r="A25" t="s">
        <v>321</v>
      </c>
      <c r="C25" s="1">
        <f>+interest!$N7*-1</f>
        <v>3746.7747103495158</v>
      </c>
      <c r="D25" s="1">
        <f>+interest!$N15*-1</f>
        <v>3225.1071388170312</v>
      </c>
      <c r="E25" s="1">
        <f>+interest!$N23*-1</f>
        <v>2295.9015833743415</v>
      </c>
      <c r="F25" s="1">
        <f>+interest!$N31*-1</f>
        <v>1346.9128171978232</v>
      </c>
      <c r="G25" s="1">
        <f>+interest!$N39*-1</f>
        <v>369.44370758121261</v>
      </c>
      <c r="H25" s="1">
        <f>+interest!$N47*-1</f>
        <v>-628.3294164523785</v>
      </c>
      <c r="I25" s="1">
        <f>+interest!$N55*-1</f>
        <v>-1643.2097565181821</v>
      </c>
      <c r="J25" s="1">
        <f>+interest!$N63*-1</f>
        <v>-2696.7029418570251</v>
      </c>
      <c r="K25" s="1">
        <f>+interest!$N71*-1</f>
        <v>-3807.1712770114946</v>
      </c>
      <c r="L25" s="1">
        <f>+interest!$N79*-1</f>
        <v>-4975.246696772072</v>
      </c>
      <c r="M25" s="1">
        <f>+interest!$N87*-1</f>
        <v>-6203.4906515115672</v>
      </c>
      <c r="N25" s="1">
        <f>+interest!$N95*-1</f>
        <v>-7498.8677039414761</v>
      </c>
      <c r="O25" s="1">
        <f>+interest!$N103*-1</f>
        <v>-8869.3144898754726</v>
      </c>
      <c r="P25" s="1">
        <f>+interest!$N111*-1</f>
        <v>-10413.48172846138</v>
      </c>
      <c r="Q25" s="1">
        <f>+interest!$N119*-1</f>
        <v>-12228.92511222716</v>
      </c>
      <c r="R25" s="1">
        <f>+interest!$N127*-1</f>
        <v>-14258.272279838679</v>
      </c>
      <c r="S25" s="1">
        <f>+interest!$N135*-1</f>
        <v>-16445.162942053004</v>
      </c>
      <c r="T25" s="1">
        <f>+interest!$N143*-1</f>
        <v>-18801.827609789012</v>
      </c>
      <c r="U25" s="1">
        <f>+interest!$N151*-1</f>
        <v>-21341.446280313568</v>
      </c>
      <c r="V25" s="1">
        <f>+interest!$N159*-1</f>
        <v>-24078.222148334258</v>
      </c>
      <c r="W25" s="1">
        <f>SUM(C25:V25)</f>
        <v>-142905.53107763681</v>
      </c>
    </row>
    <row r="26" spans="1:23" x14ac:dyDescent="0.2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23" x14ac:dyDescent="0.25">
      <c r="A27" t="s">
        <v>322</v>
      </c>
      <c r="C27" s="1">
        <f>+C23-C25</f>
        <v>18475.256305915278</v>
      </c>
      <c r="D27" s="1">
        <f t="shared" ref="D27:Q27" si="6">+D23-D25</f>
        <v>8140.8820563072204</v>
      </c>
      <c r="E27" s="1">
        <f t="shared" si="6"/>
        <v>8638.7255439632372</v>
      </c>
      <c r="F27" s="1">
        <f t="shared" si="6"/>
        <v>9178.5286319622082</v>
      </c>
      <c r="G27" s="1">
        <f t="shared" si="6"/>
        <v>9844.0620146491528</v>
      </c>
      <c r="H27" s="1">
        <f t="shared" si="6"/>
        <v>10393.848911507992</v>
      </c>
      <c r="I27" s="1">
        <f t="shared" si="6"/>
        <v>11046.52310537079</v>
      </c>
      <c r="J27" s="1">
        <f t="shared" si="6"/>
        <v>11737.828902365001</v>
      </c>
      <c r="K27" s="1">
        <f t="shared" si="6"/>
        <v>12554.77618851835</v>
      </c>
      <c r="L27" s="1">
        <f t="shared" si="6"/>
        <v>13291.795719361655</v>
      </c>
      <c r="M27" s="1">
        <f t="shared" si="6"/>
        <v>14157.651301151564</v>
      </c>
      <c r="N27" s="1">
        <f t="shared" si="6"/>
        <v>15090.921795396102</v>
      </c>
      <c r="O27" s="1">
        <f t="shared" si="6"/>
        <v>16159.888448126098</v>
      </c>
      <c r="P27" s="1">
        <f t="shared" si="6"/>
        <v>17281.127889777599</v>
      </c>
      <c r="Q27" s="1">
        <f t="shared" si="6"/>
        <v>18811.439204179384</v>
      </c>
      <c r="R27" s="1">
        <f>+R23-R25</f>
        <v>20632.585339979501</v>
      </c>
      <c r="S27" s="1">
        <f>+S23-S25</f>
        <v>22611.299445133016</v>
      </c>
      <c r="T27" s="1">
        <f>+T23-T25</f>
        <v>24759.812764801332</v>
      </c>
      <c r="U27" s="1">
        <f>+U23-U25</f>
        <v>27091.306052521108</v>
      </c>
      <c r="V27" s="1">
        <f>+V23-V25</f>
        <v>29619.983281957815</v>
      </c>
      <c r="W27" s="1">
        <f>SUM(C27:V27)</f>
        <v>319518.24290294439</v>
      </c>
    </row>
    <row r="28" spans="1:23" x14ac:dyDescent="0.2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1:23" x14ac:dyDescent="0.25">
      <c r="A29" s="325" t="s">
        <v>402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23" x14ac:dyDescent="0.25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23" x14ac:dyDescent="0.25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23" x14ac:dyDescent="0.25">
      <c r="A32" t="s">
        <v>29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1:23" x14ac:dyDescent="0.25">
      <c r="A33" t="s">
        <v>30</v>
      </c>
      <c r="C33" s="1">
        <f>+DCF!D45/365*C4</f>
        <v>101.67780821917808</v>
      </c>
      <c r="D33" s="1">
        <f>+DCF!E45</f>
        <v>104.44199999999999</v>
      </c>
      <c r="E33" s="1">
        <f>+DCF!F45</f>
        <v>107.57526</v>
      </c>
      <c r="F33" s="1">
        <f>+DCF!G45</f>
        <v>110.8025178</v>
      </c>
      <c r="G33" s="1">
        <f>+DCF!H45</f>
        <v>114.12659333400001</v>
      </c>
      <c r="H33" s="1">
        <f>+DCF!I45</f>
        <v>117.55039113402</v>
      </c>
      <c r="I33" s="1">
        <f>+DCF!J45</f>
        <v>121.07690286804061</v>
      </c>
      <c r="J33" s="1">
        <f>+DCF!K45</f>
        <v>124.70920995408183</v>
      </c>
      <c r="K33" s="1">
        <f>+DCF!L45</f>
        <v>128.45048625270428</v>
      </c>
      <c r="L33" s="1">
        <f>+DCF!M45</f>
        <v>132.30400084028543</v>
      </c>
      <c r="M33" s="1">
        <f>+DCF!N45</f>
        <v>136.27312086549398</v>
      </c>
      <c r="N33" s="1">
        <f>+DCF!O45</f>
        <v>140.36131449145881</v>
      </c>
      <c r="O33" s="1">
        <f>+DCF!P45</f>
        <v>144.57215392620259</v>
      </c>
      <c r="P33" s="1">
        <f>+DCF!Q45</f>
        <v>148.90931854398866</v>
      </c>
      <c r="Q33" s="1">
        <f>+DCF!R45</f>
        <v>153.37659810030831</v>
      </c>
      <c r="R33" s="1">
        <f>+DCF!S45</f>
        <v>157.97789604331757</v>
      </c>
      <c r="S33" s="1">
        <f>+DCF!T45</f>
        <v>162.71723292461709</v>
      </c>
      <c r="T33" s="1">
        <f>+DCF!U45</f>
        <v>167.5987499123556</v>
      </c>
      <c r="U33" s="1">
        <f>+DCF!V45</f>
        <v>172.62671240972628</v>
      </c>
      <c r="V33" s="1">
        <f>+DCF!W45</f>
        <v>177.80551378201807</v>
      </c>
      <c r="W33" s="1">
        <f t="shared" ref="W33:W41" si="7">SUM(C33:V33)</f>
        <v>2724.9337814017972</v>
      </c>
    </row>
    <row r="34" spans="1:23" x14ac:dyDescent="0.25">
      <c r="A34" t="s">
        <v>221</v>
      </c>
      <c r="C34" s="1">
        <f>+DCF!D46</f>
        <v>15214.74</v>
      </c>
      <c r="D34" s="1">
        <f>+DCF!E46</f>
        <v>13752.801277619999</v>
      </c>
      <c r="E34" s="1">
        <f>+DCF!F46</f>
        <v>12784.602929613</v>
      </c>
      <c r="F34" s="1">
        <f>+DCF!G46</f>
        <v>11866.078425494999</v>
      </c>
      <c r="G34" s="1">
        <f>+DCF!H46</f>
        <v>10992.552579958801</v>
      </c>
      <c r="H34" s="1">
        <f>+DCF!I46</f>
        <v>10159.934605860599</v>
      </c>
      <c r="I34" s="1">
        <f>+DCF!J46</f>
        <v>9346.6017711545992</v>
      </c>
      <c r="J34" s="1">
        <f>+DCF!K46</f>
        <v>8533.2689364486014</v>
      </c>
      <c r="K34" s="1">
        <f>+DCF!L46</f>
        <v>7719.3517035791992</v>
      </c>
      <c r="L34" s="1">
        <f>+DCF!M46</f>
        <v>6906.0188688731987</v>
      </c>
      <c r="M34" s="1">
        <f>+DCF!N46</f>
        <v>6092.1016360038002</v>
      </c>
      <c r="N34" s="1">
        <f>+DCF!O46</f>
        <v>5278.7688012977987</v>
      </c>
      <c r="O34" s="1">
        <f>+DCF!P46</f>
        <v>4464.8515684283993</v>
      </c>
      <c r="P34" s="1">
        <f>+DCF!Q46</f>
        <v>3651.5187337223988</v>
      </c>
      <c r="Q34" s="1">
        <f>+DCF!R46</f>
        <v>3010.5833572193987</v>
      </c>
      <c r="R34" s="1">
        <f>+DCF!S46</f>
        <v>2542.0454389193978</v>
      </c>
      <c r="S34" s="1">
        <f>+DCF!T46</f>
        <v>2073.5075206193974</v>
      </c>
      <c r="T34" s="1">
        <f>+DCF!U46</f>
        <v>1604.9696023193972</v>
      </c>
      <c r="U34" s="1">
        <f>+DCF!V46</f>
        <v>1136.4316840193965</v>
      </c>
      <c r="V34" s="1">
        <f>+DCF!W46</f>
        <v>667.89376571939613</v>
      </c>
      <c r="W34" s="1">
        <f t="shared" si="7"/>
        <v>137798.62320687177</v>
      </c>
    </row>
    <row r="35" spans="1:23" x14ac:dyDescent="0.25">
      <c r="A35" t="s">
        <v>32</v>
      </c>
      <c r="C35" s="1">
        <f>+DCF!D48</f>
        <v>5071.58</v>
      </c>
      <c r="D35" s="1">
        <f>+DCF!E48</f>
        <v>5223.7273999999998</v>
      </c>
      <c r="E35" s="1">
        <f>+DCF!F48</f>
        <v>5380.439222</v>
      </c>
      <c r="F35" s="1">
        <f>+DCF!G48</f>
        <v>5541.8523986600003</v>
      </c>
      <c r="G35" s="1">
        <f>+DCF!H48</f>
        <v>5708.1079706198007</v>
      </c>
      <c r="H35" s="1">
        <f>+DCF!I48</f>
        <v>5879.3512097383946</v>
      </c>
      <c r="I35" s="1">
        <f>+DCF!J48</f>
        <v>6055.7317460305467</v>
      </c>
      <c r="J35" s="1">
        <f>+DCF!K48</f>
        <v>6237.4036984114637</v>
      </c>
      <c r="K35" s="1">
        <f>+DCF!L48</f>
        <v>6424.5258093638076</v>
      </c>
      <c r="L35" s="1">
        <f>+DCF!M48</f>
        <v>6617.2615836447221</v>
      </c>
      <c r="M35" s="1">
        <f>+DCF!N48</f>
        <v>6815.7794311540638</v>
      </c>
      <c r="N35" s="1">
        <f>+DCF!O48</f>
        <v>7020.2528140886861</v>
      </c>
      <c r="O35" s="1">
        <f>+DCF!P48</f>
        <v>7230.8603985113468</v>
      </c>
      <c r="P35" s="1">
        <f>+DCF!Q48</f>
        <v>7447.7862104666874</v>
      </c>
      <c r="Q35" s="1">
        <f>+DCF!R48</f>
        <v>7671.2197967806878</v>
      </c>
      <c r="R35" s="1">
        <f>+DCF!S48</f>
        <v>7901.3563906841091</v>
      </c>
      <c r="S35" s="1">
        <f>+DCF!T48</f>
        <v>8138.3970824046328</v>
      </c>
      <c r="T35" s="1">
        <f>+DCF!U48</f>
        <v>8382.5489948767718</v>
      </c>
      <c r="U35" s="1">
        <f>+DCF!V48</f>
        <v>8634.0254647230759</v>
      </c>
      <c r="V35" s="1">
        <f>+DCF!W48</f>
        <v>8893.0462286647689</v>
      </c>
      <c r="W35" s="1">
        <f t="shared" si="7"/>
        <v>136275.25385082356</v>
      </c>
    </row>
    <row r="36" spans="1:23" x14ac:dyDescent="0.25">
      <c r="A36" t="s">
        <v>33</v>
      </c>
      <c r="C36" s="1">
        <f>+C16</f>
        <v>0</v>
      </c>
      <c r="D36" s="1">
        <f t="shared" ref="D36:V36" si="8">+D16</f>
        <v>0</v>
      </c>
      <c r="E36" s="1">
        <f t="shared" si="8"/>
        <v>0</v>
      </c>
      <c r="F36" s="1">
        <f t="shared" si="8"/>
        <v>0</v>
      </c>
      <c r="G36" s="1">
        <f t="shared" si="8"/>
        <v>0</v>
      </c>
      <c r="H36" s="1">
        <f t="shared" si="8"/>
        <v>0</v>
      </c>
      <c r="I36" s="1">
        <f t="shared" si="8"/>
        <v>0</v>
      </c>
      <c r="J36" s="1">
        <f t="shared" si="8"/>
        <v>0</v>
      </c>
      <c r="K36" s="1">
        <f t="shared" si="8"/>
        <v>0</v>
      </c>
      <c r="L36" s="1">
        <f t="shared" si="8"/>
        <v>0</v>
      </c>
      <c r="M36" s="1">
        <f t="shared" si="8"/>
        <v>0</v>
      </c>
      <c r="N36" s="1">
        <f t="shared" si="8"/>
        <v>0</v>
      </c>
      <c r="O36" s="1">
        <f t="shared" si="8"/>
        <v>0</v>
      </c>
      <c r="P36" s="1">
        <f t="shared" si="8"/>
        <v>0</v>
      </c>
      <c r="Q36" s="1">
        <f t="shared" si="8"/>
        <v>0</v>
      </c>
      <c r="R36" s="1">
        <f t="shared" si="8"/>
        <v>0</v>
      </c>
      <c r="S36" s="1">
        <f t="shared" si="8"/>
        <v>0</v>
      </c>
      <c r="T36" s="1">
        <f t="shared" si="8"/>
        <v>0</v>
      </c>
      <c r="U36" s="1">
        <f t="shared" si="8"/>
        <v>0</v>
      </c>
      <c r="V36" s="1">
        <f t="shared" si="8"/>
        <v>0</v>
      </c>
      <c r="W36" s="1">
        <f t="shared" si="7"/>
        <v>0</v>
      </c>
    </row>
    <row r="37" spans="1:23" ht="15" x14ac:dyDescent="0.4">
      <c r="A37" s="21" t="s">
        <v>34</v>
      </c>
      <c r="C37" s="233">
        <f>+assumptions!$B$29*assumptions!$B$16</f>
        <v>3042.9479999999999</v>
      </c>
      <c r="D37" s="233">
        <f>+assumptions!$B$29*assumptions!$B$16</f>
        <v>3042.9479999999999</v>
      </c>
      <c r="E37" s="233">
        <f>+assumptions!$B$29*assumptions!$B$16</f>
        <v>3042.9479999999999</v>
      </c>
      <c r="F37" s="233">
        <f>+assumptions!$B$29*assumptions!$B$16</f>
        <v>3042.9479999999999</v>
      </c>
      <c r="G37" s="233">
        <f>+assumptions!$B$29*assumptions!$B$16</f>
        <v>3042.9479999999999</v>
      </c>
      <c r="H37" s="233">
        <f>+assumptions!$B$29*assumptions!$B$16</f>
        <v>3042.9479999999999</v>
      </c>
      <c r="I37" s="233">
        <f>+assumptions!$B$29*assumptions!$B$16</f>
        <v>3042.9479999999999</v>
      </c>
      <c r="J37" s="233">
        <f>+assumptions!$B$29*assumptions!$B$16</f>
        <v>3042.9479999999999</v>
      </c>
      <c r="K37" s="233">
        <f>+assumptions!$B$29*assumptions!$B$16</f>
        <v>3042.9479999999999</v>
      </c>
      <c r="L37" s="233">
        <f>+assumptions!$B$29*assumptions!$B$16</f>
        <v>3042.9479999999999</v>
      </c>
      <c r="M37" s="233">
        <f>+assumptions!$B$29*assumptions!$B$16</f>
        <v>3042.9479999999999</v>
      </c>
      <c r="N37" s="233">
        <f>+assumptions!$B$29*assumptions!$B$16</f>
        <v>3042.9479999999999</v>
      </c>
      <c r="O37" s="233">
        <f>+assumptions!$B$29*assumptions!$B$16</f>
        <v>3042.9479999999999</v>
      </c>
      <c r="P37" s="233">
        <f>+assumptions!$B$29*assumptions!$B$16</f>
        <v>3042.9479999999999</v>
      </c>
      <c r="Q37" s="233">
        <f>+assumptions!$B$29*assumptions!$B$16</f>
        <v>3042.9479999999999</v>
      </c>
      <c r="R37" s="233">
        <f>+assumptions!$B$29*assumptions!$B$16</f>
        <v>3042.9479999999999</v>
      </c>
      <c r="S37" s="233">
        <f>+assumptions!$B$29*assumptions!$B$16</f>
        <v>3042.9479999999999</v>
      </c>
      <c r="T37" s="233">
        <f>+assumptions!$B$29*assumptions!$B$16</f>
        <v>3042.9479999999999</v>
      </c>
      <c r="U37" s="233">
        <f>+assumptions!$B$29*assumptions!$B$16</f>
        <v>3042.9479999999999</v>
      </c>
      <c r="V37" s="233">
        <f>+assumptions!$B$29*assumptions!$B$16</f>
        <v>3042.9479999999999</v>
      </c>
      <c r="W37" s="1">
        <f t="shared" si="7"/>
        <v>60858.95999999997</v>
      </c>
    </row>
    <row r="38" spans="1:23" x14ac:dyDescent="0.25">
      <c r="A38" s="21" t="s">
        <v>35</v>
      </c>
      <c r="C38" s="1">
        <f t="shared" ref="C38:Q38" si="9">SUM(C33:C37)</f>
        <v>23430.945808219178</v>
      </c>
      <c r="D38" s="1">
        <f t="shared" si="9"/>
        <v>22123.918677619997</v>
      </c>
      <c r="E38" s="1">
        <f t="shared" si="9"/>
        <v>21315.565411612999</v>
      </c>
      <c r="F38" s="1">
        <f t="shared" si="9"/>
        <v>20561.681341955002</v>
      </c>
      <c r="G38" s="1">
        <f t="shared" si="9"/>
        <v>19857.735143912603</v>
      </c>
      <c r="H38" s="1">
        <f t="shared" si="9"/>
        <v>19199.784206733013</v>
      </c>
      <c r="I38" s="1">
        <f t="shared" si="9"/>
        <v>18566.358420053188</v>
      </c>
      <c r="J38" s="1">
        <f t="shared" si="9"/>
        <v>17938.329844814147</v>
      </c>
      <c r="K38" s="1">
        <f t="shared" si="9"/>
        <v>17315.27599919571</v>
      </c>
      <c r="L38" s="1">
        <f t="shared" si="9"/>
        <v>16698.532453358206</v>
      </c>
      <c r="M38" s="1">
        <f t="shared" si="9"/>
        <v>16087.102188023358</v>
      </c>
      <c r="N38" s="1">
        <f t="shared" si="9"/>
        <v>15482.330929877944</v>
      </c>
      <c r="O38" s="1">
        <f t="shared" si="9"/>
        <v>14883.232120865949</v>
      </c>
      <c r="P38" s="1">
        <f t="shared" si="9"/>
        <v>14291.162262733076</v>
      </c>
      <c r="Q38" s="1">
        <f t="shared" si="9"/>
        <v>13878.127752100396</v>
      </c>
      <c r="R38" s="1">
        <f>SUM(R33:R37)</f>
        <v>13644.327725646825</v>
      </c>
      <c r="S38" s="1">
        <f>SUM(S33:S37)</f>
        <v>13417.569835948649</v>
      </c>
      <c r="T38" s="1">
        <f>SUM(T33:T37)</f>
        <v>13198.065347108524</v>
      </c>
      <c r="U38" s="1">
        <f>SUM(U33:U37)</f>
        <v>12986.031861152198</v>
      </c>
      <c r="V38" s="1">
        <f>SUM(V33:V37)</f>
        <v>12781.693508166183</v>
      </c>
      <c r="W38" s="1">
        <f t="shared" si="7"/>
        <v>337657.77083909715</v>
      </c>
    </row>
    <row r="39" spans="1:23" x14ac:dyDescent="0.25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>
        <f t="shared" si="7"/>
        <v>0</v>
      </c>
    </row>
    <row r="40" spans="1:23" x14ac:dyDescent="0.25">
      <c r="A40" t="s">
        <v>36</v>
      </c>
      <c r="C40" s="1">
        <f>+C10-C38</f>
        <v>46028.77388901532</v>
      </c>
      <c r="D40" s="1">
        <f t="shared" ref="D40:Q40" si="10">+D10-D38</f>
        <v>28232.18851034727</v>
      </c>
      <c r="E40" s="1">
        <f t="shared" si="10"/>
        <v>27526.425964884784</v>
      </c>
      <c r="F40" s="1">
        <f t="shared" si="10"/>
        <v>26856.946779384867</v>
      </c>
      <c r="G40" s="1">
        <f t="shared" si="10"/>
        <v>26346.58073401565</v>
      </c>
      <c r="H40" s="1">
        <f t="shared" si="10"/>
        <v>25613.618974894656</v>
      </c>
      <c r="I40" s="1">
        <f t="shared" si="10"/>
        <v>25021.004206892354</v>
      </c>
      <c r="J40" s="1">
        <f t="shared" si="10"/>
        <v>24428.420129103364</v>
      </c>
      <c r="K40" s="1">
        <f t="shared" si="10"/>
        <v>23948.182810711482</v>
      </c>
      <c r="L40" s="1">
        <f t="shared" si="10"/>
        <v>23242.921212352067</v>
      </c>
      <c r="M40" s="1">
        <f t="shared" si="10"/>
        <v>22650.008298494758</v>
      </c>
      <c r="N40" s="1">
        <f t="shared" si="10"/>
        <v>22057.556469002986</v>
      </c>
      <c r="O40" s="1">
        <f t="shared" si="10"/>
        <v>21564.297088760839</v>
      </c>
      <c r="P40" s="1">
        <f t="shared" si="10"/>
        <v>20872.33407021633</v>
      </c>
      <c r="Q40" s="1">
        <f t="shared" si="10"/>
        <v>20405.822176623406</v>
      </c>
      <c r="R40" s="1">
        <f>+R10-R38</f>
        <v>20065.179127193751</v>
      </c>
      <c r="S40" s="1">
        <f>+S10-S38</f>
        <v>19724.576121531434</v>
      </c>
      <c r="T40" s="1">
        <f>+T10-T38</f>
        <v>19384.014360949481</v>
      </c>
      <c r="U40" s="1">
        <f>+U10-U38</f>
        <v>19043.495082800295</v>
      </c>
      <c r="V40" s="1">
        <f>+V10-V38</f>
        <v>18703.019561556866</v>
      </c>
      <c r="W40" s="1">
        <f t="shared" si="7"/>
        <v>481715.36556873185</v>
      </c>
    </row>
    <row r="41" spans="1:23" x14ac:dyDescent="0.25">
      <c r="A41" t="s">
        <v>37</v>
      </c>
      <c r="C41" s="1">
        <f>+C40*assumptions!$B$30</f>
        <v>17895.987288049157</v>
      </c>
      <c r="D41" s="1">
        <f>+D40*assumptions!$B$30</f>
        <v>10976.674892823019</v>
      </c>
      <c r="E41" s="1">
        <f>+E40*assumptions!$B$30</f>
        <v>10702.274415147203</v>
      </c>
      <c r="F41" s="1">
        <f>+F40*assumptions!$B$30</f>
        <v>10441.980907824836</v>
      </c>
      <c r="G41" s="1">
        <f>+G40*assumptions!$B$30</f>
        <v>10243.550589385284</v>
      </c>
      <c r="H41" s="1">
        <f>+H40*assumptions!$B$30</f>
        <v>9958.5750574390422</v>
      </c>
      <c r="I41" s="1">
        <f>+I40*assumptions!$B$30</f>
        <v>9728.1664356397469</v>
      </c>
      <c r="J41" s="1">
        <f>+J40*assumptions!$B$30</f>
        <v>9497.7697461953867</v>
      </c>
      <c r="K41" s="1">
        <f>+K40*assumptions!$B$30</f>
        <v>9311.0534768046236</v>
      </c>
      <c r="L41" s="1">
        <f>+L40*assumptions!$B$30</f>
        <v>9036.8477673624839</v>
      </c>
      <c r="M41" s="1">
        <f>+M40*assumptions!$B$30</f>
        <v>8806.3232264547623</v>
      </c>
      <c r="N41" s="1">
        <f>+N40*assumptions!$B$30</f>
        <v>8575.9779551483607</v>
      </c>
      <c r="O41" s="1">
        <f>+O40*assumptions!$B$30</f>
        <v>8384.1987081102143</v>
      </c>
      <c r="P41" s="1">
        <f>+P40*assumptions!$B$30</f>
        <v>8115.1634865001088</v>
      </c>
      <c r="Q41" s="1">
        <f>+Q40*assumptions!$B$30</f>
        <v>7933.7836622711793</v>
      </c>
      <c r="R41" s="1">
        <f>+R40*assumptions!$B$30</f>
        <v>7801.34164465293</v>
      </c>
      <c r="S41" s="1">
        <f>+S40*assumptions!$B$30</f>
        <v>7668.9151960514209</v>
      </c>
      <c r="T41" s="1">
        <f>+T40*assumptions!$B$30</f>
        <v>7536.5047835371579</v>
      </c>
      <c r="U41" s="1">
        <f>+U40*assumptions!$B$30</f>
        <v>7404.1108881927539</v>
      </c>
      <c r="V41" s="1">
        <f>+V40*assumptions!$B$30</f>
        <v>7271.7340055333088</v>
      </c>
      <c r="W41" s="1">
        <f t="shared" si="7"/>
        <v>187290.934133123</v>
      </c>
    </row>
    <row r="42" spans="1:23" x14ac:dyDescent="0.25">
      <c r="W42" s="1"/>
    </row>
    <row r="43" spans="1:23" x14ac:dyDescent="0.25">
      <c r="A43" t="s">
        <v>364</v>
      </c>
      <c r="C43" s="4">
        <f>+C10-C38-C41</f>
        <v>28132.786600966163</v>
      </c>
      <c r="D43" s="4">
        <f t="shared" ref="D43:Q43" si="11">+D10-D38-D41</f>
        <v>17255.513617524251</v>
      </c>
      <c r="E43" s="4">
        <f t="shared" si="11"/>
        <v>16824.15154973758</v>
      </c>
      <c r="F43" s="4">
        <f t="shared" si="11"/>
        <v>16414.965871560031</v>
      </c>
      <c r="G43" s="4">
        <f t="shared" si="11"/>
        <v>16103.030144630366</v>
      </c>
      <c r="H43" s="4">
        <f t="shared" si="11"/>
        <v>15655.043917455614</v>
      </c>
      <c r="I43" s="4">
        <f t="shared" si="11"/>
        <v>15292.837771252607</v>
      </c>
      <c r="J43" s="4">
        <f t="shared" si="11"/>
        <v>14930.650382907977</v>
      </c>
      <c r="K43" s="4">
        <f t="shared" si="11"/>
        <v>14637.129333906858</v>
      </c>
      <c r="L43" s="4">
        <f t="shared" si="11"/>
        <v>14206.073444989583</v>
      </c>
      <c r="M43" s="4">
        <f t="shared" si="11"/>
        <v>13843.685072039996</v>
      </c>
      <c r="N43" s="4">
        <f t="shared" si="11"/>
        <v>13481.578513854625</v>
      </c>
      <c r="O43" s="4">
        <f t="shared" si="11"/>
        <v>13180.098380650625</v>
      </c>
      <c r="P43" s="4">
        <f t="shared" si="11"/>
        <v>12757.170583716221</v>
      </c>
      <c r="Q43" s="4">
        <f t="shared" si="11"/>
        <v>12472.038514352225</v>
      </c>
      <c r="R43" s="4">
        <f>+R10-R38-R41</f>
        <v>12263.837482540821</v>
      </c>
      <c r="S43" s="4">
        <f>+S10-S38-S41</f>
        <v>12055.660925480013</v>
      </c>
      <c r="T43" s="4">
        <f>+T10-T38-T41</f>
        <v>11847.509577412322</v>
      </c>
      <c r="U43" s="4">
        <f>+U10-U38-U41</f>
        <v>11639.384194607541</v>
      </c>
      <c r="V43" s="4">
        <f>+V10-V38-V41</f>
        <v>11431.285556023558</v>
      </c>
      <c r="W43" s="1">
        <f>SUM(C43:V43)</f>
        <v>294424.431435609</v>
      </c>
    </row>
    <row r="44" spans="1:23" x14ac:dyDescent="0.25">
      <c r="W44" s="1"/>
    </row>
    <row r="45" spans="1:23" x14ac:dyDescent="0.25">
      <c r="A45" t="s">
        <v>321</v>
      </c>
      <c r="C45" s="1">
        <f>+C25</f>
        <v>3746.7747103495158</v>
      </c>
      <c r="D45" s="1">
        <f t="shared" ref="D45:Q45" si="12">+D25</f>
        <v>3225.1071388170312</v>
      </c>
      <c r="E45" s="1">
        <f t="shared" si="12"/>
        <v>2295.9015833743415</v>
      </c>
      <c r="F45" s="1">
        <f t="shared" si="12"/>
        <v>1346.9128171978232</v>
      </c>
      <c r="G45" s="1">
        <f t="shared" si="12"/>
        <v>369.44370758121261</v>
      </c>
      <c r="H45" s="1">
        <f t="shared" si="12"/>
        <v>-628.3294164523785</v>
      </c>
      <c r="I45" s="1">
        <f t="shared" si="12"/>
        <v>-1643.2097565181821</v>
      </c>
      <c r="J45" s="1">
        <f t="shared" si="12"/>
        <v>-2696.7029418570251</v>
      </c>
      <c r="K45" s="1">
        <f t="shared" si="12"/>
        <v>-3807.1712770114946</v>
      </c>
      <c r="L45" s="1">
        <f t="shared" si="12"/>
        <v>-4975.246696772072</v>
      </c>
      <c r="M45" s="1">
        <f t="shared" si="12"/>
        <v>-6203.4906515115672</v>
      </c>
      <c r="N45" s="1">
        <f t="shared" si="12"/>
        <v>-7498.8677039414761</v>
      </c>
      <c r="O45" s="1">
        <f t="shared" si="12"/>
        <v>-8869.3144898754726</v>
      </c>
      <c r="P45" s="1">
        <f t="shared" si="12"/>
        <v>-10413.48172846138</v>
      </c>
      <c r="Q45" s="1">
        <f t="shared" si="12"/>
        <v>-12228.92511222716</v>
      </c>
      <c r="R45" s="1">
        <f>+R25</f>
        <v>-14258.272279838679</v>
      </c>
      <c r="S45" s="1">
        <f>+S25</f>
        <v>-16445.162942053004</v>
      </c>
      <c r="T45" s="1">
        <f>+T25</f>
        <v>-18801.827609789012</v>
      </c>
      <c r="U45" s="1">
        <f>+U25</f>
        <v>-21341.446280313568</v>
      </c>
      <c r="V45" s="1">
        <f>+V25</f>
        <v>-24078.222148334258</v>
      </c>
      <c r="W45" s="1">
        <f>SUM(C45:V45)</f>
        <v>-142905.53107763681</v>
      </c>
    </row>
    <row r="46" spans="1:23" x14ac:dyDescent="0.25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</row>
    <row r="47" spans="1:23" x14ac:dyDescent="0.25">
      <c r="A47" t="s">
        <v>322</v>
      </c>
      <c r="C47" s="1">
        <f>+C43-C45</f>
        <v>24386.011890616646</v>
      </c>
      <c r="D47" s="1">
        <f t="shared" ref="D47:Q47" si="13">+D43-D45</f>
        <v>14030.40647870722</v>
      </c>
      <c r="E47" s="1">
        <f t="shared" si="13"/>
        <v>14528.249966363239</v>
      </c>
      <c r="F47" s="1">
        <f t="shared" si="13"/>
        <v>15068.053054362208</v>
      </c>
      <c r="G47" s="1">
        <f t="shared" si="13"/>
        <v>15733.586437049153</v>
      </c>
      <c r="H47" s="1">
        <f t="shared" si="13"/>
        <v>16283.373333907992</v>
      </c>
      <c r="I47" s="1">
        <f t="shared" si="13"/>
        <v>16936.047527770788</v>
      </c>
      <c r="J47" s="1">
        <f t="shared" si="13"/>
        <v>17627.353324765001</v>
      </c>
      <c r="K47" s="1">
        <f t="shared" si="13"/>
        <v>18444.300610918352</v>
      </c>
      <c r="L47" s="1">
        <f t="shared" si="13"/>
        <v>19181.320141761655</v>
      </c>
      <c r="M47" s="1">
        <f t="shared" si="13"/>
        <v>20047.175723551562</v>
      </c>
      <c r="N47" s="1">
        <f t="shared" si="13"/>
        <v>20980.446217796103</v>
      </c>
      <c r="O47" s="1">
        <f t="shared" si="13"/>
        <v>22049.412870526096</v>
      </c>
      <c r="P47" s="1">
        <f t="shared" si="13"/>
        <v>23170.652312177601</v>
      </c>
      <c r="Q47" s="1">
        <f t="shared" si="13"/>
        <v>24700.963626579385</v>
      </c>
      <c r="R47" s="1">
        <f>+R43-R45</f>
        <v>26522.109762379499</v>
      </c>
      <c r="S47" s="1">
        <f>+S43-S45</f>
        <v>28500.823867533018</v>
      </c>
      <c r="T47" s="1">
        <f>+T43-T45</f>
        <v>30649.337187201334</v>
      </c>
      <c r="U47" s="1">
        <f>+U43-U45</f>
        <v>32980.830474921109</v>
      </c>
      <c r="V47" s="1">
        <f>+V43-V45</f>
        <v>35509.50770435782</v>
      </c>
      <c r="W47" s="1">
        <f>SUM(C47:V47)</f>
        <v>437329.96251324576</v>
      </c>
    </row>
    <row r="48" spans="1:23" x14ac:dyDescent="0.25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</row>
    <row r="49" spans="1:23" x14ac:dyDescent="0.25">
      <c r="A49" t="s">
        <v>319</v>
      </c>
      <c r="C49" s="396">
        <f>AVERAGE([2]data1fuel!CM2:CM1001)</f>
        <v>4.3274646246551898</v>
      </c>
      <c r="D49" s="396">
        <f>AVERAGE([2]data1fuel!CN2:CN1001)</f>
        <v>4.4400659532448161</v>
      </c>
      <c r="E49" s="396">
        <f>AVERAGE([2]data1fuel!CO2:CO1001)</f>
        <v>4.5652895030949461</v>
      </c>
      <c r="F49" s="396">
        <f>AVERAGE([2]data1fuel!CP2:CP1001)</f>
        <v>4.6843059604400779</v>
      </c>
      <c r="G49" s="396">
        <f>AVERAGE([2]data1fuel!CQ2:CQ1001)</f>
        <v>4.8095464215736223</v>
      </c>
      <c r="H49" s="396">
        <f>AVERAGE([2]data1fuel!CR2:CR1001)</f>
        <v>4.9324775715438989</v>
      </c>
      <c r="I49" s="396">
        <f>AVERAGE([2]data1fuel!CS2:CS1001)</f>
        <v>5.0486274242557698</v>
      </c>
      <c r="J49" s="396">
        <f>AVERAGE([2]data1fuel!CT2:CT1001)</f>
        <v>5.1552333010184208</v>
      </c>
      <c r="K49" s="396">
        <f>AVERAGE([2]data1fuel!CU2:CU1001)</f>
        <v>5.1552333010184208</v>
      </c>
      <c r="L49" s="396">
        <f>AVERAGE([2]data1fuel!CV2:CV1001)</f>
        <v>5.1552333010184208</v>
      </c>
      <c r="M49" s="396">
        <f>AVERAGE([2]data1fuel!CW2:CW1001)</f>
        <v>1.2552550692429159</v>
      </c>
      <c r="N49" s="396">
        <f>AVERAGE([2]data1fuel!CX2:CX1001)</f>
        <v>1.2549353158667327</v>
      </c>
      <c r="O49" s="396">
        <f>AVERAGE([2]data1fuel!CY2:CY1001)</f>
        <v>1.2556721278891441</v>
      </c>
      <c r="P49" s="396">
        <f>AVERAGE([2]data1fuel!CZ2:CZ1001)</f>
        <v>1.2550362372070019</v>
      </c>
      <c r="Q49" s="396">
        <f>AVERAGE([2]data1fuel!DA2:DA1001)</f>
        <v>1.2552020235868342</v>
      </c>
      <c r="R49" s="396">
        <f>AVERAGE([2]data1fuel!DB2:DB1001)</f>
        <v>1.2556908152710848</v>
      </c>
      <c r="S49" s="396">
        <f>AVERAGE([2]data1fuel!DC2:DC1001)</f>
        <v>1.2555965057856444</v>
      </c>
      <c r="T49" s="396">
        <f>AVERAGE([2]data1fuel!DD2:DD1001)</f>
        <v>1.2551288471241435</v>
      </c>
      <c r="U49" s="396">
        <f>AVERAGE([2]data1fuel!DE2:DE1001)</f>
        <v>1.2544068262531529</v>
      </c>
      <c r="V49" s="396">
        <f>AVERAGE([2]data1fuel!DF2:DF1001)</f>
        <v>1.2556771641027988</v>
      </c>
      <c r="W49" s="234"/>
    </row>
    <row r="50" spans="1:23" x14ac:dyDescent="0.25">
      <c r="A50" t="s">
        <v>316</v>
      </c>
      <c r="C50" s="397">
        <f>+AVERAGE([2]data1fuel!BX2:BX1001)</f>
        <v>2.6179552308473357</v>
      </c>
      <c r="D50" s="397">
        <f>+AVERAGE([2]data1fuel!BY2:BY1001)</f>
        <v>2.9278881835002277</v>
      </c>
      <c r="E50" s="397">
        <f>+AVERAGE([2]data1fuel!BZ2:BZ1001)</f>
        <v>3.0265110900447412</v>
      </c>
      <c r="F50" s="397">
        <f>+AVERAGE([2]data1fuel!CA2:CA1001)</f>
        <v>3.1156369346880202</v>
      </c>
      <c r="G50" s="397">
        <f>+AVERAGE([2]data1fuel!CB2:CB1001)</f>
        <v>3.1884581111688397</v>
      </c>
      <c r="H50" s="397">
        <f>+AVERAGE([2]data1fuel!CC2:CC1001)</f>
        <v>3.3002864849262412</v>
      </c>
      <c r="I50" s="397">
        <f>+AVERAGE([2]data1fuel!CD2:CD1001)</f>
        <v>3.4006363830078703</v>
      </c>
      <c r="J50" s="397">
        <f>+AVERAGE([2]data1fuel!CE2:CE1001)</f>
        <v>3.4637775045168291</v>
      </c>
      <c r="K50" s="397">
        <f>+AVERAGE([2]data1fuel!CF2:CF1001)</f>
        <v>3.5863878301920056</v>
      </c>
      <c r="L50" s="397">
        <f>+AVERAGE([2]data1fuel!CG2:CG1001)</f>
        <v>3.6736149102217563</v>
      </c>
      <c r="M50" s="397">
        <f>+AVERAGE([2]data1fuel!CH2:CH1001)</f>
        <v>3.7880297576889759</v>
      </c>
      <c r="N50" s="397">
        <f>+AVERAGE([2]data1fuel!CI2:CI1001)</f>
        <v>3.8633751030859207</v>
      </c>
      <c r="O50" s="397">
        <f>+AVERAGE([2]data1fuel!CJ2:CJ1001)</f>
        <v>3.9885453187857927</v>
      </c>
      <c r="P50" s="397">
        <f>+AVERAGE([2]data1fuel!CK2:CK1001)</f>
        <v>4.1007574129967583</v>
      </c>
      <c r="Q50" s="397">
        <f>+AVERAGE([2]data1fuel!CL2:CL1001)</f>
        <v>4.2037954322188771</v>
      </c>
      <c r="R50" s="397">
        <f>+AVERAGE([2]data1fuel!CM2:CM1001)</f>
        <v>4.3274646246551898</v>
      </c>
      <c r="S50" s="397">
        <f>+AVERAGE([2]data1fuel!CN2:CN1001)</f>
        <v>4.4400659532448161</v>
      </c>
      <c r="T50" s="397">
        <f>+AVERAGE([2]data1fuel!CO2:CO1001)</f>
        <v>4.5652895030949461</v>
      </c>
      <c r="U50" s="397">
        <f>+AVERAGE([2]data1fuel!CP2:CP1001)</f>
        <v>4.6843059604400779</v>
      </c>
      <c r="V50" s="397">
        <f>+AVERAGE([2]data1fuel!CQ2:CQ1001)</f>
        <v>4.8095464215736223</v>
      </c>
      <c r="W50" s="235"/>
    </row>
    <row r="51" spans="1:23" x14ac:dyDescent="0.25">
      <c r="A51" t="s">
        <v>318</v>
      </c>
      <c r="C51" s="397">
        <f>PERCENTILE(([2]data1fuel!BX2:BX1001),0.05)</f>
        <v>2.2011680821026647</v>
      </c>
      <c r="D51" s="397">
        <f>PERCENTILE(([2]data1fuel!BY2:BY1001),0.05)</f>
        <v>2.4591928952094384</v>
      </c>
      <c r="E51" s="397">
        <f>PERCENTILE(([2]data1fuel!BZ2:BZ1001),0.05)</f>
        <v>2.5767262275139058</v>
      </c>
      <c r="F51" s="397">
        <f>PERCENTILE(([2]data1fuel!CA2:CA1001),0.05)</f>
        <v>2.6382120300668754</v>
      </c>
      <c r="G51" s="397">
        <f>PERCENTILE(([2]data1fuel!CB2:CB1001),0.05)</f>
        <v>2.7117274227189108</v>
      </c>
      <c r="H51" s="397">
        <f>PERCENTILE(([2]data1fuel!CC2:CC1001),0.05)</f>
        <v>2.8217237447738448</v>
      </c>
      <c r="I51" s="397">
        <f>PERCENTILE(([2]data1fuel!CD2:CD1001),0.05)</f>
        <v>2.9052215781963171</v>
      </c>
      <c r="J51" s="397">
        <f>PERCENTILE(([2]data1fuel!CE2:CE1001),0.05)</f>
        <v>2.9662588509189591</v>
      </c>
      <c r="K51" s="397">
        <f>PERCENTILE(([2]data1fuel!CF2:CF1001),0.05)</f>
        <v>3.0523027275898378</v>
      </c>
      <c r="L51" s="397">
        <f>PERCENTILE(([2]data1fuel!CG2:CG1001),0.05)</f>
        <v>3.1675633024190137</v>
      </c>
      <c r="M51" s="397">
        <f>PERCENTILE(([2]data1fuel!CH2:CH1001),0.05)</f>
        <v>3.2398104231401148</v>
      </c>
      <c r="N51" s="397">
        <f>PERCENTILE(([2]data1fuel!CI2:CI1001),0.05)</f>
        <v>3.3440465693053412</v>
      </c>
      <c r="O51" s="397">
        <f>PERCENTILE(([2]data1fuel!CJ2:CJ1001),0.05)</f>
        <v>3.4187949583121022</v>
      </c>
      <c r="P51" s="397">
        <f>PERCENTILE(([2]data1fuel!CK2:CK1001),0.05)</f>
        <v>3.559364544211022</v>
      </c>
      <c r="Q51" s="397">
        <f>PERCENTILE(([2]data1fuel!CL2:CL1001),0.05)</f>
        <v>3.6573271431666292</v>
      </c>
      <c r="R51" s="397">
        <f>PERCENTILE(([2]data1fuel!CM2:CM1001),0.05)</f>
        <v>3.77669514743156</v>
      </c>
      <c r="S51" s="397">
        <f>PERCENTILE(([2]data1fuel!CN2:CN1001),0.05)</f>
        <v>3.8501857422828656</v>
      </c>
      <c r="T51" s="397">
        <f>PERCENTILE(([2]data1fuel!CO2:CO1001),0.05)</f>
        <v>4.0250348658264885</v>
      </c>
      <c r="U51" s="397">
        <f>PERCENTILE(([2]data1fuel!CP2:CP1001),0.05)</f>
        <v>4.130104162419344</v>
      </c>
      <c r="V51" s="397">
        <f>PERCENTILE(([2]data1fuel!CQ2:CQ1001),0.05)</f>
        <v>4.2379623381652181</v>
      </c>
      <c r="W51" s="236"/>
    </row>
    <row r="52" spans="1:23" x14ac:dyDescent="0.25">
      <c r="A52" t="s">
        <v>317</v>
      </c>
      <c r="C52" s="397">
        <f>PERCENTILE(([2]data1fuel!BX2:BX1001),0.95)</f>
        <v>3.0886133261353947</v>
      </c>
      <c r="D52" s="397">
        <f>PERCENTILE(([2]data1fuel!BY2:BY1001),0.95)</f>
        <v>3.4426914319262183</v>
      </c>
      <c r="E52" s="397">
        <f>PERCENTILE(([2]data1fuel!BZ2:BZ1001),0.95)</f>
        <v>3.5212046839622486</v>
      </c>
      <c r="F52" s="397">
        <f>PERCENTILE(([2]data1fuel!CA2:CA1001),0.95)</f>
        <v>3.6122400779988659</v>
      </c>
      <c r="G52" s="397">
        <f>PERCENTILE(([2]data1fuel!CB2:CB1001),0.95)</f>
        <v>3.7050915257959871</v>
      </c>
      <c r="H52" s="397">
        <f>PERCENTILE(([2]data1fuel!CC2:CC1001),0.95)</f>
        <v>3.8273636069183201</v>
      </c>
      <c r="I52" s="397">
        <f>PERCENTILE(([2]data1fuel!CD2:CD1001),0.95)</f>
        <v>3.9444832205433147</v>
      </c>
      <c r="J52" s="397">
        <f>PERCENTILE(([2]data1fuel!CE2:CE1001),0.95)</f>
        <v>3.9840308448461506</v>
      </c>
      <c r="K52" s="397">
        <f>PERCENTILE(([2]data1fuel!CF2:CF1001),0.95)</f>
        <v>4.1431996410394625</v>
      </c>
      <c r="L52" s="397">
        <f>PERCENTILE(([2]data1fuel!CG2:CG1001),0.95)</f>
        <v>4.2461965826664034</v>
      </c>
      <c r="M52" s="397">
        <f>PERCENTILE(([2]data1fuel!CH2:CH1001),0.95)</f>
        <v>4.3607722441157293</v>
      </c>
      <c r="N52" s="397">
        <f>PERCENTILE(([2]data1fuel!CI2:CI1001),0.95)</f>
        <v>4.4101249046906315</v>
      </c>
      <c r="O52" s="397">
        <f>PERCENTILE(([2]data1fuel!CJ2:CJ1001),0.95)</f>
        <v>4.5459617886948127</v>
      </c>
      <c r="P52" s="397">
        <f>PERCENTILE(([2]data1fuel!CK2:CK1001),0.95)</f>
        <v>4.6674038452536397</v>
      </c>
      <c r="Q52" s="397">
        <f>PERCENTILE(([2]data1fuel!CL2:CL1001),0.95)</f>
        <v>4.7865150967874932</v>
      </c>
      <c r="R52" s="397">
        <f>PERCENTILE(([2]data1fuel!CM2:CM1001),0.95)</f>
        <v>4.8685621555650549</v>
      </c>
      <c r="S52" s="397">
        <f>PERCENTILE(([2]data1fuel!CN2:CN1001),0.95)</f>
        <v>5.0579130156240764</v>
      </c>
      <c r="T52" s="397">
        <f>PERCENTILE(([2]data1fuel!CO2:CO1001),0.95)</f>
        <v>5.1432266652306833</v>
      </c>
      <c r="U52" s="397">
        <f>PERCENTILE(([2]data1fuel!CP2:CP1001),0.95)</f>
        <v>5.2836437488152006</v>
      </c>
      <c r="V52" s="397">
        <f>PERCENTILE(([2]data1fuel!CQ2:CQ1001),0.95)</f>
        <v>5.4252143041565448</v>
      </c>
      <c r="W52" s="236"/>
    </row>
    <row r="53" spans="1:23" x14ac:dyDescent="0.25">
      <c r="W53" s="236"/>
    </row>
    <row r="54" spans="1:23" x14ac:dyDescent="0.25">
      <c r="W54" s="236"/>
    </row>
  </sheetData>
  <phoneticPr fontId="14" type="noConversion"/>
  <pageMargins left="0.46" right="0.31" top="0.68" bottom="0.79" header="0.5" footer="0.5"/>
  <pageSetup scale="69" orientation="landscape" horizontalDpi="300" verticalDpi="300" r:id="rId1"/>
  <headerFooter alignWithMargins="0"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0"/>
  <sheetViews>
    <sheetView zoomScale="75" workbookViewId="0"/>
  </sheetViews>
  <sheetFormatPr defaultRowHeight="13.2" x14ac:dyDescent="0.25"/>
  <cols>
    <col min="1" max="1" width="13.6640625" customWidth="1"/>
    <col min="2" max="2" width="14.88671875" customWidth="1"/>
    <col min="3" max="3" width="12.88671875" customWidth="1"/>
    <col min="4" max="14" width="12.33203125" customWidth="1"/>
    <col min="15" max="15" width="12.33203125" bestFit="1" customWidth="1"/>
  </cols>
  <sheetData>
    <row r="1" spans="1:14" x14ac:dyDescent="0.25">
      <c r="A1" t="s">
        <v>168</v>
      </c>
      <c r="B1" s="333">
        <f>+loan!B3</f>
        <v>7.4999999999999997E-2</v>
      </c>
    </row>
    <row r="2" spans="1:14" x14ac:dyDescent="0.25">
      <c r="A2">
        <v>1</v>
      </c>
      <c r="B2" s="353">
        <v>37987</v>
      </c>
      <c r="C2" s="353">
        <v>38018</v>
      </c>
      <c r="D2" s="353">
        <v>38047</v>
      </c>
      <c r="E2" s="353">
        <v>38078</v>
      </c>
      <c r="F2" s="353">
        <v>38108</v>
      </c>
      <c r="G2" s="353">
        <v>38139</v>
      </c>
      <c r="H2" s="353">
        <v>38169</v>
      </c>
      <c r="I2" s="353">
        <v>38200</v>
      </c>
      <c r="J2" s="353">
        <v>38231</v>
      </c>
      <c r="K2" s="353">
        <v>38261</v>
      </c>
      <c r="L2" s="353">
        <v>38292</v>
      </c>
      <c r="M2" s="353">
        <v>38322</v>
      </c>
      <c r="N2" s="3"/>
    </row>
    <row r="3" spans="1:14" x14ac:dyDescent="0.25">
      <c r="A3" t="s">
        <v>169</v>
      </c>
      <c r="B3" s="392">
        <f>IF(AND(B2-1=assumptions!$B$8,inputs!$B$11="n"),-DCF!$C$11,IF(AND(B2-1=assumptions!$B$8,inputs!$B$11="y"),-loan!$D$4,0))</f>
        <v>-50715.8</v>
      </c>
      <c r="C3" s="392">
        <f>IF(AND(C2-1=assumptions!$B$8,inputs!$B$11="n"),-DCF!$C$11,IF(AND(C2-1=assumptions!$B$8,inputs!$B$11="y"),-loan!$D$4,0))</f>
        <v>0</v>
      </c>
      <c r="D3" s="392">
        <f>IF(AND(D2-1=assumptions!$B$8,inputs!$B$11="n"),-DCF!$C$11,IF(AND(D2-1=assumptions!$B$8,inputs!$B$11="y"),-loan!$D$4,0))</f>
        <v>0</v>
      </c>
      <c r="E3" s="392">
        <f>IF(AND(E2-1=assumptions!$B$8,inputs!$B$11="n"),-DCF!$C$11,IF(AND(E2-1=assumptions!$B$8,inputs!$B$11="y"),-loan!$D$4,0))</f>
        <v>0</v>
      </c>
      <c r="F3" s="392">
        <f>IF(AND(F2-1=assumptions!$B$8,inputs!$B$11="n"),-DCF!$C$11,IF(AND(F2-1=assumptions!$B$8,inputs!$B$11="y"),-loan!$D$4,0))</f>
        <v>0</v>
      </c>
      <c r="G3" s="392">
        <f>IF(AND(G2-1=assumptions!$B$8,inputs!$B$11="n"),-DCF!$C$11,IF(AND(G2-1=assumptions!$B$8,inputs!$B$11="y"),-loan!$D$4,0))</f>
        <v>0</v>
      </c>
      <c r="H3" s="392">
        <f>IF(AND(H2-1=assumptions!$B$8,inputs!$B$11="n"),-DCF!$C$11,IF(AND(H2-1=assumptions!$B$8,inputs!$B$11="y"),-loan!$D$4,0))</f>
        <v>0</v>
      </c>
      <c r="I3" s="392">
        <f>IF(AND(I2-1=assumptions!$B$8,inputs!$B$11="n"),-DCF!$C$11,IF(AND(I2-1=assumptions!$B$8,inputs!$B$11="y"),-loan!$D$4,0))</f>
        <v>0</v>
      </c>
      <c r="J3" s="392">
        <f>IF(AND(J2-1=assumptions!$B$8,inputs!$B$11="n"),-DCF!$C$11,IF(AND(J2-1=assumptions!$B$8,inputs!$B$11="y"),-loan!$D$4,0))</f>
        <v>0</v>
      </c>
      <c r="K3" s="392">
        <f>IF(AND(K2-1=assumptions!$B$8,inputs!$B$11="n"),-DCF!$C$11,IF(AND(K2-1=assumptions!$B$8,inputs!$B$11="y"),-loan!$D$4,0))</f>
        <v>0</v>
      </c>
      <c r="L3" s="392">
        <f>IF(AND(L2-1=assumptions!$B$8,inputs!$B$11="n"),-DCF!$C$11,IF(AND(L2-1=assumptions!$B$8,inputs!$B$11="y"),-loan!$D$4,0))</f>
        <v>0</v>
      </c>
      <c r="M3" s="392">
        <f>IF(AND(M2-1=assumptions!$B$8,inputs!$B$11="n"),-DCF!$C$11,IF(AND(M2-1=assumptions!$B$8,inputs!$B$11="y"),-loan!$D$4,0))</f>
        <v>0</v>
      </c>
      <c r="N3" s="3"/>
    </row>
    <row r="4" spans="1:14" s="246" customFormat="1" x14ac:dyDescent="0.25">
      <c r="A4" s="246" t="s">
        <v>170</v>
      </c>
      <c r="B4" s="246">
        <f>IF(B3&lt;&gt;0,+B3,0)</f>
        <v>-50715.8</v>
      </c>
      <c r="C4" s="246">
        <f t="shared" ref="C4:M4" si="0">IF(C3&lt;&gt;0,+C3,B8)</f>
        <v>-50648.659468630991</v>
      </c>
      <c r="D4" s="246">
        <f t="shared" si="0"/>
        <v>-50581.099308940924</v>
      </c>
      <c r="E4" s="246">
        <f t="shared" si="0"/>
        <v>-50513.116898252796</v>
      </c>
      <c r="F4" s="246">
        <f t="shared" si="0"/>
        <v>-50444.709597497866</v>
      </c>
      <c r="G4" s="246">
        <f t="shared" si="0"/>
        <v>-50375.874751113217</v>
      </c>
      <c r="H4" s="246">
        <f t="shared" si="0"/>
        <v>-50306.609686938667</v>
      </c>
      <c r="I4" s="246">
        <f t="shared" si="0"/>
        <v>-50236.911716113027</v>
      </c>
      <c r="J4" s="246">
        <f t="shared" si="0"/>
        <v>-50166.778132969725</v>
      </c>
      <c r="K4" s="246">
        <f t="shared" si="0"/>
        <v>-50096.206214931779</v>
      </c>
      <c r="L4" s="246">
        <f t="shared" si="0"/>
        <v>-50025.193222406095</v>
      </c>
      <c r="M4" s="246">
        <f t="shared" si="0"/>
        <v>-49953.736398677123</v>
      </c>
    </row>
    <row r="5" spans="1:14" s="246" customFormat="1" x14ac:dyDescent="0.25">
      <c r="A5" s="246" t="s">
        <v>171</v>
      </c>
      <c r="B5" s="246">
        <f>IF(+B3&lt;&gt;0,+DCF!$D$63/12,0)</f>
        <v>381.72847837914287</v>
      </c>
      <c r="C5" s="246">
        <f>IF(+C3&lt;&gt;0,+DCF!$D$63/12,+B5)</f>
        <v>381.72847837914287</v>
      </c>
      <c r="D5" s="246">
        <f>IF(+D3&lt;&gt;0,+DCF!$D$63/12,+C5)</f>
        <v>381.72847837914287</v>
      </c>
      <c r="E5" s="246">
        <f>IF(+E3&lt;&gt;0,+DCF!$D$63/12,+D5)</f>
        <v>381.72847837914287</v>
      </c>
      <c r="F5" s="246">
        <f>IF(+F3&lt;&gt;0,+DCF!$D$63/12,+E5)</f>
        <v>381.72847837914287</v>
      </c>
      <c r="G5" s="246">
        <f>IF(+G3&lt;&gt;0,+DCF!$D$63/12,+F5)</f>
        <v>381.72847837914287</v>
      </c>
      <c r="H5" s="246">
        <f>IF(+H3&lt;&gt;0,+DCF!$D$63/12,+G5)</f>
        <v>381.72847837914287</v>
      </c>
      <c r="I5" s="246">
        <f>IF(+I3&lt;&gt;0,+DCF!$D$63/12,+H5)</f>
        <v>381.72847837914287</v>
      </c>
      <c r="J5" s="246">
        <f>IF(+J3&lt;&gt;0,+DCF!$D$63/12,+I5)</f>
        <v>381.72847837914287</v>
      </c>
      <c r="K5" s="246">
        <f>IF(+K3&lt;&gt;0,+DCF!$D$63/12,+J5)</f>
        <v>381.72847837914287</v>
      </c>
      <c r="L5" s="246">
        <f>IF(+L3&lt;&gt;0,+DCF!$D$63/12,+K5)</f>
        <v>381.72847837914287</v>
      </c>
      <c r="M5" s="246">
        <f>IF(+M3&lt;&gt;0,+DCF!$D$63/12,+L5)</f>
        <v>381.72847837914287</v>
      </c>
    </row>
    <row r="6" spans="1:14" s="246" customFormat="1" x14ac:dyDescent="0.25">
      <c r="A6" s="246" t="s">
        <v>172</v>
      </c>
      <c r="B6" s="246">
        <f t="shared" ref="B6:M6" si="1">+B5+B4</f>
        <v>-50334.071521620863</v>
      </c>
      <c r="C6" s="246">
        <f t="shared" si="1"/>
        <v>-50266.930990251851</v>
      </c>
      <c r="D6" s="246">
        <f t="shared" si="1"/>
        <v>-50199.370830561784</v>
      </c>
      <c r="E6" s="246">
        <f t="shared" si="1"/>
        <v>-50131.388419873656</v>
      </c>
      <c r="F6" s="246">
        <f t="shared" si="1"/>
        <v>-50062.981119118725</v>
      </c>
      <c r="G6" s="246">
        <f t="shared" si="1"/>
        <v>-49994.146272734077</v>
      </c>
      <c r="H6" s="246">
        <f t="shared" si="1"/>
        <v>-49924.881208559527</v>
      </c>
      <c r="I6" s="246">
        <f t="shared" si="1"/>
        <v>-49855.183237733887</v>
      </c>
      <c r="J6" s="246">
        <f t="shared" si="1"/>
        <v>-49785.049654590584</v>
      </c>
      <c r="K6" s="246">
        <f t="shared" si="1"/>
        <v>-49714.477736552639</v>
      </c>
      <c r="L6" s="246">
        <f t="shared" si="1"/>
        <v>-49643.464744026955</v>
      </c>
      <c r="M6" s="246">
        <f t="shared" si="1"/>
        <v>-49572.007920297983</v>
      </c>
    </row>
    <row r="7" spans="1:14" s="246" customFormat="1" x14ac:dyDescent="0.25">
      <c r="A7" s="246" t="s">
        <v>173</v>
      </c>
      <c r="B7" s="246">
        <f t="shared" ref="B7:M7" si="2">+B6*$B$1/12</f>
        <v>-314.58794701013039</v>
      </c>
      <c r="C7" s="246">
        <f t="shared" si="2"/>
        <v>-314.16831868907406</v>
      </c>
      <c r="D7" s="246">
        <f t="shared" si="2"/>
        <v>-313.74606769101115</v>
      </c>
      <c r="E7" s="246">
        <f t="shared" si="2"/>
        <v>-313.32117762421035</v>
      </c>
      <c r="F7" s="246">
        <f t="shared" si="2"/>
        <v>-312.89363199449201</v>
      </c>
      <c r="G7" s="246">
        <f t="shared" si="2"/>
        <v>-312.46341420458799</v>
      </c>
      <c r="H7" s="246">
        <f t="shared" si="2"/>
        <v>-312.03050755349705</v>
      </c>
      <c r="I7" s="246">
        <f t="shared" si="2"/>
        <v>-311.59489523583676</v>
      </c>
      <c r="J7" s="246">
        <f t="shared" si="2"/>
        <v>-311.15656034119115</v>
      </c>
      <c r="K7" s="246">
        <f t="shared" si="2"/>
        <v>-310.71548585345397</v>
      </c>
      <c r="L7" s="246">
        <f t="shared" si="2"/>
        <v>-310.27165465016844</v>
      </c>
      <c r="M7" s="246">
        <f t="shared" si="2"/>
        <v>-309.8250495018624</v>
      </c>
      <c r="N7" s="281">
        <f>SUM(B7:M7)</f>
        <v>-3746.7747103495158</v>
      </c>
    </row>
    <row r="8" spans="1:14" s="246" customFormat="1" x14ac:dyDescent="0.25">
      <c r="A8" s="247" t="s">
        <v>174</v>
      </c>
      <c r="B8" s="246">
        <f t="shared" ref="B8:M8" si="3">+B7+B6</f>
        <v>-50648.659468630991</v>
      </c>
      <c r="C8" s="246">
        <f t="shared" si="3"/>
        <v>-50581.099308940924</v>
      </c>
      <c r="D8" s="246">
        <f t="shared" si="3"/>
        <v>-50513.116898252796</v>
      </c>
      <c r="E8" s="246">
        <f t="shared" si="3"/>
        <v>-50444.709597497866</v>
      </c>
      <c r="F8" s="246">
        <f t="shared" si="3"/>
        <v>-50375.874751113217</v>
      </c>
      <c r="G8" s="246">
        <f t="shared" si="3"/>
        <v>-50306.609686938667</v>
      </c>
      <c r="H8" s="246">
        <f t="shared" si="3"/>
        <v>-50236.911716113027</v>
      </c>
      <c r="I8" s="246">
        <f t="shared" si="3"/>
        <v>-50166.778132969725</v>
      </c>
      <c r="J8" s="246">
        <f t="shared" si="3"/>
        <v>-50096.206214931779</v>
      </c>
      <c r="K8" s="246">
        <f t="shared" si="3"/>
        <v>-50025.193222406095</v>
      </c>
      <c r="L8" s="246">
        <f t="shared" si="3"/>
        <v>-49953.736398677123</v>
      </c>
      <c r="M8" s="246">
        <f t="shared" si="3"/>
        <v>-49881.832969799849</v>
      </c>
    </row>
    <row r="9" spans="1:14" s="246" customFormat="1" x14ac:dyDescent="0.25">
      <c r="C9" s="354"/>
    </row>
    <row r="10" spans="1:14" s="246" customFormat="1" x14ac:dyDescent="0.25">
      <c r="B10" s="352">
        <f>+B11-assumptions!$B$8</f>
        <v>367</v>
      </c>
      <c r="C10" s="352">
        <f>+C11-assumptions!$B$8</f>
        <v>398</v>
      </c>
      <c r="D10" s="352">
        <f>+D11-assumptions!$B$8</f>
        <v>426</v>
      </c>
      <c r="E10" s="352">
        <f>+E11-assumptions!$B$8</f>
        <v>457</v>
      </c>
      <c r="F10" s="352">
        <f>+F11-assumptions!$B$8</f>
        <v>487</v>
      </c>
      <c r="G10" s="352">
        <f>+G11-assumptions!$B$8</f>
        <v>518</v>
      </c>
      <c r="H10" s="352">
        <f>+H11-assumptions!$B$8</f>
        <v>548</v>
      </c>
      <c r="I10" s="352">
        <f>+I11-assumptions!$B$8</f>
        <v>579</v>
      </c>
      <c r="J10" s="352">
        <f>+J11-assumptions!$B$8</f>
        <v>610</v>
      </c>
      <c r="K10" s="352">
        <f>+K11-assumptions!$B$8</f>
        <v>640</v>
      </c>
      <c r="L10" s="352">
        <f>+L11-assumptions!$B$8</f>
        <v>671</v>
      </c>
      <c r="M10" s="352">
        <f>+M11-assumptions!$B$8</f>
        <v>701</v>
      </c>
    </row>
    <row r="11" spans="1:14" s="246" customFormat="1" x14ac:dyDescent="0.25">
      <c r="A11">
        <f>+A2+1</f>
        <v>2</v>
      </c>
      <c r="B11" s="353">
        <f t="shared" ref="B11:M11" si="4">EDATE(B2,12)</f>
        <v>38353</v>
      </c>
      <c r="C11" s="353">
        <f t="shared" si="4"/>
        <v>38384</v>
      </c>
      <c r="D11" s="353">
        <f t="shared" si="4"/>
        <v>38412</v>
      </c>
      <c r="E11" s="353">
        <f t="shared" si="4"/>
        <v>38443</v>
      </c>
      <c r="F11" s="353">
        <f t="shared" si="4"/>
        <v>38473</v>
      </c>
      <c r="G11" s="353">
        <f t="shared" si="4"/>
        <v>38504</v>
      </c>
      <c r="H11" s="353">
        <f t="shared" si="4"/>
        <v>38534</v>
      </c>
      <c r="I11" s="353">
        <f t="shared" si="4"/>
        <v>38565</v>
      </c>
      <c r="J11" s="353">
        <f t="shared" si="4"/>
        <v>38596</v>
      </c>
      <c r="K11" s="353">
        <f t="shared" si="4"/>
        <v>38626</v>
      </c>
      <c r="L11" s="353">
        <f t="shared" si="4"/>
        <v>38657</v>
      </c>
      <c r="M11" s="353">
        <f t="shared" si="4"/>
        <v>38687</v>
      </c>
    </row>
    <row r="12" spans="1:14" s="246" customFormat="1" x14ac:dyDescent="0.25">
      <c r="A12" s="246" t="s">
        <v>170</v>
      </c>
      <c r="B12" s="246">
        <f>+M8</f>
        <v>-49881.832969799849</v>
      </c>
      <c r="C12" s="246">
        <f t="shared" ref="C12:M12" si="5">+B16</f>
        <v>-48887.796708334718</v>
      </c>
      <c r="D12" s="246">
        <f t="shared" si="5"/>
        <v>-47887.54772023543</v>
      </c>
      <c r="E12" s="246">
        <f t="shared" si="5"/>
        <v>-46881.047175960528</v>
      </c>
      <c r="F12" s="246">
        <f t="shared" si="5"/>
        <v>-45868.256003283903</v>
      </c>
      <c r="G12" s="246">
        <f t="shared" si="5"/>
        <v>-44849.134885778054</v>
      </c>
      <c r="H12" s="246">
        <f t="shared" si="5"/>
        <v>-43823.644261287787</v>
      </c>
      <c r="I12" s="246">
        <f t="shared" si="5"/>
        <v>-42791.744320394457</v>
      </c>
      <c r="J12" s="246">
        <f t="shared" si="5"/>
        <v>-41753.395004870545</v>
      </c>
      <c r="K12" s="246">
        <f t="shared" si="5"/>
        <v>-40708.556006124607</v>
      </c>
      <c r="L12" s="246">
        <f t="shared" si="5"/>
        <v>-39657.186763636506</v>
      </c>
      <c r="M12" s="246">
        <f t="shared" si="5"/>
        <v>-38599.246463382857</v>
      </c>
    </row>
    <row r="13" spans="1:14" s="246" customFormat="1" x14ac:dyDescent="0.25">
      <c r="A13" s="246" t="s">
        <v>171</v>
      </c>
      <c r="B13" s="246">
        <f>IF(+B10&lt;365,+interest!M5,+DCF!$E$63/12)</f>
        <v>1297.6871726970203</v>
      </c>
      <c r="C13" s="246">
        <f>IF(+C10&lt;365,+B13,+DCF!$E$63/12)</f>
        <v>1297.6871726970203</v>
      </c>
      <c r="D13" s="246">
        <f>IF(+D10&lt;365,+C13,+DCF!$E$63/12)</f>
        <v>1297.6871726970203</v>
      </c>
      <c r="E13" s="246">
        <f>IF(+E10&lt;365,+D13,+DCF!$E$63/12)</f>
        <v>1297.6871726970203</v>
      </c>
      <c r="F13" s="246">
        <f>IF(+F10&lt;365,+E13,+DCF!$E$63/12)</f>
        <v>1297.6871726970203</v>
      </c>
      <c r="G13" s="246">
        <f>IF(+G10&lt;365,+F13,+DCF!$E$63/12)</f>
        <v>1297.6871726970203</v>
      </c>
      <c r="H13" s="246">
        <f>IF(+H10&lt;365,+G13,+DCF!$E$63/12)</f>
        <v>1297.6871726970203</v>
      </c>
      <c r="I13" s="246">
        <f>IF(+I10&lt;365,+H13,+DCF!$E$63/12)</f>
        <v>1297.6871726970203</v>
      </c>
      <c r="J13" s="246">
        <f>IF(+J10&lt;365,+I13,+DCF!$E$63/12)</f>
        <v>1297.6871726970203</v>
      </c>
      <c r="K13" s="246">
        <f>IF(+K10&lt;365,+J13,+DCF!$E$63/12)</f>
        <v>1297.6871726970203</v>
      </c>
      <c r="L13" s="246">
        <f>IF(+L10&lt;365,+K13,+DCF!$E$63/12)</f>
        <v>1297.6871726970203</v>
      </c>
      <c r="M13" s="246">
        <f>IF(+M10&lt;365,+L13,+DCF!$E$63/12)</f>
        <v>1297.6871726970203</v>
      </c>
    </row>
    <row r="14" spans="1:14" s="246" customFormat="1" x14ac:dyDescent="0.25">
      <c r="A14" s="246" t="s">
        <v>172</v>
      </c>
      <c r="B14" s="246">
        <f t="shared" ref="B14:M14" si="6">+B13+B12</f>
        <v>-48584.145797102829</v>
      </c>
      <c r="C14" s="246">
        <f t="shared" si="6"/>
        <v>-47590.109535637697</v>
      </c>
      <c r="D14" s="246">
        <f t="shared" si="6"/>
        <v>-46589.86054753841</v>
      </c>
      <c r="E14" s="246">
        <f t="shared" si="6"/>
        <v>-45583.360003263508</v>
      </c>
      <c r="F14" s="246">
        <f t="shared" si="6"/>
        <v>-44570.568830586883</v>
      </c>
      <c r="G14" s="246">
        <f t="shared" si="6"/>
        <v>-43551.447713081034</v>
      </c>
      <c r="H14" s="246">
        <f t="shared" si="6"/>
        <v>-42525.957088590767</v>
      </c>
      <c r="I14" s="246">
        <f t="shared" si="6"/>
        <v>-41494.057147697436</v>
      </c>
      <c r="J14" s="246">
        <f t="shared" si="6"/>
        <v>-40455.707832173524</v>
      </c>
      <c r="K14" s="246">
        <f t="shared" si="6"/>
        <v>-39410.868833427587</v>
      </c>
      <c r="L14" s="246">
        <f t="shared" si="6"/>
        <v>-38359.499590939486</v>
      </c>
      <c r="M14" s="246">
        <f t="shared" si="6"/>
        <v>-37301.559290685836</v>
      </c>
    </row>
    <row r="15" spans="1:14" s="246" customFormat="1" x14ac:dyDescent="0.25">
      <c r="A15" s="246" t="s">
        <v>173</v>
      </c>
      <c r="B15" s="246">
        <f t="shared" ref="B15:M15" si="7">+B14*+$B$1/12</f>
        <v>-303.65091123189268</v>
      </c>
      <c r="C15" s="246">
        <f t="shared" si="7"/>
        <v>-297.43818459773559</v>
      </c>
      <c r="D15" s="246">
        <f t="shared" si="7"/>
        <v>-291.18662842211506</v>
      </c>
      <c r="E15" s="246">
        <f t="shared" si="7"/>
        <v>-284.89600002039691</v>
      </c>
      <c r="F15" s="246">
        <f t="shared" si="7"/>
        <v>-278.566055191168</v>
      </c>
      <c r="G15" s="246">
        <f t="shared" si="7"/>
        <v>-272.19654820675646</v>
      </c>
      <c r="H15" s="246">
        <f t="shared" si="7"/>
        <v>-265.78723180369229</v>
      </c>
      <c r="I15" s="246">
        <f t="shared" si="7"/>
        <v>-259.33785717310894</v>
      </c>
      <c r="J15" s="246">
        <f t="shared" si="7"/>
        <v>-252.8481739510845</v>
      </c>
      <c r="K15" s="246">
        <f t="shared" si="7"/>
        <v>-246.31793020892243</v>
      </c>
      <c r="L15" s="246">
        <f t="shared" si="7"/>
        <v>-239.74687244337179</v>
      </c>
      <c r="M15" s="246">
        <f t="shared" si="7"/>
        <v>-233.13474556678648</v>
      </c>
      <c r="N15" s="281">
        <f>SUM(B15:M15)</f>
        <v>-3225.1071388170312</v>
      </c>
    </row>
    <row r="16" spans="1:14" s="246" customFormat="1" x14ac:dyDescent="0.25">
      <c r="A16" s="247" t="s">
        <v>174</v>
      </c>
      <c r="B16" s="246">
        <f t="shared" ref="B16:M16" si="8">+B15+B14</f>
        <v>-48887.796708334718</v>
      </c>
      <c r="C16" s="246">
        <f t="shared" si="8"/>
        <v>-47887.54772023543</v>
      </c>
      <c r="D16" s="246">
        <f t="shared" si="8"/>
        <v>-46881.047175960528</v>
      </c>
      <c r="E16" s="246">
        <f t="shared" si="8"/>
        <v>-45868.256003283903</v>
      </c>
      <c r="F16" s="246">
        <f t="shared" si="8"/>
        <v>-44849.134885778054</v>
      </c>
      <c r="G16" s="246">
        <f t="shared" si="8"/>
        <v>-43823.644261287787</v>
      </c>
      <c r="H16" s="246">
        <f t="shared" si="8"/>
        <v>-42791.744320394457</v>
      </c>
      <c r="I16" s="246">
        <f t="shared" si="8"/>
        <v>-41753.395004870545</v>
      </c>
      <c r="J16" s="246">
        <f t="shared" si="8"/>
        <v>-40708.556006124607</v>
      </c>
      <c r="K16" s="246">
        <f t="shared" si="8"/>
        <v>-39657.186763636506</v>
      </c>
      <c r="L16" s="246">
        <f t="shared" si="8"/>
        <v>-38599.246463382857</v>
      </c>
      <c r="M16" s="246">
        <f t="shared" si="8"/>
        <v>-37534.694036252622</v>
      </c>
    </row>
    <row r="17" spans="1:15" s="246" customFormat="1" x14ac:dyDescent="0.25">
      <c r="A17" s="247"/>
    </row>
    <row r="18" spans="1:15" s="246" customFormat="1" x14ac:dyDescent="0.25">
      <c r="B18" s="352">
        <f>+B10</f>
        <v>367</v>
      </c>
      <c r="C18" s="352">
        <f t="shared" ref="C18:M18" si="9">+C10</f>
        <v>398</v>
      </c>
      <c r="D18" s="352">
        <f t="shared" si="9"/>
        <v>426</v>
      </c>
      <c r="E18" s="352">
        <f t="shared" si="9"/>
        <v>457</v>
      </c>
      <c r="F18" s="352">
        <f t="shared" si="9"/>
        <v>487</v>
      </c>
      <c r="G18" s="352">
        <f t="shared" si="9"/>
        <v>518</v>
      </c>
      <c r="H18" s="352">
        <f t="shared" si="9"/>
        <v>548</v>
      </c>
      <c r="I18" s="352">
        <f t="shared" si="9"/>
        <v>579</v>
      </c>
      <c r="J18" s="352">
        <f t="shared" si="9"/>
        <v>610</v>
      </c>
      <c r="K18" s="352">
        <f t="shared" si="9"/>
        <v>640</v>
      </c>
      <c r="L18" s="352">
        <f t="shared" si="9"/>
        <v>671</v>
      </c>
      <c r="M18" s="352">
        <f t="shared" si="9"/>
        <v>701</v>
      </c>
    </row>
    <row r="19" spans="1:15" s="246" customFormat="1" x14ac:dyDescent="0.25">
      <c r="A19">
        <f>+A11+1</f>
        <v>3</v>
      </c>
      <c r="B19" s="353">
        <f t="shared" ref="B19:M19" si="10">EDATE(B11,12)</f>
        <v>38718</v>
      </c>
      <c r="C19" s="353">
        <f t="shared" si="10"/>
        <v>38749</v>
      </c>
      <c r="D19" s="353">
        <f t="shared" si="10"/>
        <v>38777</v>
      </c>
      <c r="E19" s="353">
        <f t="shared" si="10"/>
        <v>38808</v>
      </c>
      <c r="F19" s="353">
        <f t="shared" si="10"/>
        <v>38838</v>
      </c>
      <c r="G19" s="353">
        <f t="shared" si="10"/>
        <v>38869</v>
      </c>
      <c r="H19" s="353">
        <f t="shared" si="10"/>
        <v>38899</v>
      </c>
      <c r="I19" s="353">
        <f t="shared" si="10"/>
        <v>38930</v>
      </c>
      <c r="J19" s="353">
        <f t="shared" si="10"/>
        <v>38961</v>
      </c>
      <c r="K19" s="353">
        <f t="shared" si="10"/>
        <v>38991</v>
      </c>
      <c r="L19" s="353">
        <f t="shared" si="10"/>
        <v>39022</v>
      </c>
      <c r="M19" s="353">
        <f t="shared" si="10"/>
        <v>39052</v>
      </c>
    </row>
    <row r="20" spans="1:15" s="246" customFormat="1" x14ac:dyDescent="0.25">
      <c r="A20" s="246" t="s">
        <v>170</v>
      </c>
      <c r="B20" s="246">
        <f>+M16</f>
        <v>-37534.694036252622</v>
      </c>
      <c r="C20" s="246">
        <f t="shared" ref="C20:M20" si="11">+B24</f>
        <v>-36522.660984854039</v>
      </c>
      <c r="D20" s="246">
        <f t="shared" si="11"/>
        <v>-35504.302726884212</v>
      </c>
      <c r="E20" s="246">
        <f t="shared" si="11"/>
        <v>-34479.579729802077</v>
      </c>
      <c r="F20" s="246">
        <f t="shared" si="11"/>
        <v>-33448.452213988174</v>
      </c>
      <c r="G20" s="246">
        <f t="shared" si="11"/>
        <v>-32410.880151200439</v>
      </c>
      <c r="H20" s="246">
        <f t="shared" si="11"/>
        <v>-31366.82326302028</v>
      </c>
      <c r="I20" s="246">
        <f t="shared" si="11"/>
        <v>-30316.241019288995</v>
      </c>
      <c r="J20" s="246">
        <f t="shared" si="11"/>
        <v>-29259.092636534391</v>
      </c>
      <c r="K20" s="246">
        <f t="shared" si="11"/>
        <v>-28195.337076387568</v>
      </c>
      <c r="L20" s="246">
        <f t="shared" si="11"/>
        <v>-27124.933043989829</v>
      </c>
      <c r="M20" s="246">
        <f t="shared" si="11"/>
        <v>-26047.838986389605</v>
      </c>
    </row>
    <row r="21" spans="1:15" s="246" customFormat="1" x14ac:dyDescent="0.25">
      <c r="A21" s="246" t="s">
        <v>171</v>
      </c>
      <c r="B21" s="246">
        <f>IF(+B18&lt;365,+interest!M13,+DCF!$F$63/12)</f>
        <v>1238.8818773914657</v>
      </c>
      <c r="C21" s="246">
        <f>IF(C18&lt;365,+B21,+DCF!$F$63/12)</f>
        <v>1238.8818773914657</v>
      </c>
      <c r="D21" s="246">
        <f>IF(D18&lt;365,+C21,+DCF!$F$63/12)</f>
        <v>1238.8818773914657</v>
      </c>
      <c r="E21" s="246">
        <f>IF(E18&lt;365,+D21,+DCF!$F$63/12)</f>
        <v>1238.8818773914657</v>
      </c>
      <c r="F21" s="246">
        <f>IF(F18&lt;365,+E21,+DCF!$F$63/12)</f>
        <v>1238.8818773914657</v>
      </c>
      <c r="G21" s="246">
        <f>IF(G18&lt;365,+F21,+DCF!$F$63/12)</f>
        <v>1238.8818773914657</v>
      </c>
      <c r="H21" s="246">
        <f>IF(H18&lt;365,+G21,+DCF!$F$63/12)</f>
        <v>1238.8818773914657</v>
      </c>
      <c r="I21" s="246">
        <f>IF(I18&lt;365,+H21,+DCF!$F$63/12)</f>
        <v>1238.8818773914657</v>
      </c>
      <c r="J21" s="246">
        <f>IF(J18&lt;365,+I21,+DCF!$F$63/12)</f>
        <v>1238.8818773914657</v>
      </c>
      <c r="K21" s="246">
        <f>IF(K18&lt;365,+J21,+DCF!$F$63/12)</f>
        <v>1238.8818773914657</v>
      </c>
      <c r="L21" s="246">
        <f>IF(L18&lt;365,+K21,+DCF!$F$63/12)</f>
        <v>1238.8818773914657</v>
      </c>
      <c r="M21" s="246">
        <f>IF(M18&lt;365,+L21,+DCF!$F$63/12)</f>
        <v>1238.8818773914657</v>
      </c>
      <c r="O21" s="354"/>
    </row>
    <row r="22" spans="1:15" s="246" customFormat="1" x14ac:dyDescent="0.25">
      <c r="A22" s="246" t="s">
        <v>172</v>
      </c>
      <c r="B22" s="246">
        <f t="shared" ref="B22:M22" si="12">+B21+B20</f>
        <v>-36295.812158861154</v>
      </c>
      <c r="C22" s="246">
        <f t="shared" si="12"/>
        <v>-35283.779107462571</v>
      </c>
      <c r="D22" s="246">
        <f t="shared" si="12"/>
        <v>-34265.420849492744</v>
      </c>
      <c r="E22" s="246">
        <f t="shared" si="12"/>
        <v>-33240.697852410609</v>
      </c>
      <c r="F22" s="246">
        <f t="shared" si="12"/>
        <v>-32209.570336596709</v>
      </c>
      <c r="G22" s="246">
        <f t="shared" si="12"/>
        <v>-31171.998273808975</v>
      </c>
      <c r="H22" s="246">
        <f t="shared" si="12"/>
        <v>-30127.941385628816</v>
      </c>
      <c r="I22" s="246">
        <f t="shared" si="12"/>
        <v>-29077.35914189753</v>
      </c>
      <c r="J22" s="246">
        <f t="shared" si="12"/>
        <v>-28020.210759142927</v>
      </c>
      <c r="K22" s="246">
        <f t="shared" si="12"/>
        <v>-26956.455198996104</v>
      </c>
      <c r="L22" s="246">
        <f t="shared" si="12"/>
        <v>-25886.051166598365</v>
      </c>
      <c r="M22" s="246">
        <f t="shared" si="12"/>
        <v>-24808.95710899814</v>
      </c>
    </row>
    <row r="23" spans="1:15" s="246" customFormat="1" x14ac:dyDescent="0.25">
      <c r="A23" s="246" t="s">
        <v>173</v>
      </c>
      <c r="B23" s="246">
        <f t="shared" ref="B23:M23" si="13">+B22*+$B$1/12</f>
        <v>-226.84882599288221</v>
      </c>
      <c r="C23" s="246">
        <f t="shared" si="13"/>
        <v>-220.52361942164109</v>
      </c>
      <c r="D23" s="246">
        <f t="shared" si="13"/>
        <v>-214.15888030932965</v>
      </c>
      <c r="E23" s="246">
        <f t="shared" si="13"/>
        <v>-207.7543615775663</v>
      </c>
      <c r="F23" s="246">
        <f t="shared" si="13"/>
        <v>-201.30981460372945</v>
      </c>
      <c r="G23" s="246">
        <f t="shared" si="13"/>
        <v>-194.82498921130608</v>
      </c>
      <c r="H23" s="246">
        <f t="shared" si="13"/>
        <v>-188.29963366018009</v>
      </c>
      <c r="I23" s="246">
        <f t="shared" si="13"/>
        <v>-181.73349463685955</v>
      </c>
      <c r="J23" s="246">
        <f t="shared" si="13"/>
        <v>-175.12631724464327</v>
      </c>
      <c r="K23" s="246">
        <f t="shared" si="13"/>
        <v>-168.47784499372565</v>
      </c>
      <c r="L23" s="246">
        <f t="shared" si="13"/>
        <v>-161.78781979123977</v>
      </c>
      <c r="M23" s="246">
        <f t="shared" si="13"/>
        <v>-155.05598193123836</v>
      </c>
      <c r="N23" s="281">
        <f>SUM(B23:M23)</f>
        <v>-2295.9015833743415</v>
      </c>
    </row>
    <row r="24" spans="1:15" s="246" customFormat="1" x14ac:dyDescent="0.25">
      <c r="A24" s="247" t="s">
        <v>174</v>
      </c>
      <c r="B24" s="246">
        <f t="shared" ref="B24:M24" si="14">+B23+B22</f>
        <v>-36522.660984854039</v>
      </c>
      <c r="C24" s="246">
        <f t="shared" si="14"/>
        <v>-35504.302726884212</v>
      </c>
      <c r="D24" s="246">
        <f t="shared" si="14"/>
        <v>-34479.579729802077</v>
      </c>
      <c r="E24" s="246">
        <f t="shared" si="14"/>
        <v>-33448.452213988174</v>
      </c>
      <c r="F24" s="246">
        <f t="shared" si="14"/>
        <v>-32410.880151200439</v>
      </c>
      <c r="G24" s="246">
        <f t="shared" si="14"/>
        <v>-31366.82326302028</v>
      </c>
      <c r="H24" s="246">
        <f t="shared" si="14"/>
        <v>-30316.241019288995</v>
      </c>
      <c r="I24" s="246">
        <f t="shared" si="14"/>
        <v>-29259.092636534391</v>
      </c>
      <c r="J24" s="246">
        <f t="shared" si="14"/>
        <v>-28195.337076387568</v>
      </c>
      <c r="K24" s="246">
        <f t="shared" si="14"/>
        <v>-27124.933043989829</v>
      </c>
      <c r="L24" s="246">
        <f t="shared" si="14"/>
        <v>-26047.838986389605</v>
      </c>
      <c r="M24" s="246">
        <f t="shared" si="14"/>
        <v>-24964.013090929377</v>
      </c>
    </row>
    <row r="25" spans="1:15" s="246" customFormat="1" x14ac:dyDescent="0.25"/>
    <row r="26" spans="1:15" s="246" customFormat="1" x14ac:dyDescent="0.25">
      <c r="B26" s="356">
        <f>+B18</f>
        <v>367</v>
      </c>
      <c r="C26" s="356">
        <f t="shared" ref="C26:M26" si="15">+C18</f>
        <v>398</v>
      </c>
      <c r="D26" s="356">
        <f t="shared" si="15"/>
        <v>426</v>
      </c>
      <c r="E26" s="356">
        <f t="shared" si="15"/>
        <v>457</v>
      </c>
      <c r="F26" s="356">
        <f t="shared" si="15"/>
        <v>487</v>
      </c>
      <c r="G26" s="356">
        <f t="shared" si="15"/>
        <v>518</v>
      </c>
      <c r="H26" s="356">
        <f t="shared" si="15"/>
        <v>548</v>
      </c>
      <c r="I26" s="356">
        <f t="shared" si="15"/>
        <v>579</v>
      </c>
      <c r="J26" s="356">
        <f t="shared" si="15"/>
        <v>610</v>
      </c>
      <c r="K26" s="356">
        <f t="shared" si="15"/>
        <v>640</v>
      </c>
      <c r="L26" s="356">
        <f t="shared" si="15"/>
        <v>671</v>
      </c>
      <c r="M26" s="356">
        <f t="shared" si="15"/>
        <v>701</v>
      </c>
    </row>
    <row r="27" spans="1:15" s="246" customFormat="1" x14ac:dyDescent="0.25">
      <c r="A27">
        <f>+A19+1</f>
        <v>4</v>
      </c>
      <c r="B27" s="353">
        <f t="shared" ref="B27:M27" si="16">EDATE(B19,12)</f>
        <v>39083</v>
      </c>
      <c r="C27" s="353">
        <f t="shared" si="16"/>
        <v>39114</v>
      </c>
      <c r="D27" s="353">
        <f t="shared" si="16"/>
        <v>39142</v>
      </c>
      <c r="E27" s="353">
        <f t="shared" si="16"/>
        <v>39173</v>
      </c>
      <c r="F27" s="353">
        <f t="shared" si="16"/>
        <v>39203</v>
      </c>
      <c r="G27" s="353">
        <f t="shared" si="16"/>
        <v>39234</v>
      </c>
      <c r="H27" s="353">
        <f t="shared" si="16"/>
        <v>39264</v>
      </c>
      <c r="I27" s="353">
        <f t="shared" si="16"/>
        <v>39295</v>
      </c>
      <c r="J27" s="353">
        <f t="shared" si="16"/>
        <v>39326</v>
      </c>
      <c r="K27" s="353">
        <f t="shared" si="16"/>
        <v>39356</v>
      </c>
      <c r="L27" s="353">
        <f t="shared" si="16"/>
        <v>39387</v>
      </c>
      <c r="M27" s="353">
        <f t="shared" si="16"/>
        <v>39417</v>
      </c>
    </row>
    <row r="28" spans="1:15" x14ac:dyDescent="0.25">
      <c r="A28" s="246" t="s">
        <v>170</v>
      </c>
      <c r="B28" s="246">
        <f>+M24</f>
        <v>-24964.013090929377</v>
      </c>
      <c r="C28" s="246">
        <f t="shared" ref="C28:M28" si="17">+B32</f>
        <v>-23927.686336911858</v>
      </c>
      <c r="D28" s="246">
        <f t="shared" si="17"/>
        <v>-22884.88254068173</v>
      </c>
      <c r="E28" s="246">
        <f t="shared" si="17"/>
        <v>-21835.561220725162</v>
      </c>
      <c r="F28" s="246">
        <f t="shared" si="17"/>
        <v>-20779.681642518866</v>
      </c>
      <c r="G28" s="246">
        <f t="shared" si="17"/>
        <v>-19717.202816948782</v>
      </c>
      <c r="H28" s="246">
        <f t="shared" si="17"/>
        <v>-18648.083498718883</v>
      </c>
      <c r="I28" s="246">
        <f t="shared" si="17"/>
        <v>-17572.282184750049</v>
      </c>
      <c r="J28" s="246">
        <f t="shared" si="17"/>
        <v>-16489.75711256891</v>
      </c>
      <c r="K28" s="246">
        <f t="shared" si="17"/>
        <v>-15400.466258686638</v>
      </c>
      <c r="L28" s="246">
        <f t="shared" si="17"/>
        <v>-14304.367336967602</v>
      </c>
      <c r="M28" s="246">
        <f t="shared" si="17"/>
        <v>-13201.41779698782</v>
      </c>
    </row>
    <row r="29" spans="1:15" x14ac:dyDescent="0.25">
      <c r="A29" s="246" t="s">
        <v>171</v>
      </c>
      <c r="B29" s="246">
        <f>IF(B26&lt;365,+interest!M21,+DCF!$G$63/12)</f>
        <v>1184.9459238120028</v>
      </c>
      <c r="C29" s="246">
        <f>IF(+C26&lt;365,+B29,+DCF!$G$63/12)</f>
        <v>1184.9459238120028</v>
      </c>
      <c r="D29" s="246">
        <f>IF(+D26&lt;365,+C29,+DCF!$G$63/12)</f>
        <v>1184.9459238120028</v>
      </c>
      <c r="E29" s="246">
        <f>IF(+E26&lt;365,+D29,+DCF!$G$63/12)</f>
        <v>1184.9459238120028</v>
      </c>
      <c r="F29" s="246">
        <f>IF(+F26&lt;365,+E29,+DCF!$G$63/12)</f>
        <v>1184.9459238120028</v>
      </c>
      <c r="G29" s="246">
        <f>IF(+G26&lt;365,+F29,+DCF!$G$63/12)</f>
        <v>1184.9459238120028</v>
      </c>
      <c r="H29" s="246">
        <f>IF(+H26&lt;365,+G29,+DCF!$G$63/12)</f>
        <v>1184.9459238120028</v>
      </c>
      <c r="I29" s="246">
        <f>IF(+I26&lt;365,+H29,+DCF!$G$63/12)</f>
        <v>1184.9459238120028</v>
      </c>
      <c r="J29" s="246">
        <f>IF(+J26&lt;365,+I29,+DCF!$G$63/12)</f>
        <v>1184.9459238120028</v>
      </c>
      <c r="K29" s="246">
        <f>IF(+K26&lt;365,+J29,+DCF!$G$63/12)</f>
        <v>1184.9459238120028</v>
      </c>
      <c r="L29" s="246">
        <f>IF(+L26&lt;365,+K29,+DCF!$G$63/12)</f>
        <v>1184.9459238120028</v>
      </c>
      <c r="M29" s="246">
        <f>IF(+M26&lt;365,+L29,+DCF!$G$63/12)</f>
        <v>1184.9459238120028</v>
      </c>
    </row>
    <row r="30" spans="1:15" x14ac:dyDescent="0.25">
      <c r="A30" s="246" t="s">
        <v>172</v>
      </c>
      <c r="B30" s="246">
        <f t="shared" ref="B30:M30" si="18">+B29+B28</f>
        <v>-23779.067167117373</v>
      </c>
      <c r="C30" s="246">
        <f t="shared" si="18"/>
        <v>-22742.740413099855</v>
      </c>
      <c r="D30" s="246">
        <f t="shared" si="18"/>
        <v>-21699.936616869727</v>
      </c>
      <c r="E30" s="246">
        <f t="shared" si="18"/>
        <v>-20650.615296913158</v>
      </c>
      <c r="F30" s="246">
        <f t="shared" si="18"/>
        <v>-19594.735718706863</v>
      </c>
      <c r="G30" s="246">
        <f t="shared" si="18"/>
        <v>-18532.256893136779</v>
      </c>
      <c r="H30" s="246">
        <f t="shared" si="18"/>
        <v>-17463.137574906879</v>
      </c>
      <c r="I30" s="246">
        <f t="shared" si="18"/>
        <v>-16387.336260938046</v>
      </c>
      <c r="J30" s="246">
        <f t="shared" si="18"/>
        <v>-15304.811188756907</v>
      </c>
      <c r="K30" s="246">
        <f t="shared" si="18"/>
        <v>-14215.520334874635</v>
      </c>
      <c r="L30" s="246">
        <f t="shared" si="18"/>
        <v>-13119.421413155598</v>
      </c>
      <c r="M30" s="246">
        <f t="shared" si="18"/>
        <v>-12016.471873175817</v>
      </c>
    </row>
    <row r="31" spans="1:15" x14ac:dyDescent="0.25">
      <c r="A31" s="246" t="s">
        <v>173</v>
      </c>
      <c r="B31" s="246">
        <f t="shared" ref="B31:M31" si="19">+B30*+$B$1/12</f>
        <v>-148.61916979448358</v>
      </c>
      <c r="C31" s="246">
        <f t="shared" si="19"/>
        <v>-142.14212758187409</v>
      </c>
      <c r="D31" s="246">
        <f t="shared" si="19"/>
        <v>-135.62460385543579</v>
      </c>
      <c r="E31" s="246">
        <f t="shared" si="19"/>
        <v>-129.06634560570723</v>
      </c>
      <c r="F31" s="246">
        <f t="shared" si="19"/>
        <v>-122.46709824191788</v>
      </c>
      <c r="G31" s="246">
        <f t="shared" si="19"/>
        <v>-115.82660558210488</v>
      </c>
      <c r="H31" s="246">
        <f t="shared" si="19"/>
        <v>-109.14460984316798</v>
      </c>
      <c r="I31" s="246">
        <f t="shared" si="19"/>
        <v>-102.42085163086278</v>
      </c>
      <c r="J31" s="246">
        <f t="shared" si="19"/>
        <v>-95.655069929730658</v>
      </c>
      <c r="K31" s="246">
        <f t="shared" si="19"/>
        <v>-88.847002092966463</v>
      </c>
      <c r="L31" s="246">
        <f t="shared" si="19"/>
        <v>-81.996383832222492</v>
      </c>
      <c r="M31" s="246">
        <f t="shared" si="19"/>
        <v>-75.102949207348857</v>
      </c>
      <c r="N31" s="281">
        <f>SUM(B31:M31)</f>
        <v>-1346.9128171978232</v>
      </c>
    </row>
    <row r="32" spans="1:15" x14ac:dyDescent="0.25">
      <c r="A32" s="247" t="s">
        <v>174</v>
      </c>
      <c r="B32" s="246">
        <f t="shared" ref="B32:M32" si="20">+B31+B30</f>
        <v>-23927.686336911858</v>
      </c>
      <c r="C32" s="246">
        <f t="shared" si="20"/>
        <v>-22884.88254068173</v>
      </c>
      <c r="D32" s="246">
        <f t="shared" si="20"/>
        <v>-21835.561220725162</v>
      </c>
      <c r="E32" s="246">
        <f t="shared" si="20"/>
        <v>-20779.681642518866</v>
      </c>
      <c r="F32" s="246">
        <f t="shared" si="20"/>
        <v>-19717.202816948782</v>
      </c>
      <c r="G32" s="246">
        <f t="shared" si="20"/>
        <v>-18648.083498718883</v>
      </c>
      <c r="H32" s="246">
        <f t="shared" si="20"/>
        <v>-17572.282184750049</v>
      </c>
      <c r="I32" s="246">
        <f t="shared" si="20"/>
        <v>-16489.75711256891</v>
      </c>
      <c r="J32" s="246">
        <f t="shared" si="20"/>
        <v>-15400.466258686638</v>
      </c>
      <c r="K32" s="246">
        <f t="shared" si="20"/>
        <v>-14304.367336967602</v>
      </c>
      <c r="L32" s="246">
        <f t="shared" si="20"/>
        <v>-13201.41779698782</v>
      </c>
      <c r="M32" s="246">
        <f t="shared" si="20"/>
        <v>-12091.574822383165</v>
      </c>
      <c r="N32" s="246"/>
      <c r="O32" s="4"/>
    </row>
    <row r="34" spans="1:14" x14ac:dyDescent="0.25">
      <c r="B34" s="356">
        <f>+B26</f>
        <v>367</v>
      </c>
      <c r="C34" s="356">
        <f t="shared" ref="C34:M34" si="21">+C26</f>
        <v>398</v>
      </c>
      <c r="D34" s="356">
        <f t="shared" si="21"/>
        <v>426</v>
      </c>
      <c r="E34" s="356">
        <f t="shared" si="21"/>
        <v>457</v>
      </c>
      <c r="F34" s="356">
        <f t="shared" si="21"/>
        <v>487</v>
      </c>
      <c r="G34" s="356">
        <f t="shared" si="21"/>
        <v>518</v>
      </c>
      <c r="H34" s="356">
        <f t="shared" si="21"/>
        <v>548</v>
      </c>
      <c r="I34" s="356">
        <f t="shared" si="21"/>
        <v>579</v>
      </c>
      <c r="J34" s="356">
        <f t="shared" si="21"/>
        <v>610</v>
      </c>
      <c r="K34" s="356">
        <f t="shared" si="21"/>
        <v>640</v>
      </c>
      <c r="L34" s="356">
        <f t="shared" si="21"/>
        <v>671</v>
      </c>
      <c r="M34" s="356">
        <f t="shared" si="21"/>
        <v>701</v>
      </c>
    </row>
    <row r="35" spans="1:14" x14ac:dyDescent="0.25">
      <c r="A35">
        <f>+A27+1</f>
        <v>5</v>
      </c>
      <c r="B35" s="353">
        <f t="shared" ref="B35:M35" si="22">EDATE(B27,12)</f>
        <v>39448</v>
      </c>
      <c r="C35" s="353">
        <f t="shared" si="22"/>
        <v>39479</v>
      </c>
      <c r="D35" s="353">
        <f t="shared" si="22"/>
        <v>39508</v>
      </c>
      <c r="E35" s="353">
        <f t="shared" si="22"/>
        <v>39539</v>
      </c>
      <c r="F35" s="353">
        <f t="shared" si="22"/>
        <v>39569</v>
      </c>
      <c r="G35" s="353">
        <f t="shared" si="22"/>
        <v>39600</v>
      </c>
      <c r="H35" s="353">
        <f t="shared" si="22"/>
        <v>39630</v>
      </c>
      <c r="I35" s="353">
        <f t="shared" si="22"/>
        <v>39661</v>
      </c>
      <c r="J35" s="353">
        <f t="shared" si="22"/>
        <v>39692</v>
      </c>
      <c r="K35" s="353">
        <f t="shared" si="22"/>
        <v>39722</v>
      </c>
      <c r="L35" s="353">
        <f t="shared" si="22"/>
        <v>39753</v>
      </c>
      <c r="M35" s="353">
        <f t="shared" si="22"/>
        <v>39783</v>
      </c>
    </row>
    <row r="36" spans="1:14" x14ac:dyDescent="0.25">
      <c r="A36" s="246" t="s">
        <v>170</v>
      </c>
      <c r="B36" s="246">
        <f>+M32</f>
        <v>-12091.574822383165</v>
      </c>
      <c r="C36" s="246">
        <f t="shared" ref="C36:M36" si="23">+B40</f>
        <v>-11018.873448671024</v>
      </c>
      <c r="D36" s="246">
        <f t="shared" si="23"/>
        <v>-9939.4676913731819</v>
      </c>
      <c r="E36" s="246">
        <f t="shared" si="23"/>
        <v>-8853.315648092228</v>
      </c>
      <c r="F36" s="246">
        <f t="shared" si="23"/>
        <v>-7760.3751545407677</v>
      </c>
      <c r="G36" s="246">
        <f t="shared" si="23"/>
        <v>-6660.6037829046099</v>
      </c>
      <c r="H36" s="246">
        <f t="shared" si="23"/>
        <v>-5553.9588401957262</v>
      </c>
      <c r="I36" s="246">
        <f t="shared" si="23"/>
        <v>-4440.3973665949125</v>
      </c>
      <c r="J36" s="246">
        <f t="shared" si="23"/>
        <v>-3319.8761337840933</v>
      </c>
      <c r="K36" s="246">
        <f t="shared" si="23"/>
        <v>-2192.3516432682068</v>
      </c>
      <c r="L36" s="246">
        <f t="shared" si="23"/>
        <v>-1057.7801246865961</v>
      </c>
      <c r="M36" s="246">
        <f t="shared" si="23"/>
        <v>83.882465886149646</v>
      </c>
    </row>
    <row r="37" spans="1:14" x14ac:dyDescent="0.25">
      <c r="A37" s="246" t="s">
        <v>171</v>
      </c>
      <c r="B37" s="246">
        <f>IF(+B34&lt;365,+interest!M29,+DCF!$H$63/12)</f>
        <v>1141.1415814678628</v>
      </c>
      <c r="C37" s="246">
        <f>IF(+C34&lt;365,+B37,+DCF!$H$63/12)</f>
        <v>1141.1415814678628</v>
      </c>
      <c r="D37" s="246">
        <f>IF(+D34&lt;365,+C37,+DCF!$H$63/12)</f>
        <v>1141.1415814678628</v>
      </c>
      <c r="E37" s="246">
        <f>IF(+E34&lt;365,+D37,+DCF!$H$63/12)</f>
        <v>1141.1415814678628</v>
      </c>
      <c r="F37" s="246">
        <f>IF(+F34&lt;365,+E37,+DCF!$H$63/12)</f>
        <v>1141.1415814678628</v>
      </c>
      <c r="G37" s="246">
        <f>IF(+G34&lt;365,+F37,+DCF!$H$63/12)</f>
        <v>1141.1415814678628</v>
      </c>
      <c r="H37" s="246">
        <f>IF(+H34&lt;365,+G37,+DCF!$H$63/12)</f>
        <v>1141.1415814678628</v>
      </c>
      <c r="I37" s="246">
        <f>IF(+I34&lt;365,+H37,+DCF!$H$63/12)</f>
        <v>1141.1415814678628</v>
      </c>
      <c r="J37" s="246">
        <f>IF(+J34&lt;365,+I37,+DCF!$H$63/12)</f>
        <v>1141.1415814678628</v>
      </c>
      <c r="K37" s="246">
        <f>IF(+K34&lt;365,+J37,+DCF!$H$63/12)</f>
        <v>1141.1415814678628</v>
      </c>
      <c r="L37" s="246">
        <f>IF(+L34&lt;365,+K37,+DCF!$H$63/12)</f>
        <v>1141.1415814678628</v>
      </c>
      <c r="M37" s="246">
        <f>IF(+M34&lt;365,+L37,+DCF!$H$63/12)</f>
        <v>1141.1415814678628</v>
      </c>
    </row>
    <row r="38" spans="1:14" x14ac:dyDescent="0.25">
      <c r="A38" s="246" t="s">
        <v>172</v>
      </c>
      <c r="B38" s="246">
        <f t="shared" ref="B38:M38" si="24">+B37+B36</f>
        <v>-10950.433240915303</v>
      </c>
      <c r="C38" s="246">
        <f t="shared" si="24"/>
        <v>-9877.7318672031615</v>
      </c>
      <c r="D38" s="246">
        <f t="shared" si="24"/>
        <v>-8798.3261099053198</v>
      </c>
      <c r="E38" s="246">
        <f t="shared" si="24"/>
        <v>-7712.174066624365</v>
      </c>
      <c r="F38" s="246">
        <f t="shared" si="24"/>
        <v>-6619.2335730729046</v>
      </c>
      <c r="G38" s="246">
        <f t="shared" si="24"/>
        <v>-5519.4622014367469</v>
      </c>
      <c r="H38" s="246">
        <f t="shared" si="24"/>
        <v>-4412.8172587278632</v>
      </c>
      <c r="I38" s="246">
        <f t="shared" si="24"/>
        <v>-3299.2557851270494</v>
      </c>
      <c r="J38" s="246">
        <f t="shared" si="24"/>
        <v>-2178.7345523162303</v>
      </c>
      <c r="K38" s="246">
        <f t="shared" si="24"/>
        <v>-1051.210061800344</v>
      </c>
      <c r="L38" s="246">
        <f t="shared" si="24"/>
        <v>83.361456781266725</v>
      </c>
      <c r="M38" s="246">
        <f t="shared" si="24"/>
        <v>1225.0240473540125</v>
      </c>
    </row>
    <row r="39" spans="1:14" x14ac:dyDescent="0.25">
      <c r="A39" s="246" t="s">
        <v>173</v>
      </c>
      <c r="B39" s="246">
        <f t="shared" ref="B39:M39" si="25">+B38*+$B$1/12</f>
        <v>-68.440207755720635</v>
      </c>
      <c r="C39" s="246">
        <f t="shared" si="25"/>
        <v>-61.735824170019754</v>
      </c>
      <c r="D39" s="246">
        <f t="shared" si="25"/>
        <v>-54.989538186908248</v>
      </c>
      <c r="E39" s="246">
        <f t="shared" si="25"/>
        <v>-48.20108791640228</v>
      </c>
      <c r="F39" s="246">
        <f t="shared" si="25"/>
        <v>-41.370209831705651</v>
      </c>
      <c r="G39" s="246">
        <f t="shared" si="25"/>
        <v>-34.496638758979664</v>
      </c>
      <c r="H39" s="246">
        <f t="shared" si="25"/>
        <v>-27.580107867049147</v>
      </c>
      <c r="I39" s="246">
        <f t="shared" si="25"/>
        <v>-20.620348657044058</v>
      </c>
      <c r="J39" s="246">
        <f t="shared" si="25"/>
        <v>-13.617090951976438</v>
      </c>
      <c r="K39" s="246">
        <f t="shared" si="25"/>
        <v>-6.5700628862521491</v>
      </c>
      <c r="L39" s="246">
        <f t="shared" si="25"/>
        <v>0.52100910488291696</v>
      </c>
      <c r="M39" s="246">
        <f t="shared" si="25"/>
        <v>7.6564002959625777</v>
      </c>
      <c r="N39" s="281">
        <f>SUM(B39:M39)</f>
        <v>-369.44370758121261</v>
      </c>
    </row>
    <row r="40" spans="1:14" x14ac:dyDescent="0.25">
      <c r="A40" s="247" t="s">
        <v>174</v>
      </c>
      <c r="B40" s="246">
        <f t="shared" ref="B40:M40" si="26">+B39+B38</f>
        <v>-11018.873448671024</v>
      </c>
      <c r="C40" s="246">
        <f t="shared" si="26"/>
        <v>-9939.4676913731819</v>
      </c>
      <c r="D40" s="246">
        <f t="shared" si="26"/>
        <v>-8853.315648092228</v>
      </c>
      <c r="E40" s="246">
        <f t="shared" si="26"/>
        <v>-7760.3751545407677</v>
      </c>
      <c r="F40" s="246">
        <f t="shared" si="26"/>
        <v>-6660.6037829046099</v>
      </c>
      <c r="G40" s="246">
        <f t="shared" si="26"/>
        <v>-5553.9588401957262</v>
      </c>
      <c r="H40" s="246">
        <f t="shared" si="26"/>
        <v>-4440.3973665949125</v>
      </c>
      <c r="I40" s="246">
        <f t="shared" si="26"/>
        <v>-3319.8761337840933</v>
      </c>
      <c r="J40" s="246">
        <f t="shared" si="26"/>
        <v>-2192.3516432682068</v>
      </c>
      <c r="K40" s="246">
        <f t="shared" si="26"/>
        <v>-1057.7801246865961</v>
      </c>
      <c r="L40" s="246">
        <f t="shared" si="26"/>
        <v>83.882465886149646</v>
      </c>
      <c r="M40" s="246">
        <f t="shared" si="26"/>
        <v>1232.6804476499751</v>
      </c>
      <c r="N40" s="246"/>
    </row>
    <row r="42" spans="1:14" x14ac:dyDescent="0.25">
      <c r="B42" s="356">
        <f>+B34</f>
        <v>367</v>
      </c>
      <c r="C42" s="356">
        <f t="shared" ref="C42:M42" si="27">+C34</f>
        <v>398</v>
      </c>
      <c r="D42" s="356">
        <f t="shared" si="27"/>
        <v>426</v>
      </c>
      <c r="E42" s="356">
        <f t="shared" si="27"/>
        <v>457</v>
      </c>
      <c r="F42" s="356">
        <f t="shared" si="27"/>
        <v>487</v>
      </c>
      <c r="G42" s="356">
        <f t="shared" si="27"/>
        <v>518</v>
      </c>
      <c r="H42" s="356">
        <f t="shared" si="27"/>
        <v>548</v>
      </c>
      <c r="I42" s="356">
        <f t="shared" si="27"/>
        <v>579</v>
      </c>
      <c r="J42" s="356">
        <f t="shared" si="27"/>
        <v>610</v>
      </c>
      <c r="K42" s="356">
        <f t="shared" si="27"/>
        <v>640</v>
      </c>
      <c r="L42" s="356">
        <f t="shared" si="27"/>
        <v>671</v>
      </c>
      <c r="M42" s="356">
        <f t="shared" si="27"/>
        <v>701</v>
      </c>
    </row>
    <row r="43" spans="1:14" x14ac:dyDescent="0.25">
      <c r="A43">
        <f>+A35+1</f>
        <v>6</v>
      </c>
      <c r="B43" s="353">
        <f t="shared" ref="B43:M43" si="28">EDATE(B35,12)</f>
        <v>39814</v>
      </c>
      <c r="C43" s="353">
        <f t="shared" si="28"/>
        <v>39845</v>
      </c>
      <c r="D43" s="353">
        <f t="shared" si="28"/>
        <v>39873</v>
      </c>
      <c r="E43" s="353">
        <f t="shared" si="28"/>
        <v>39904</v>
      </c>
      <c r="F43" s="353">
        <f t="shared" si="28"/>
        <v>39934</v>
      </c>
      <c r="G43" s="353">
        <f t="shared" si="28"/>
        <v>39965</v>
      </c>
      <c r="H43" s="353">
        <f t="shared" si="28"/>
        <v>39995</v>
      </c>
      <c r="I43" s="353">
        <f t="shared" si="28"/>
        <v>40026</v>
      </c>
      <c r="J43" s="353">
        <f t="shared" si="28"/>
        <v>40057</v>
      </c>
      <c r="K43" s="353">
        <f t="shared" si="28"/>
        <v>40087</v>
      </c>
      <c r="L43" s="353">
        <f t="shared" si="28"/>
        <v>40118</v>
      </c>
      <c r="M43" s="353">
        <f t="shared" si="28"/>
        <v>40148</v>
      </c>
    </row>
    <row r="44" spans="1:14" x14ac:dyDescent="0.25">
      <c r="A44" s="246" t="s">
        <v>170</v>
      </c>
      <c r="B44" s="246">
        <f>+M40</f>
        <v>1232.6804476499751</v>
      </c>
      <c r="C44" s="246">
        <f t="shared" ref="C44:M44" si="29">+B48</f>
        <v>2314.7835968465561</v>
      </c>
      <c r="D44" s="246">
        <f t="shared" si="29"/>
        <v>3403.649890725615</v>
      </c>
      <c r="E44" s="246">
        <f t="shared" si="29"/>
        <v>4499.3215989414184</v>
      </c>
      <c r="F44" s="246">
        <f t="shared" si="29"/>
        <v>5601.8412553335702</v>
      </c>
      <c r="G44" s="246">
        <f t="shared" si="29"/>
        <v>6711.2516595781726</v>
      </c>
      <c r="H44" s="246">
        <f t="shared" si="29"/>
        <v>7827.5958788493044</v>
      </c>
      <c r="I44" s="246">
        <f t="shared" si="29"/>
        <v>8950.9172494908817</v>
      </c>
      <c r="J44" s="246">
        <f t="shared" si="29"/>
        <v>10081.259378698969</v>
      </c>
      <c r="K44" s="246">
        <f t="shared" si="29"/>
        <v>11218.666146214606</v>
      </c>
      <c r="L44" s="246">
        <f t="shared" si="29"/>
        <v>12363.181706027215</v>
      </c>
      <c r="M44" s="246">
        <f t="shared" si="29"/>
        <v>13514.850488088654</v>
      </c>
    </row>
    <row r="45" spans="1:14" x14ac:dyDescent="0.25">
      <c r="A45" s="246" t="s">
        <v>171</v>
      </c>
      <c r="B45" s="246">
        <f>IF(+B42&lt;365,+interest!M37,+DCF!$I$63/12)</f>
        <v>1067.7256113279684</v>
      </c>
      <c r="C45" s="246">
        <f>IF(+C42&lt;365,+B45,+DCF!$I$63/12)</f>
        <v>1067.7256113279684</v>
      </c>
      <c r="D45" s="246">
        <f>IF(+D42&lt;365,+C45,+DCF!$I$63/12)</f>
        <v>1067.7256113279684</v>
      </c>
      <c r="E45" s="246">
        <f>IF(+E42&lt;365,+D45,+DCF!$I$63/12)</f>
        <v>1067.7256113279684</v>
      </c>
      <c r="F45" s="246">
        <f>IF(+F42&lt;365,+E45,+DCF!$I$63/12)</f>
        <v>1067.7256113279684</v>
      </c>
      <c r="G45" s="246">
        <f>IF(+G42&lt;365,+F45,+DCF!$I$63/12)</f>
        <v>1067.7256113279684</v>
      </c>
      <c r="H45" s="246">
        <f>IF(+H42&lt;365,+G45,+DCF!$I$63/12)</f>
        <v>1067.7256113279684</v>
      </c>
      <c r="I45" s="246">
        <f>IF(+I42&lt;365,+H45,+DCF!$I$63/12)</f>
        <v>1067.7256113279684</v>
      </c>
      <c r="J45" s="246">
        <f>IF(+J42&lt;365,+I45,+DCF!$I$63/12)</f>
        <v>1067.7256113279684</v>
      </c>
      <c r="K45" s="246">
        <f>IF(+K42&lt;365,+J45,+DCF!$I$63/12)</f>
        <v>1067.7256113279684</v>
      </c>
      <c r="L45" s="246">
        <f>IF(+L42&lt;365,+K45,+DCF!$I$63/12)</f>
        <v>1067.7256113279684</v>
      </c>
      <c r="M45" s="246">
        <f>IF(+M42&lt;365,+L45,+DCF!$I$63/12)</f>
        <v>1067.7256113279684</v>
      </c>
    </row>
    <row r="46" spans="1:14" x14ac:dyDescent="0.25">
      <c r="A46" s="246" t="s">
        <v>172</v>
      </c>
      <c r="B46" s="246">
        <f t="shared" ref="B46:M46" si="30">+B45+B44</f>
        <v>2300.4060589779438</v>
      </c>
      <c r="C46" s="246">
        <f t="shared" si="30"/>
        <v>3382.5092081745242</v>
      </c>
      <c r="D46" s="246">
        <f t="shared" si="30"/>
        <v>4471.3755020535837</v>
      </c>
      <c r="E46" s="246">
        <f t="shared" si="30"/>
        <v>5567.0472102693866</v>
      </c>
      <c r="F46" s="246">
        <f t="shared" si="30"/>
        <v>6669.5668666615384</v>
      </c>
      <c r="G46" s="246">
        <f t="shared" si="30"/>
        <v>7778.9772709061408</v>
      </c>
      <c r="H46" s="246">
        <f t="shared" si="30"/>
        <v>8895.3214901772735</v>
      </c>
      <c r="I46" s="246">
        <f t="shared" si="30"/>
        <v>10018.642860818851</v>
      </c>
      <c r="J46" s="246">
        <f t="shared" si="30"/>
        <v>11148.984990026938</v>
      </c>
      <c r="K46" s="246">
        <f t="shared" si="30"/>
        <v>12286.391757542575</v>
      </c>
      <c r="L46" s="246">
        <f t="shared" si="30"/>
        <v>13430.907317355184</v>
      </c>
      <c r="M46" s="246">
        <f t="shared" si="30"/>
        <v>14582.576099416623</v>
      </c>
    </row>
    <row r="47" spans="1:14" x14ac:dyDescent="0.25">
      <c r="A47" s="246" t="s">
        <v>173</v>
      </c>
      <c r="B47" s="246">
        <f t="shared" ref="B47:M47" si="31">+B46*+$B$1/12</f>
        <v>14.37753786861215</v>
      </c>
      <c r="C47" s="246">
        <f t="shared" si="31"/>
        <v>21.140682551090777</v>
      </c>
      <c r="D47" s="246">
        <f t="shared" si="31"/>
        <v>27.946096887834898</v>
      </c>
      <c r="E47" s="246">
        <f t="shared" si="31"/>
        <v>34.794045064183663</v>
      </c>
      <c r="F47" s="246">
        <f t="shared" si="31"/>
        <v>41.684792916634613</v>
      </c>
      <c r="G47" s="246">
        <f t="shared" si="31"/>
        <v>48.618607943163376</v>
      </c>
      <c r="H47" s="246">
        <f t="shared" si="31"/>
        <v>55.595759313607964</v>
      </c>
      <c r="I47" s="246">
        <f t="shared" si="31"/>
        <v>62.616517880117812</v>
      </c>
      <c r="J47" s="246">
        <f t="shared" si="31"/>
        <v>69.681156187668364</v>
      </c>
      <c r="K47" s="246">
        <f t="shared" si="31"/>
        <v>76.789948484641087</v>
      </c>
      <c r="L47" s="246">
        <f t="shared" si="31"/>
        <v>83.943170733469898</v>
      </c>
      <c r="M47" s="246">
        <f t="shared" si="31"/>
        <v>91.141100621353885</v>
      </c>
      <c r="N47" s="281">
        <f>SUM(B47:M47)</f>
        <v>628.3294164523785</v>
      </c>
    </row>
    <row r="48" spans="1:14" x14ac:dyDescent="0.25">
      <c r="A48" s="247" t="s">
        <v>174</v>
      </c>
      <c r="B48" s="246">
        <f t="shared" ref="B48:M48" si="32">+B47+B46</f>
        <v>2314.7835968465561</v>
      </c>
      <c r="C48" s="246">
        <f t="shared" si="32"/>
        <v>3403.649890725615</v>
      </c>
      <c r="D48" s="246">
        <f t="shared" si="32"/>
        <v>4499.3215989414184</v>
      </c>
      <c r="E48" s="246">
        <f t="shared" si="32"/>
        <v>5601.8412553335702</v>
      </c>
      <c r="F48" s="246">
        <f t="shared" si="32"/>
        <v>6711.2516595781726</v>
      </c>
      <c r="G48" s="246">
        <f t="shared" si="32"/>
        <v>7827.5958788493044</v>
      </c>
      <c r="H48" s="246">
        <f t="shared" si="32"/>
        <v>8950.9172494908817</v>
      </c>
      <c r="I48" s="246">
        <f t="shared" si="32"/>
        <v>10081.259378698969</v>
      </c>
      <c r="J48" s="246">
        <f t="shared" si="32"/>
        <v>11218.666146214606</v>
      </c>
      <c r="K48" s="246">
        <f t="shared" si="32"/>
        <v>12363.181706027215</v>
      </c>
      <c r="L48" s="246">
        <f t="shared" si="32"/>
        <v>13514.850488088654</v>
      </c>
      <c r="M48" s="246">
        <f t="shared" si="32"/>
        <v>14673.717200037978</v>
      </c>
      <c r="N48" s="246"/>
    </row>
    <row r="50" spans="1:14" x14ac:dyDescent="0.25">
      <c r="B50" s="356">
        <f>+B42</f>
        <v>367</v>
      </c>
      <c r="C50" s="356">
        <f t="shared" ref="C50:M50" si="33">+C42</f>
        <v>398</v>
      </c>
      <c r="D50" s="356">
        <f t="shared" si="33"/>
        <v>426</v>
      </c>
      <c r="E50" s="356">
        <f t="shared" si="33"/>
        <v>457</v>
      </c>
      <c r="F50" s="356">
        <f t="shared" si="33"/>
        <v>487</v>
      </c>
      <c r="G50" s="356">
        <f t="shared" si="33"/>
        <v>518</v>
      </c>
      <c r="H50" s="356">
        <f t="shared" si="33"/>
        <v>548</v>
      </c>
      <c r="I50" s="356">
        <f t="shared" si="33"/>
        <v>579</v>
      </c>
      <c r="J50" s="356">
        <f t="shared" si="33"/>
        <v>610</v>
      </c>
      <c r="K50" s="356">
        <f t="shared" si="33"/>
        <v>640</v>
      </c>
      <c r="L50" s="356">
        <f t="shared" si="33"/>
        <v>671</v>
      </c>
      <c r="M50" s="356">
        <f t="shared" si="33"/>
        <v>701</v>
      </c>
    </row>
    <row r="51" spans="1:14" x14ac:dyDescent="0.25">
      <c r="A51">
        <f>+A43+1</f>
        <v>7</v>
      </c>
      <c r="B51" s="353">
        <f t="shared" ref="B51:M51" si="34">EDATE(B43,12)</f>
        <v>40179</v>
      </c>
      <c r="C51" s="353">
        <f t="shared" si="34"/>
        <v>40210</v>
      </c>
      <c r="D51" s="353">
        <f t="shared" si="34"/>
        <v>40238</v>
      </c>
      <c r="E51" s="353">
        <f t="shared" si="34"/>
        <v>40269</v>
      </c>
      <c r="F51" s="353">
        <f t="shared" si="34"/>
        <v>40299</v>
      </c>
      <c r="G51" s="353">
        <f t="shared" si="34"/>
        <v>40330</v>
      </c>
      <c r="H51" s="353">
        <f t="shared" si="34"/>
        <v>40360</v>
      </c>
      <c r="I51" s="353">
        <f t="shared" si="34"/>
        <v>40391</v>
      </c>
      <c r="J51" s="353">
        <f t="shared" si="34"/>
        <v>40422</v>
      </c>
      <c r="K51" s="353">
        <f t="shared" si="34"/>
        <v>40452</v>
      </c>
      <c r="L51" s="353">
        <f t="shared" si="34"/>
        <v>40483</v>
      </c>
      <c r="M51" s="353">
        <f t="shared" si="34"/>
        <v>40513</v>
      </c>
    </row>
    <row r="52" spans="1:14" x14ac:dyDescent="0.25">
      <c r="A52" s="246" t="s">
        <v>170</v>
      </c>
      <c r="B52" s="246">
        <f>+M48</f>
        <v>14673.717200037978</v>
      </c>
      <c r="C52" s="246">
        <f t="shared" ref="C52:M52" si="35">+B56</f>
        <v>15782.172213538835</v>
      </c>
      <c r="D52" s="246">
        <f t="shared" si="35"/>
        <v>16897.555070874078</v>
      </c>
      <c r="E52" s="246">
        <f t="shared" si="35"/>
        <v>18019.909071067661</v>
      </c>
      <c r="F52" s="246">
        <f t="shared" si="35"/>
        <v>19149.277783762456</v>
      </c>
      <c r="G52" s="246">
        <f t="shared" si="35"/>
        <v>20285.705050911591</v>
      </c>
      <c r="H52" s="246">
        <f t="shared" si="35"/>
        <v>21429.23498848041</v>
      </c>
      <c r="I52" s="246">
        <f t="shared" si="35"/>
        <v>22579.911988159034</v>
      </c>
      <c r="J52" s="246">
        <f t="shared" si="35"/>
        <v>23737.780719085647</v>
      </c>
      <c r="K52" s="246">
        <f t="shared" si="35"/>
        <v>24902.886129580555</v>
      </c>
      <c r="L52" s="246">
        <f t="shared" si="35"/>
        <v>26075.273448891054</v>
      </c>
      <c r="M52" s="246">
        <f t="shared" si="35"/>
        <v>27254.988188947245</v>
      </c>
    </row>
    <row r="53" spans="1:14" x14ac:dyDescent="0.25">
      <c r="A53" s="246" t="s">
        <v>171</v>
      </c>
      <c r="B53" s="246">
        <f>IF(+B50&lt;365,+interest!M45,+DCF!$J$63/12)</f>
        <v>1010.4290991310518</v>
      </c>
      <c r="C53" s="246">
        <f>IF(+C50&lt;365,+B53,+DCF!$J$63/12)</f>
        <v>1010.4290991310518</v>
      </c>
      <c r="D53" s="246">
        <f>IF(+D50&lt;365,+C53,+DCF!$J$63/12)</f>
        <v>1010.4290991310518</v>
      </c>
      <c r="E53" s="246">
        <f>IF(+E50&lt;365,+D53,+DCF!$J$63/12)</f>
        <v>1010.4290991310518</v>
      </c>
      <c r="F53" s="246">
        <f>IF(+F50&lt;365,+E53,+DCF!$J$63/12)</f>
        <v>1010.4290991310518</v>
      </c>
      <c r="G53" s="246">
        <f>IF(+G50&lt;365,+F53,+DCF!$J$63/12)</f>
        <v>1010.4290991310518</v>
      </c>
      <c r="H53" s="246">
        <f>IF(+H50&lt;365,+G53,+DCF!$J$63/12)</f>
        <v>1010.4290991310518</v>
      </c>
      <c r="I53" s="246">
        <f>IF(+I50&lt;365,+H53,+DCF!$J$63/12)</f>
        <v>1010.4290991310518</v>
      </c>
      <c r="J53" s="246">
        <f>IF(+J50&lt;365,+I53,+DCF!$J$63/12)</f>
        <v>1010.4290991310518</v>
      </c>
      <c r="K53" s="246">
        <f>IF(+K50&lt;365,+J53,+DCF!$J$63/12)</f>
        <v>1010.4290991310518</v>
      </c>
      <c r="L53" s="246">
        <f>IF(+L50&lt;365,+K53,+DCF!$J$63/12)</f>
        <v>1010.4290991310518</v>
      </c>
      <c r="M53" s="246">
        <f>IF(+M50&lt;365,+L53,+DCF!$J$63/12)</f>
        <v>1010.4290991310518</v>
      </c>
    </row>
    <row r="54" spans="1:14" x14ac:dyDescent="0.25">
      <c r="A54" s="246" t="s">
        <v>172</v>
      </c>
      <c r="B54" s="246">
        <f t="shared" ref="B54:M54" si="36">+B53+B52</f>
        <v>15684.14629916903</v>
      </c>
      <c r="C54" s="246">
        <f t="shared" si="36"/>
        <v>16792.601312669889</v>
      </c>
      <c r="D54" s="246">
        <f t="shared" si="36"/>
        <v>17907.984170005129</v>
      </c>
      <c r="E54" s="246">
        <f t="shared" si="36"/>
        <v>19030.338170198713</v>
      </c>
      <c r="F54" s="246">
        <f t="shared" si="36"/>
        <v>20159.706882893508</v>
      </c>
      <c r="G54" s="246">
        <f t="shared" si="36"/>
        <v>21296.134150042642</v>
      </c>
      <c r="H54" s="246">
        <f t="shared" si="36"/>
        <v>22439.664087611462</v>
      </c>
      <c r="I54" s="246">
        <f t="shared" si="36"/>
        <v>23590.341087290086</v>
      </c>
      <c r="J54" s="246">
        <f t="shared" si="36"/>
        <v>24748.209818216699</v>
      </c>
      <c r="K54" s="246">
        <f t="shared" si="36"/>
        <v>25913.315228711606</v>
      </c>
      <c r="L54" s="246">
        <f t="shared" si="36"/>
        <v>27085.702548022105</v>
      </c>
      <c r="M54" s="246">
        <f t="shared" si="36"/>
        <v>28265.417288078297</v>
      </c>
    </row>
    <row r="55" spans="1:14" x14ac:dyDescent="0.25">
      <c r="A55" s="246" t="s">
        <v>173</v>
      </c>
      <c r="B55" s="246">
        <f t="shared" ref="B55:M55" si="37">+B54*+$B$1/12</f>
        <v>98.025914369806443</v>
      </c>
      <c r="C55" s="246">
        <f t="shared" si="37"/>
        <v>104.9537582041868</v>
      </c>
      <c r="D55" s="246">
        <f t="shared" si="37"/>
        <v>111.92490106253206</v>
      </c>
      <c r="E55" s="246">
        <f t="shared" si="37"/>
        <v>118.93961356374194</v>
      </c>
      <c r="F55" s="246">
        <f t="shared" si="37"/>
        <v>125.99816801808441</v>
      </c>
      <c r="G55" s="246">
        <f t="shared" si="37"/>
        <v>133.1008384377665</v>
      </c>
      <c r="H55" s="246">
        <f t="shared" si="37"/>
        <v>140.24790054757162</v>
      </c>
      <c r="I55" s="246">
        <f t="shared" si="37"/>
        <v>147.43963179556303</v>
      </c>
      <c r="J55" s="246">
        <f t="shared" si="37"/>
        <v>154.67631136385435</v>
      </c>
      <c r="K55" s="246">
        <f t="shared" si="37"/>
        <v>161.95822017944752</v>
      </c>
      <c r="L55" s="246">
        <f t="shared" si="37"/>
        <v>169.28564092513815</v>
      </c>
      <c r="M55" s="246">
        <f t="shared" si="37"/>
        <v>176.65885805048936</v>
      </c>
      <c r="N55" s="281">
        <f>SUM(B55:M55)</f>
        <v>1643.2097565181821</v>
      </c>
    </row>
    <row r="56" spans="1:14" x14ac:dyDescent="0.25">
      <c r="A56" s="247" t="s">
        <v>174</v>
      </c>
      <c r="B56" s="246">
        <f t="shared" ref="B56:M56" si="38">+B55+B54</f>
        <v>15782.172213538835</v>
      </c>
      <c r="C56" s="246">
        <f t="shared" si="38"/>
        <v>16897.555070874078</v>
      </c>
      <c r="D56" s="246">
        <f t="shared" si="38"/>
        <v>18019.909071067661</v>
      </c>
      <c r="E56" s="246">
        <f t="shared" si="38"/>
        <v>19149.277783762456</v>
      </c>
      <c r="F56" s="246">
        <f t="shared" si="38"/>
        <v>20285.705050911591</v>
      </c>
      <c r="G56" s="246">
        <f t="shared" si="38"/>
        <v>21429.23498848041</v>
      </c>
      <c r="H56" s="246">
        <f t="shared" si="38"/>
        <v>22579.911988159034</v>
      </c>
      <c r="I56" s="246">
        <f t="shared" si="38"/>
        <v>23737.780719085647</v>
      </c>
      <c r="J56" s="246">
        <f t="shared" si="38"/>
        <v>24902.886129580555</v>
      </c>
      <c r="K56" s="246">
        <f t="shared" si="38"/>
        <v>26075.273448891054</v>
      </c>
      <c r="L56" s="246">
        <f t="shared" si="38"/>
        <v>27254.988188947245</v>
      </c>
      <c r="M56" s="246">
        <f t="shared" si="38"/>
        <v>28442.076146128788</v>
      </c>
      <c r="N56" s="246"/>
    </row>
    <row r="58" spans="1:14" x14ac:dyDescent="0.25">
      <c r="B58" s="356">
        <f>+B50</f>
        <v>367</v>
      </c>
      <c r="C58" s="356">
        <f t="shared" ref="C58:M58" si="39">+C50</f>
        <v>398</v>
      </c>
      <c r="D58" s="356">
        <f t="shared" si="39"/>
        <v>426</v>
      </c>
      <c r="E58" s="356">
        <f t="shared" si="39"/>
        <v>457</v>
      </c>
      <c r="F58" s="356">
        <f t="shared" si="39"/>
        <v>487</v>
      </c>
      <c r="G58" s="356">
        <f t="shared" si="39"/>
        <v>518</v>
      </c>
      <c r="H58" s="356">
        <f t="shared" si="39"/>
        <v>548</v>
      </c>
      <c r="I58" s="356">
        <f t="shared" si="39"/>
        <v>579</v>
      </c>
      <c r="J58" s="356">
        <f t="shared" si="39"/>
        <v>610</v>
      </c>
      <c r="K58" s="356">
        <f t="shared" si="39"/>
        <v>640</v>
      </c>
      <c r="L58" s="356">
        <f t="shared" si="39"/>
        <v>671</v>
      </c>
      <c r="M58" s="356">
        <f t="shared" si="39"/>
        <v>701</v>
      </c>
    </row>
    <row r="59" spans="1:14" x14ac:dyDescent="0.25">
      <c r="A59">
        <f>+A51+1</f>
        <v>8</v>
      </c>
      <c r="B59" s="353">
        <f t="shared" ref="B59:M59" si="40">EDATE(B51,12)</f>
        <v>40544</v>
      </c>
      <c r="C59" s="353">
        <f t="shared" si="40"/>
        <v>40575</v>
      </c>
      <c r="D59" s="353">
        <f t="shared" si="40"/>
        <v>40603</v>
      </c>
      <c r="E59" s="353">
        <f t="shared" si="40"/>
        <v>40634</v>
      </c>
      <c r="F59" s="353">
        <f t="shared" si="40"/>
        <v>40664</v>
      </c>
      <c r="G59" s="353">
        <f t="shared" si="40"/>
        <v>40695</v>
      </c>
      <c r="H59" s="353">
        <f t="shared" si="40"/>
        <v>40725</v>
      </c>
      <c r="I59" s="353">
        <f t="shared" si="40"/>
        <v>40756</v>
      </c>
      <c r="J59" s="353">
        <f t="shared" si="40"/>
        <v>40787</v>
      </c>
      <c r="K59" s="353">
        <f t="shared" si="40"/>
        <v>40817</v>
      </c>
      <c r="L59" s="353">
        <f t="shared" si="40"/>
        <v>40848</v>
      </c>
      <c r="M59" s="353">
        <f t="shared" si="40"/>
        <v>40878</v>
      </c>
    </row>
    <row r="60" spans="1:14" x14ac:dyDescent="0.25">
      <c r="A60" s="246" t="s">
        <v>170</v>
      </c>
      <c r="B60" s="246">
        <f>+M56</f>
        <v>28442.076146128788</v>
      </c>
      <c r="C60" s="246">
        <f t="shared" ref="C60:M60" si="41">+B64</f>
        <v>29605.55909180265</v>
      </c>
      <c r="D60" s="246">
        <f t="shared" si="41"/>
        <v>30776.313805886974</v>
      </c>
      <c r="E60" s="246">
        <f t="shared" si="41"/>
        <v>31954.385736934324</v>
      </c>
      <c r="F60" s="246">
        <f t="shared" si="41"/>
        <v>33139.820617550722</v>
      </c>
      <c r="G60" s="246">
        <f t="shared" si="41"/>
        <v>34332.664466170972</v>
      </c>
      <c r="H60" s="246">
        <f t="shared" si="41"/>
        <v>35532.963588845101</v>
      </c>
      <c r="I60" s="246">
        <f t="shared" si="41"/>
        <v>36740.764581035946</v>
      </c>
      <c r="J60" s="246">
        <f t="shared" si="41"/>
        <v>37956.114329427983</v>
      </c>
      <c r="K60" s="246">
        <f t="shared" si="41"/>
        <v>39179.060013747468</v>
      </c>
      <c r="L60" s="246">
        <f t="shared" si="41"/>
        <v>40409.649108593949</v>
      </c>
      <c r="M60" s="246">
        <f t="shared" si="41"/>
        <v>41647.92938528322</v>
      </c>
    </row>
    <row r="61" spans="1:14" x14ac:dyDescent="0.25">
      <c r="A61" s="246" t="s">
        <v>171</v>
      </c>
      <c r="B61" s="246">
        <f>IF(+B58&lt;365,+interest!M53,+DCF!$K$63/12)</f>
        <v>979.59748547633023</v>
      </c>
      <c r="C61" s="246">
        <f>IF(+C58&lt;365,+B61,+DCF!$K$63/12)</f>
        <v>979.59748547633023</v>
      </c>
      <c r="D61" s="246">
        <f>IF(+D58&lt;365,+C61,+DCF!$K$63/12)</f>
        <v>979.59748547633023</v>
      </c>
      <c r="E61" s="246">
        <f>IF(+E58&lt;365,+D61,+DCF!$K$63/12)</f>
        <v>979.59748547633023</v>
      </c>
      <c r="F61" s="246">
        <f>IF(+F58&lt;365,+E61,+DCF!$K$63/12)</f>
        <v>979.59748547633023</v>
      </c>
      <c r="G61" s="246">
        <f>IF(+G58&lt;365,+F61,+DCF!$K$63/12)</f>
        <v>979.59748547633023</v>
      </c>
      <c r="H61" s="246">
        <f>IF(+H58&lt;365,+G61,+DCF!$K$63/12)</f>
        <v>979.59748547633023</v>
      </c>
      <c r="I61" s="246">
        <f>IF(+I58&lt;365,+H61,+DCF!$K$63/12)</f>
        <v>979.59748547633023</v>
      </c>
      <c r="J61" s="246">
        <f>IF(+J58&lt;365,+I61,+DCF!$K$63/12)</f>
        <v>979.59748547633023</v>
      </c>
      <c r="K61" s="246">
        <f>IF(+K58&lt;365,+J61,+DCF!$K$63/12)</f>
        <v>979.59748547633023</v>
      </c>
      <c r="L61" s="246">
        <f>IF(+L58&lt;365,+K61,+DCF!$K$63/12)</f>
        <v>979.59748547633023</v>
      </c>
      <c r="M61" s="246">
        <f>IF(+M58&lt;365,+L61,+DCF!$K$63/12)</f>
        <v>979.59748547633023</v>
      </c>
    </row>
    <row r="62" spans="1:14" x14ac:dyDescent="0.25">
      <c r="A62" s="246" t="s">
        <v>172</v>
      </c>
      <c r="B62" s="246">
        <f t="shared" ref="B62:M62" si="42">+B61+B60</f>
        <v>29421.673631605117</v>
      </c>
      <c r="C62" s="246">
        <f t="shared" si="42"/>
        <v>30585.15657727898</v>
      </c>
      <c r="D62" s="246">
        <f t="shared" si="42"/>
        <v>31755.911291363303</v>
      </c>
      <c r="E62" s="246">
        <f t="shared" si="42"/>
        <v>32933.983222410658</v>
      </c>
      <c r="F62" s="246">
        <f t="shared" si="42"/>
        <v>34119.418103027056</v>
      </c>
      <c r="G62" s="246">
        <f t="shared" si="42"/>
        <v>35312.261951647306</v>
      </c>
      <c r="H62" s="246">
        <f t="shared" si="42"/>
        <v>36512.561074321435</v>
      </c>
      <c r="I62" s="246">
        <f t="shared" si="42"/>
        <v>37720.36206651228</v>
      </c>
      <c r="J62" s="246">
        <f t="shared" si="42"/>
        <v>38935.711814904316</v>
      </c>
      <c r="K62" s="246">
        <f t="shared" si="42"/>
        <v>40158.657499223802</v>
      </c>
      <c r="L62" s="246">
        <f t="shared" si="42"/>
        <v>41389.246594070282</v>
      </c>
      <c r="M62" s="246">
        <f t="shared" si="42"/>
        <v>42627.526870759553</v>
      </c>
    </row>
    <row r="63" spans="1:14" x14ac:dyDescent="0.25">
      <c r="A63" s="246" t="s">
        <v>173</v>
      </c>
      <c r="B63" s="246">
        <f t="shared" ref="B63:M63" si="43">+B62*+$B$1/12</f>
        <v>183.88546019753198</v>
      </c>
      <c r="C63" s="246">
        <f t="shared" si="43"/>
        <v>191.1572286079936</v>
      </c>
      <c r="D63" s="246">
        <f t="shared" si="43"/>
        <v>198.47444557102062</v>
      </c>
      <c r="E63" s="246">
        <f t="shared" si="43"/>
        <v>205.8373951400666</v>
      </c>
      <c r="F63" s="246">
        <f t="shared" si="43"/>
        <v>213.2463631439191</v>
      </c>
      <c r="G63" s="246">
        <f t="shared" si="43"/>
        <v>220.70163719779566</v>
      </c>
      <c r="H63" s="246">
        <f t="shared" si="43"/>
        <v>228.20350671450896</v>
      </c>
      <c r="I63" s="246">
        <f t="shared" si="43"/>
        <v>235.75226291570175</v>
      </c>
      <c r="J63" s="246">
        <f t="shared" si="43"/>
        <v>243.34819884315198</v>
      </c>
      <c r="K63" s="246">
        <f t="shared" si="43"/>
        <v>250.99160937014878</v>
      </c>
      <c r="L63" s="246">
        <f t="shared" si="43"/>
        <v>258.68279121293926</v>
      </c>
      <c r="M63" s="246">
        <f t="shared" si="43"/>
        <v>266.42204294224717</v>
      </c>
      <c r="N63" s="281">
        <f>SUM(B63:M63)</f>
        <v>2696.7029418570251</v>
      </c>
    </row>
    <row r="64" spans="1:14" x14ac:dyDescent="0.25">
      <c r="A64" s="247" t="s">
        <v>174</v>
      </c>
      <c r="B64" s="246">
        <f t="shared" ref="B64:M64" si="44">+B63+B62</f>
        <v>29605.55909180265</v>
      </c>
      <c r="C64" s="246">
        <f t="shared" si="44"/>
        <v>30776.313805886974</v>
      </c>
      <c r="D64" s="246">
        <f t="shared" si="44"/>
        <v>31954.385736934324</v>
      </c>
      <c r="E64" s="246">
        <f t="shared" si="44"/>
        <v>33139.820617550722</v>
      </c>
      <c r="F64" s="246">
        <f t="shared" si="44"/>
        <v>34332.664466170972</v>
      </c>
      <c r="G64" s="246">
        <f t="shared" si="44"/>
        <v>35532.963588845101</v>
      </c>
      <c r="H64" s="246">
        <f t="shared" si="44"/>
        <v>36740.764581035946</v>
      </c>
      <c r="I64" s="246">
        <f t="shared" si="44"/>
        <v>37956.114329427983</v>
      </c>
      <c r="J64" s="246">
        <f t="shared" si="44"/>
        <v>39179.060013747468</v>
      </c>
      <c r="K64" s="246">
        <f t="shared" si="44"/>
        <v>40409.649108593949</v>
      </c>
      <c r="L64" s="246">
        <f t="shared" si="44"/>
        <v>41647.92938528322</v>
      </c>
      <c r="M64" s="246">
        <f t="shared" si="44"/>
        <v>42893.948913701803</v>
      </c>
      <c r="N64" s="246"/>
    </row>
    <row r="66" spans="1:14" x14ac:dyDescent="0.25">
      <c r="B66" s="356">
        <f>+B58</f>
        <v>367</v>
      </c>
      <c r="C66" s="356">
        <f t="shared" ref="C66:M66" si="45">+C58</f>
        <v>398</v>
      </c>
      <c r="D66" s="356">
        <f t="shared" si="45"/>
        <v>426</v>
      </c>
      <c r="E66" s="356">
        <f t="shared" si="45"/>
        <v>457</v>
      </c>
      <c r="F66" s="356">
        <f t="shared" si="45"/>
        <v>487</v>
      </c>
      <c r="G66" s="356">
        <f t="shared" si="45"/>
        <v>518</v>
      </c>
      <c r="H66" s="356">
        <f t="shared" si="45"/>
        <v>548</v>
      </c>
      <c r="I66" s="356">
        <f t="shared" si="45"/>
        <v>579</v>
      </c>
      <c r="J66" s="356">
        <f t="shared" si="45"/>
        <v>610</v>
      </c>
      <c r="K66" s="356">
        <f t="shared" si="45"/>
        <v>640</v>
      </c>
      <c r="L66" s="356">
        <f t="shared" si="45"/>
        <v>671</v>
      </c>
      <c r="M66" s="356">
        <f t="shared" si="45"/>
        <v>701</v>
      </c>
    </row>
    <row r="67" spans="1:14" x14ac:dyDescent="0.25">
      <c r="A67">
        <f>+A59+1</f>
        <v>9</v>
      </c>
      <c r="B67" s="353">
        <f t="shared" ref="B67:M67" si="46">EDATE(B59,12)</f>
        <v>40909</v>
      </c>
      <c r="C67" s="353">
        <f t="shared" si="46"/>
        <v>40940</v>
      </c>
      <c r="D67" s="353">
        <f t="shared" si="46"/>
        <v>40969</v>
      </c>
      <c r="E67" s="353">
        <f t="shared" si="46"/>
        <v>41000</v>
      </c>
      <c r="F67" s="353">
        <f t="shared" si="46"/>
        <v>41030</v>
      </c>
      <c r="G67" s="353">
        <f t="shared" si="46"/>
        <v>41061</v>
      </c>
      <c r="H67" s="353">
        <f t="shared" si="46"/>
        <v>41091</v>
      </c>
      <c r="I67" s="353">
        <f t="shared" si="46"/>
        <v>41122</v>
      </c>
      <c r="J67" s="353">
        <f t="shared" si="46"/>
        <v>41153</v>
      </c>
      <c r="K67" s="353">
        <f t="shared" si="46"/>
        <v>41183</v>
      </c>
      <c r="L67" s="353">
        <f t="shared" si="46"/>
        <v>41214</v>
      </c>
      <c r="M67" s="353">
        <f t="shared" si="46"/>
        <v>41244</v>
      </c>
    </row>
    <row r="68" spans="1:14" x14ac:dyDescent="0.25">
      <c r="A68" s="246" t="s">
        <v>170</v>
      </c>
      <c r="B68" s="246">
        <f>+M64</f>
        <v>42893.948913701803</v>
      </c>
      <c r="C68" s="246">
        <f t="shared" ref="C68:M68" si="47">+B72</f>
        <v>44124.623221757873</v>
      </c>
      <c r="D68" s="246">
        <f t="shared" si="47"/>
        <v>45362.989244239296</v>
      </c>
      <c r="E68" s="246">
        <f t="shared" si="47"/>
        <v>46609.095054361227</v>
      </c>
      <c r="F68" s="246">
        <f t="shared" si="47"/>
        <v>47862.989025796422</v>
      </c>
      <c r="G68" s="246">
        <f t="shared" si="47"/>
        <v>49124.719834553085</v>
      </c>
      <c r="H68" s="246">
        <f t="shared" si="47"/>
        <v>50394.336460864477</v>
      </c>
      <c r="I68" s="246">
        <f t="shared" si="47"/>
        <v>51671.888191090315</v>
      </c>
      <c r="J68" s="246">
        <f t="shared" si="47"/>
        <v>52957.424619630066</v>
      </c>
      <c r="K68" s="246">
        <f t="shared" si="47"/>
        <v>54250.995650848192</v>
      </c>
      <c r="L68" s="246">
        <f t="shared" si="47"/>
        <v>55552.651501011431</v>
      </c>
      <c r="M68" s="246">
        <f t="shared" si="47"/>
        <v>56862.442700238185</v>
      </c>
    </row>
    <row r="69" spans="1:14" x14ac:dyDescent="0.25">
      <c r="A69" s="246" t="s">
        <v>171</v>
      </c>
      <c r="B69" s="246">
        <f>IF(+B66&lt;365,+interest!M61,+DCF!$L$63/12)</f>
        <v>956.60832531223639</v>
      </c>
      <c r="C69" s="246">
        <f>IF(+C66&lt;365,+B69,+DCF!$L$63/12)</f>
        <v>956.60832531223639</v>
      </c>
      <c r="D69" s="246">
        <f>IF(+D66&lt;365,+C69,+DCF!$L$63/12)</f>
        <v>956.60832531223639</v>
      </c>
      <c r="E69" s="246">
        <f>IF(+E66&lt;365,+D69,+DCF!$L$63/12)</f>
        <v>956.60832531223639</v>
      </c>
      <c r="F69" s="246">
        <f>IF(+F66&lt;365,+E69,+DCF!$L$63/12)</f>
        <v>956.60832531223639</v>
      </c>
      <c r="G69" s="246">
        <f>IF(+G66&lt;365,+F69,+DCF!$L$63/12)</f>
        <v>956.60832531223639</v>
      </c>
      <c r="H69" s="246">
        <f>IF(+H66&lt;365,+G69,+DCF!$L$63/12)</f>
        <v>956.60832531223639</v>
      </c>
      <c r="I69" s="246">
        <f>IF(+I66&lt;365,+H69,+DCF!$L$63/12)</f>
        <v>956.60832531223639</v>
      </c>
      <c r="J69" s="246">
        <f>IF(+J66&lt;365,+I69,+DCF!$L$63/12)</f>
        <v>956.60832531223639</v>
      </c>
      <c r="K69" s="246">
        <f>IF(+K66&lt;365,+J69,+DCF!$L$63/12)</f>
        <v>956.60832531223639</v>
      </c>
      <c r="L69" s="246">
        <f>IF(+L66&lt;365,+K69,+DCF!$L$63/12)</f>
        <v>956.60832531223639</v>
      </c>
      <c r="M69" s="246">
        <f>IF(+M66&lt;365,+L69,+DCF!$L$63/12)</f>
        <v>956.60832531223639</v>
      </c>
    </row>
    <row r="70" spans="1:14" x14ac:dyDescent="0.25">
      <c r="A70" s="246" t="s">
        <v>172</v>
      </c>
      <c r="B70" s="246">
        <f t="shared" ref="B70:M70" si="48">+B69+B68</f>
        <v>43850.557239014037</v>
      </c>
      <c r="C70" s="246">
        <f t="shared" si="48"/>
        <v>45081.231547070107</v>
      </c>
      <c r="D70" s="246">
        <f t="shared" si="48"/>
        <v>46319.59756955153</v>
      </c>
      <c r="E70" s="246">
        <f t="shared" si="48"/>
        <v>47565.703379673461</v>
      </c>
      <c r="F70" s="246">
        <f t="shared" si="48"/>
        <v>48819.597351108656</v>
      </c>
      <c r="G70" s="246">
        <f t="shared" si="48"/>
        <v>50081.328159865319</v>
      </c>
      <c r="H70" s="246">
        <f t="shared" si="48"/>
        <v>51350.944786176711</v>
      </c>
      <c r="I70" s="246">
        <f t="shared" si="48"/>
        <v>52628.496516402549</v>
      </c>
      <c r="J70" s="246">
        <f t="shared" si="48"/>
        <v>53914.032944942301</v>
      </c>
      <c r="K70" s="246">
        <f t="shared" si="48"/>
        <v>55207.603976160426</v>
      </c>
      <c r="L70" s="246">
        <f t="shared" si="48"/>
        <v>56509.259826323665</v>
      </c>
      <c r="M70" s="246">
        <f t="shared" si="48"/>
        <v>57819.05102555042</v>
      </c>
    </row>
    <row r="71" spans="1:14" x14ac:dyDescent="0.25">
      <c r="A71" s="246" t="s">
        <v>173</v>
      </c>
      <c r="B71" s="246">
        <f t="shared" ref="B71:M71" si="49">+B70*+$B$1/12</f>
        <v>274.06598274383771</v>
      </c>
      <c r="C71" s="246">
        <f t="shared" si="49"/>
        <v>281.75769716918813</v>
      </c>
      <c r="D71" s="246">
        <f t="shared" si="49"/>
        <v>289.49748480969703</v>
      </c>
      <c r="E71" s="246">
        <f t="shared" si="49"/>
        <v>297.28564612295912</v>
      </c>
      <c r="F71" s="246">
        <f t="shared" si="49"/>
        <v>305.12248344442907</v>
      </c>
      <c r="G71" s="246">
        <f t="shared" si="49"/>
        <v>313.00830099915822</v>
      </c>
      <c r="H71" s="246">
        <f t="shared" si="49"/>
        <v>320.94340491360441</v>
      </c>
      <c r="I71" s="246">
        <f t="shared" si="49"/>
        <v>328.92810322751592</v>
      </c>
      <c r="J71" s="246">
        <f t="shared" si="49"/>
        <v>336.96270590588938</v>
      </c>
      <c r="K71" s="246">
        <f t="shared" si="49"/>
        <v>345.04752485100266</v>
      </c>
      <c r="L71" s="246">
        <f t="shared" si="49"/>
        <v>353.18287391452287</v>
      </c>
      <c r="M71" s="246">
        <f t="shared" si="49"/>
        <v>361.36906890969016</v>
      </c>
      <c r="N71" s="281">
        <f>SUM(B71:M71)</f>
        <v>3807.1712770114946</v>
      </c>
    </row>
    <row r="72" spans="1:14" x14ac:dyDescent="0.25">
      <c r="A72" s="247" t="s">
        <v>174</v>
      </c>
      <c r="B72" s="246">
        <f t="shared" ref="B72:M72" si="50">+B71+B70</f>
        <v>44124.623221757873</v>
      </c>
      <c r="C72" s="246">
        <f t="shared" si="50"/>
        <v>45362.989244239296</v>
      </c>
      <c r="D72" s="246">
        <f t="shared" si="50"/>
        <v>46609.095054361227</v>
      </c>
      <c r="E72" s="246">
        <f t="shared" si="50"/>
        <v>47862.989025796422</v>
      </c>
      <c r="F72" s="246">
        <f t="shared" si="50"/>
        <v>49124.719834553085</v>
      </c>
      <c r="G72" s="246">
        <f t="shared" si="50"/>
        <v>50394.336460864477</v>
      </c>
      <c r="H72" s="246">
        <f t="shared" si="50"/>
        <v>51671.888191090315</v>
      </c>
      <c r="I72" s="246">
        <f t="shared" si="50"/>
        <v>52957.424619630066</v>
      </c>
      <c r="J72" s="246">
        <f t="shared" si="50"/>
        <v>54250.995650848192</v>
      </c>
      <c r="K72" s="246">
        <f t="shared" si="50"/>
        <v>55552.651501011431</v>
      </c>
      <c r="L72" s="246">
        <f t="shared" si="50"/>
        <v>56862.442700238185</v>
      </c>
      <c r="M72" s="246">
        <f t="shared" si="50"/>
        <v>58180.420094460111</v>
      </c>
      <c r="N72" s="246"/>
    </row>
    <row r="74" spans="1:14" x14ac:dyDescent="0.25">
      <c r="B74" s="356">
        <f>+B66</f>
        <v>367</v>
      </c>
      <c r="C74" s="356">
        <f t="shared" ref="C74:M74" si="51">+C66</f>
        <v>398</v>
      </c>
      <c r="D74" s="356">
        <f t="shared" si="51"/>
        <v>426</v>
      </c>
      <c r="E74" s="356">
        <f t="shared" si="51"/>
        <v>457</v>
      </c>
      <c r="F74" s="356">
        <f t="shared" si="51"/>
        <v>487</v>
      </c>
      <c r="G74" s="356">
        <f t="shared" si="51"/>
        <v>518</v>
      </c>
      <c r="H74" s="356">
        <f t="shared" si="51"/>
        <v>548</v>
      </c>
      <c r="I74" s="356">
        <f t="shared" si="51"/>
        <v>579</v>
      </c>
      <c r="J74" s="356">
        <f t="shared" si="51"/>
        <v>610</v>
      </c>
      <c r="K74" s="356">
        <f t="shared" si="51"/>
        <v>640</v>
      </c>
      <c r="L74" s="356">
        <f t="shared" si="51"/>
        <v>671</v>
      </c>
      <c r="M74" s="356">
        <f t="shared" si="51"/>
        <v>701</v>
      </c>
    </row>
    <row r="75" spans="1:14" x14ac:dyDescent="0.25">
      <c r="A75">
        <f>+A67+1</f>
        <v>10</v>
      </c>
      <c r="B75" s="353">
        <f t="shared" ref="B75:M75" si="52">EDATE(B67,12)</f>
        <v>41275</v>
      </c>
      <c r="C75" s="353">
        <f t="shared" si="52"/>
        <v>41306</v>
      </c>
      <c r="D75" s="353">
        <f t="shared" si="52"/>
        <v>41334</v>
      </c>
      <c r="E75" s="353">
        <f t="shared" si="52"/>
        <v>41365</v>
      </c>
      <c r="F75" s="353">
        <f t="shared" si="52"/>
        <v>41395</v>
      </c>
      <c r="G75" s="353">
        <f t="shared" si="52"/>
        <v>41426</v>
      </c>
      <c r="H75" s="353">
        <f t="shared" si="52"/>
        <v>41456</v>
      </c>
      <c r="I75" s="353">
        <f t="shared" si="52"/>
        <v>41487</v>
      </c>
      <c r="J75" s="353">
        <f t="shared" si="52"/>
        <v>41518</v>
      </c>
      <c r="K75" s="353">
        <f t="shared" si="52"/>
        <v>41548</v>
      </c>
      <c r="L75" s="353">
        <f t="shared" si="52"/>
        <v>41579</v>
      </c>
      <c r="M75" s="353">
        <f t="shared" si="52"/>
        <v>41609</v>
      </c>
    </row>
    <row r="76" spans="1:14" x14ac:dyDescent="0.25">
      <c r="A76" s="246" t="s">
        <v>170</v>
      </c>
      <c r="B76" s="246">
        <f>+M72</f>
        <v>58180.420094460111</v>
      </c>
      <c r="C76" s="246">
        <f t="shared" ref="C76:M76" si="53">+B80</f>
        <v>59469.008894496015</v>
      </c>
      <c r="D76" s="246">
        <f t="shared" si="53"/>
        <v>60765.651374532143</v>
      </c>
      <c r="E76" s="246">
        <f t="shared" si="53"/>
        <v>62070.397870068497</v>
      </c>
      <c r="F76" s="246">
        <f t="shared" si="53"/>
        <v>63383.299031201946</v>
      </c>
      <c r="G76" s="246">
        <f t="shared" si="53"/>
        <v>64704.40582459249</v>
      </c>
      <c r="H76" s="246">
        <f t="shared" si="53"/>
        <v>66033.769535441723</v>
      </c>
      <c r="I76" s="246">
        <f t="shared" si="53"/>
        <v>67371.441769483761</v>
      </c>
      <c r="J76" s="246">
        <f t="shared" si="53"/>
        <v>68717.474454988565</v>
      </c>
      <c r="K76" s="246">
        <f t="shared" si="53"/>
        <v>70071.919844777774</v>
      </c>
      <c r="L76" s="246">
        <f t="shared" si="53"/>
        <v>71434.830518253162</v>
      </c>
      <c r="M76" s="246">
        <f t="shared" si="53"/>
        <v>72806.259383437777</v>
      </c>
    </row>
    <row r="77" spans="1:14" x14ac:dyDescent="0.25">
      <c r="A77" s="246" t="s">
        <v>171</v>
      </c>
      <c r="B77" s="246">
        <f>IF(+B74&lt;365,+interest!M69,+DCF!$M$63/12)</f>
        <v>919.21607398313427</v>
      </c>
      <c r="C77" s="246">
        <f>IF(+C74&lt;365,+B77,+DCF!$M$63/12)</f>
        <v>919.21607398313427</v>
      </c>
      <c r="D77" s="246">
        <f>IF(+D74&lt;365,+C77,+DCF!$M$63/12)</f>
        <v>919.21607398313427</v>
      </c>
      <c r="E77" s="246">
        <f>IF(+E74&lt;365,+D77,+DCF!$M$63/12)</f>
        <v>919.21607398313427</v>
      </c>
      <c r="F77" s="246">
        <f>IF(+F74&lt;365,+E77,+DCF!$M$63/12)</f>
        <v>919.21607398313427</v>
      </c>
      <c r="G77" s="246">
        <f>IF(+G74&lt;365,+F77,+DCF!$M$63/12)</f>
        <v>919.21607398313427</v>
      </c>
      <c r="H77" s="246">
        <f>IF(+H74&lt;365,+G77,+DCF!$M$63/12)</f>
        <v>919.21607398313427</v>
      </c>
      <c r="I77" s="246">
        <f>IF(+I74&lt;365,+H77,+DCF!$M$63/12)</f>
        <v>919.21607398313427</v>
      </c>
      <c r="J77" s="246">
        <f>IF(+J74&lt;365,+I77,+DCF!$M$63/12)</f>
        <v>919.21607398313427</v>
      </c>
      <c r="K77" s="246">
        <f>IF(+K74&lt;365,+J77,+DCF!$M$63/12)</f>
        <v>919.21607398313427</v>
      </c>
      <c r="L77" s="246">
        <f>IF(+L74&lt;365,+K77,+DCF!$M$63/12)</f>
        <v>919.21607398313427</v>
      </c>
      <c r="M77" s="246">
        <f>IF(+M74&lt;365,+L77,+DCF!$M$63/12)</f>
        <v>919.21607398313427</v>
      </c>
    </row>
    <row r="78" spans="1:14" x14ac:dyDescent="0.25">
      <c r="A78" s="246" t="s">
        <v>172</v>
      </c>
      <c r="B78" s="246">
        <f t="shared" ref="B78:M78" si="54">+B77+B76</f>
        <v>59099.636168443249</v>
      </c>
      <c r="C78" s="246">
        <f t="shared" si="54"/>
        <v>60388.224968479146</v>
      </c>
      <c r="D78" s="246">
        <f t="shared" si="54"/>
        <v>61684.867448515273</v>
      </c>
      <c r="E78" s="246">
        <f t="shared" si="54"/>
        <v>62989.613944051627</v>
      </c>
      <c r="F78" s="246">
        <f t="shared" si="54"/>
        <v>64302.515105185084</v>
      </c>
      <c r="G78" s="246">
        <f t="shared" si="54"/>
        <v>65623.621898575628</v>
      </c>
      <c r="H78" s="246">
        <f t="shared" si="54"/>
        <v>66952.985609424853</v>
      </c>
      <c r="I78" s="246">
        <f t="shared" si="54"/>
        <v>68290.657843466892</v>
      </c>
      <c r="J78" s="246">
        <f t="shared" si="54"/>
        <v>69636.690528971696</v>
      </c>
      <c r="K78" s="246">
        <f t="shared" si="54"/>
        <v>70991.135918760905</v>
      </c>
      <c r="L78" s="246">
        <f t="shared" si="54"/>
        <v>72354.046592236293</v>
      </c>
      <c r="M78" s="246">
        <f t="shared" si="54"/>
        <v>73725.475457420907</v>
      </c>
    </row>
    <row r="79" spans="1:14" x14ac:dyDescent="0.25">
      <c r="A79" s="246" t="s">
        <v>173</v>
      </c>
      <c r="B79" s="246">
        <f t="shared" ref="B79:M79" si="55">+B78*+$B$1/12</f>
        <v>369.3727260527703</v>
      </c>
      <c r="C79" s="246">
        <f t="shared" si="55"/>
        <v>377.42640605299465</v>
      </c>
      <c r="D79" s="246">
        <f t="shared" si="55"/>
        <v>385.53042155322049</v>
      </c>
      <c r="E79" s="246">
        <f t="shared" si="55"/>
        <v>393.68508715032266</v>
      </c>
      <c r="F79" s="246">
        <f t="shared" si="55"/>
        <v>401.89071940740678</v>
      </c>
      <c r="G79" s="246">
        <f t="shared" si="55"/>
        <v>410.14763686609763</v>
      </c>
      <c r="H79" s="246">
        <f t="shared" si="55"/>
        <v>418.45616005890537</v>
      </c>
      <c r="I79" s="246">
        <f t="shared" si="55"/>
        <v>426.81661152166811</v>
      </c>
      <c r="J79" s="246">
        <f t="shared" si="55"/>
        <v>435.22931580607309</v>
      </c>
      <c r="K79" s="246">
        <f t="shared" si="55"/>
        <v>443.69459949225569</v>
      </c>
      <c r="L79" s="246">
        <f t="shared" si="55"/>
        <v>452.21279120147682</v>
      </c>
      <c r="M79" s="246">
        <f t="shared" si="55"/>
        <v>460.78422160888067</v>
      </c>
      <c r="N79" s="281">
        <f>SUM(B79:M79)</f>
        <v>4975.246696772072</v>
      </c>
    </row>
    <row r="80" spans="1:14" x14ac:dyDescent="0.25">
      <c r="A80" s="247" t="s">
        <v>174</v>
      </c>
      <c r="B80" s="246">
        <f t="shared" ref="B80:M80" si="56">+B79+B78</f>
        <v>59469.008894496015</v>
      </c>
      <c r="C80" s="246">
        <f t="shared" si="56"/>
        <v>60765.651374532143</v>
      </c>
      <c r="D80" s="246">
        <f t="shared" si="56"/>
        <v>62070.397870068497</v>
      </c>
      <c r="E80" s="246">
        <f t="shared" si="56"/>
        <v>63383.299031201946</v>
      </c>
      <c r="F80" s="246">
        <f t="shared" si="56"/>
        <v>64704.40582459249</v>
      </c>
      <c r="G80" s="246">
        <f t="shared" si="56"/>
        <v>66033.769535441723</v>
      </c>
      <c r="H80" s="246">
        <f t="shared" si="56"/>
        <v>67371.441769483761</v>
      </c>
      <c r="I80" s="246">
        <f t="shared" si="56"/>
        <v>68717.474454988565</v>
      </c>
      <c r="J80" s="246">
        <f t="shared" si="56"/>
        <v>70071.919844777774</v>
      </c>
      <c r="K80" s="246">
        <f t="shared" si="56"/>
        <v>71434.830518253162</v>
      </c>
      <c r="L80" s="246">
        <f t="shared" si="56"/>
        <v>72806.259383437777</v>
      </c>
      <c r="M80" s="246">
        <f t="shared" si="56"/>
        <v>74186.259679029783</v>
      </c>
      <c r="N80" s="246"/>
    </row>
    <row r="82" spans="1:14" x14ac:dyDescent="0.25">
      <c r="B82" s="356">
        <f>+B74</f>
        <v>367</v>
      </c>
      <c r="C82" s="356">
        <f t="shared" ref="C82:M82" si="57">+C74</f>
        <v>398</v>
      </c>
      <c r="D82" s="356">
        <f t="shared" si="57"/>
        <v>426</v>
      </c>
      <c r="E82" s="356">
        <f t="shared" si="57"/>
        <v>457</v>
      </c>
      <c r="F82" s="356">
        <f t="shared" si="57"/>
        <v>487</v>
      </c>
      <c r="G82" s="356">
        <f t="shared" si="57"/>
        <v>518</v>
      </c>
      <c r="H82" s="356">
        <f t="shared" si="57"/>
        <v>548</v>
      </c>
      <c r="I82" s="356">
        <f t="shared" si="57"/>
        <v>579</v>
      </c>
      <c r="J82" s="356">
        <f t="shared" si="57"/>
        <v>610</v>
      </c>
      <c r="K82" s="356">
        <f t="shared" si="57"/>
        <v>640</v>
      </c>
      <c r="L82" s="356">
        <f t="shared" si="57"/>
        <v>671</v>
      </c>
      <c r="M82" s="356">
        <f t="shared" si="57"/>
        <v>701</v>
      </c>
      <c r="N82" s="4"/>
    </row>
    <row r="83" spans="1:14" x14ac:dyDescent="0.25">
      <c r="A83">
        <f>+A75+1</f>
        <v>11</v>
      </c>
      <c r="B83" s="353">
        <f t="shared" ref="B83:M83" si="58">EDATE(B75,12)</f>
        <v>41640</v>
      </c>
      <c r="C83" s="353">
        <f t="shared" si="58"/>
        <v>41671</v>
      </c>
      <c r="D83" s="353">
        <f t="shared" si="58"/>
        <v>41699</v>
      </c>
      <c r="E83" s="353">
        <f t="shared" si="58"/>
        <v>41730</v>
      </c>
      <c r="F83" s="353">
        <f t="shared" si="58"/>
        <v>41760</v>
      </c>
      <c r="G83" s="353">
        <f t="shared" si="58"/>
        <v>41791</v>
      </c>
      <c r="H83" s="353">
        <f t="shared" si="58"/>
        <v>41821</v>
      </c>
      <c r="I83" s="353">
        <f t="shared" si="58"/>
        <v>41852</v>
      </c>
      <c r="J83" s="353">
        <f t="shared" si="58"/>
        <v>41883</v>
      </c>
      <c r="K83" s="353">
        <f t="shared" si="58"/>
        <v>41913</v>
      </c>
      <c r="L83" s="353">
        <f t="shared" si="58"/>
        <v>41944</v>
      </c>
      <c r="M83" s="353">
        <f t="shared" si="58"/>
        <v>41974</v>
      </c>
    </row>
    <row r="84" spans="1:14" x14ac:dyDescent="0.25">
      <c r="A84" s="246" t="s">
        <v>170</v>
      </c>
      <c r="B84" s="246">
        <f>+M80</f>
        <v>74186.259679029783</v>
      </c>
      <c r="C84" s="246">
        <f t="shared" ref="C84:M84" si="59">+B88</f>
        <v>75545.977321993865</v>
      </c>
      <c r="D84" s="246">
        <f t="shared" si="59"/>
        <v>76914.19320022648</v>
      </c>
      <c r="E84" s="246">
        <f t="shared" si="59"/>
        <v>78290.960427698039</v>
      </c>
      <c r="F84" s="246">
        <f t="shared" si="59"/>
        <v>79676.332450341302</v>
      </c>
      <c r="G84" s="246">
        <f t="shared" si="59"/>
        <v>81070.363048126077</v>
      </c>
      <c r="H84" s="246">
        <f t="shared" si="59"/>
        <v>82473.106337147008</v>
      </c>
      <c r="I84" s="246">
        <f t="shared" si="59"/>
        <v>83884.616771724322</v>
      </c>
      <c r="J84" s="246">
        <f t="shared" si="59"/>
        <v>85304.949146517742</v>
      </c>
      <c r="K84" s="246">
        <f t="shared" si="59"/>
        <v>86734.158598653623</v>
      </c>
      <c r="L84" s="246">
        <f t="shared" si="59"/>
        <v>88172.300609865357</v>
      </c>
      <c r="M84" s="246">
        <f t="shared" si="59"/>
        <v>89619.431008647167</v>
      </c>
    </row>
    <row r="85" spans="1:14" x14ac:dyDescent="0.25">
      <c r="A85" s="246" t="s">
        <v>171</v>
      </c>
      <c r="B85" s="246">
        <f>IF(+B82&lt;365,+interest!M77,+DCF!$N$63/12)</f>
        <v>890.4879701566648</v>
      </c>
      <c r="C85" s="246">
        <f>IF(+C82&lt;365,+B85,+DCF!$N$63/12)</f>
        <v>890.4879701566648</v>
      </c>
      <c r="D85" s="246">
        <f>IF(+D82&lt;365,+C85,+DCF!$N$63/12)</f>
        <v>890.4879701566648</v>
      </c>
      <c r="E85" s="246">
        <f>IF(+E82&lt;365,+D85,+DCF!$N$63/12)</f>
        <v>890.4879701566648</v>
      </c>
      <c r="F85" s="246">
        <f>IF(+F82&lt;365,+E85,+DCF!$N$63/12)</f>
        <v>890.4879701566648</v>
      </c>
      <c r="G85" s="246">
        <f>IF(+G82&lt;365,+F85,+DCF!$N$63/12)</f>
        <v>890.4879701566648</v>
      </c>
      <c r="H85" s="246">
        <f>IF(+H82&lt;365,+G85,+DCF!$N$63/12)</f>
        <v>890.4879701566648</v>
      </c>
      <c r="I85" s="246">
        <f>IF(+I82&lt;365,+H85,+DCF!$N$63/12)</f>
        <v>890.4879701566648</v>
      </c>
      <c r="J85" s="246">
        <f>IF(+J82&lt;365,+I85,+DCF!$N$63/12)</f>
        <v>890.4879701566648</v>
      </c>
      <c r="K85" s="246">
        <f>IF(+K82&lt;365,+J85,+DCF!$N$63/12)</f>
        <v>890.4879701566648</v>
      </c>
      <c r="L85" s="246">
        <f>IF(+L82&lt;365,+K85,+DCF!$N$63/12)</f>
        <v>890.4879701566648</v>
      </c>
      <c r="M85" s="246">
        <f>IF(+M82&lt;365,+L85,+DCF!$N$63/12)</f>
        <v>890.4879701566648</v>
      </c>
    </row>
    <row r="86" spans="1:14" x14ac:dyDescent="0.25">
      <c r="A86" s="246" t="s">
        <v>172</v>
      </c>
      <c r="B86" s="246">
        <f t="shared" ref="B86:M86" si="60">+B85+B84</f>
        <v>75076.747649186451</v>
      </c>
      <c r="C86" s="246">
        <f t="shared" si="60"/>
        <v>76436.465292150533</v>
      </c>
      <c r="D86" s="246">
        <f t="shared" si="60"/>
        <v>77804.681170383148</v>
      </c>
      <c r="E86" s="246">
        <f t="shared" si="60"/>
        <v>79181.448397854707</v>
      </c>
      <c r="F86" s="246">
        <f t="shared" si="60"/>
        <v>80566.82042049797</v>
      </c>
      <c r="G86" s="246">
        <f t="shared" si="60"/>
        <v>81960.851018282745</v>
      </c>
      <c r="H86" s="246">
        <f t="shared" si="60"/>
        <v>83363.594307303676</v>
      </c>
      <c r="I86" s="246">
        <f t="shared" si="60"/>
        <v>84775.10474188099</v>
      </c>
      <c r="J86" s="246">
        <f t="shared" si="60"/>
        <v>86195.437116674409</v>
      </c>
      <c r="K86" s="246">
        <f t="shared" si="60"/>
        <v>87624.646568810291</v>
      </c>
      <c r="L86" s="246">
        <f t="shared" si="60"/>
        <v>89062.788580022025</v>
      </c>
      <c r="M86" s="246">
        <f t="shared" si="60"/>
        <v>90509.918978803835</v>
      </c>
    </row>
    <row r="87" spans="1:14" x14ac:dyDescent="0.25">
      <c r="A87" s="246" t="s">
        <v>173</v>
      </c>
      <c r="B87" s="246">
        <f t="shared" ref="B87:M87" si="61">+B86*+$B$1/12</f>
        <v>469.22967280741528</v>
      </c>
      <c r="C87" s="246">
        <f t="shared" si="61"/>
        <v>477.72790807594083</v>
      </c>
      <c r="D87" s="246">
        <f t="shared" si="61"/>
        <v>486.27925731489466</v>
      </c>
      <c r="E87" s="246">
        <f t="shared" si="61"/>
        <v>494.88405248659188</v>
      </c>
      <c r="F87" s="246">
        <f t="shared" si="61"/>
        <v>503.54262762811231</v>
      </c>
      <c r="G87" s="246">
        <f t="shared" si="61"/>
        <v>512.25531886426711</v>
      </c>
      <c r="H87" s="246">
        <f t="shared" si="61"/>
        <v>521.02246442064791</v>
      </c>
      <c r="I87" s="246">
        <f t="shared" si="61"/>
        <v>529.84440463675617</v>
      </c>
      <c r="J87" s="246">
        <f t="shared" si="61"/>
        <v>538.72148197921501</v>
      </c>
      <c r="K87" s="246">
        <f t="shared" si="61"/>
        <v>547.65404105506434</v>
      </c>
      <c r="L87" s="246">
        <f t="shared" si="61"/>
        <v>556.64242862513765</v>
      </c>
      <c r="M87" s="246">
        <f t="shared" si="61"/>
        <v>565.68699361752397</v>
      </c>
      <c r="N87" s="281">
        <f>SUM(B87:M87)</f>
        <v>6203.4906515115672</v>
      </c>
    </row>
    <row r="88" spans="1:14" x14ac:dyDescent="0.25">
      <c r="A88" s="247" t="s">
        <v>174</v>
      </c>
      <c r="B88" s="246">
        <f t="shared" ref="B88:M88" si="62">+B87+B86</f>
        <v>75545.977321993865</v>
      </c>
      <c r="C88" s="246">
        <f t="shared" si="62"/>
        <v>76914.19320022648</v>
      </c>
      <c r="D88" s="246">
        <f t="shared" si="62"/>
        <v>78290.960427698039</v>
      </c>
      <c r="E88" s="246">
        <f t="shared" si="62"/>
        <v>79676.332450341302</v>
      </c>
      <c r="F88" s="246">
        <f t="shared" si="62"/>
        <v>81070.363048126077</v>
      </c>
      <c r="G88" s="246">
        <f t="shared" si="62"/>
        <v>82473.106337147008</v>
      </c>
      <c r="H88" s="246">
        <f t="shared" si="62"/>
        <v>83884.616771724322</v>
      </c>
      <c r="I88" s="246">
        <f t="shared" si="62"/>
        <v>85304.949146517742</v>
      </c>
      <c r="J88" s="246">
        <f t="shared" si="62"/>
        <v>86734.158598653623</v>
      </c>
      <c r="K88" s="246">
        <f t="shared" si="62"/>
        <v>88172.300609865357</v>
      </c>
      <c r="L88" s="246">
        <f t="shared" si="62"/>
        <v>89619.431008647167</v>
      </c>
      <c r="M88" s="246">
        <f t="shared" si="62"/>
        <v>91075.605972421356</v>
      </c>
      <c r="N88" s="246"/>
    </row>
    <row r="90" spans="1:14" x14ac:dyDescent="0.25">
      <c r="B90" s="356">
        <f>+B82</f>
        <v>367</v>
      </c>
      <c r="C90" s="356">
        <f t="shared" ref="C90:M90" si="63">+C82</f>
        <v>398</v>
      </c>
      <c r="D90" s="356">
        <f t="shared" si="63"/>
        <v>426</v>
      </c>
      <c r="E90" s="356">
        <f t="shared" si="63"/>
        <v>457</v>
      </c>
      <c r="F90" s="356">
        <f t="shared" si="63"/>
        <v>487</v>
      </c>
      <c r="G90" s="356">
        <f t="shared" si="63"/>
        <v>518</v>
      </c>
      <c r="H90" s="356">
        <f t="shared" si="63"/>
        <v>548</v>
      </c>
      <c r="I90" s="356">
        <f t="shared" si="63"/>
        <v>579</v>
      </c>
      <c r="J90" s="356">
        <f t="shared" si="63"/>
        <v>610</v>
      </c>
      <c r="K90" s="356">
        <f t="shared" si="63"/>
        <v>640</v>
      </c>
      <c r="L90" s="356">
        <f t="shared" si="63"/>
        <v>671</v>
      </c>
      <c r="M90" s="356">
        <f t="shared" si="63"/>
        <v>701</v>
      </c>
    </row>
    <row r="91" spans="1:14" x14ac:dyDescent="0.25">
      <c r="A91">
        <f>+A83+1</f>
        <v>12</v>
      </c>
      <c r="B91" s="353">
        <f t="shared" ref="B91:M91" si="64">EDATE(B83,12)</f>
        <v>42005</v>
      </c>
      <c r="C91" s="353">
        <f t="shared" si="64"/>
        <v>42036</v>
      </c>
      <c r="D91" s="353">
        <f t="shared" si="64"/>
        <v>42064</v>
      </c>
      <c r="E91" s="353">
        <f t="shared" si="64"/>
        <v>42095</v>
      </c>
      <c r="F91" s="353">
        <f t="shared" si="64"/>
        <v>42125</v>
      </c>
      <c r="G91" s="353">
        <f t="shared" si="64"/>
        <v>42156</v>
      </c>
      <c r="H91" s="353">
        <f t="shared" si="64"/>
        <v>42186</v>
      </c>
      <c r="I91" s="353">
        <f t="shared" si="64"/>
        <v>42217</v>
      </c>
      <c r="J91" s="353">
        <f t="shared" si="64"/>
        <v>42248</v>
      </c>
      <c r="K91" s="353">
        <f t="shared" si="64"/>
        <v>42278</v>
      </c>
      <c r="L91" s="353">
        <f t="shared" si="64"/>
        <v>42309</v>
      </c>
      <c r="M91" s="353">
        <f t="shared" si="64"/>
        <v>42339</v>
      </c>
    </row>
    <row r="92" spans="1:14" x14ac:dyDescent="0.25">
      <c r="A92" s="246" t="s">
        <v>170</v>
      </c>
      <c r="B92" s="246">
        <f>+M88</f>
        <v>91075.605972421356</v>
      </c>
      <c r="C92" s="246">
        <f t="shared" ref="C92:M92" si="65">+B96</f>
        <v>92509.037765489978</v>
      </c>
      <c r="D92" s="246">
        <f t="shared" si="65"/>
        <v>93951.428507265271</v>
      </c>
      <c r="E92" s="246">
        <f t="shared" si="65"/>
        <v>95402.834191176662</v>
      </c>
      <c r="F92" s="246">
        <f t="shared" si="65"/>
        <v>96863.311160612502</v>
      </c>
      <c r="G92" s="246">
        <f t="shared" si="65"/>
        <v>98332.916111107319</v>
      </c>
      <c r="H92" s="246">
        <f t="shared" si="65"/>
        <v>99811.706092542721</v>
      </c>
      <c r="I92" s="246">
        <f t="shared" si="65"/>
        <v>101299.7385113621</v>
      </c>
      <c r="J92" s="246">
        <f t="shared" si="65"/>
        <v>102797.0711327991</v>
      </c>
      <c r="K92" s="246">
        <f t="shared" si="65"/>
        <v>104303.76208312008</v>
      </c>
      <c r="L92" s="246">
        <f t="shared" si="65"/>
        <v>105819.86985188056</v>
      </c>
      <c r="M92" s="246">
        <f t="shared" si="65"/>
        <v>107345.4532941958</v>
      </c>
    </row>
    <row r="93" spans="1:14" x14ac:dyDescent="0.25">
      <c r="A93" s="246" t="s">
        <v>171</v>
      </c>
      <c r="B93" s="246">
        <f>IF(+B90&lt;365,+interest!M85,+DCF!$O$63/12)</f>
        <v>858.84149638855217</v>
      </c>
      <c r="C93" s="246">
        <f>IF(+C90&lt;365,+B93,+DCF!$O$63/12)</f>
        <v>858.84149638855217</v>
      </c>
      <c r="D93" s="246">
        <f>IF(+D90&lt;365,+C93,+DCF!$O$63/12)</f>
        <v>858.84149638855217</v>
      </c>
      <c r="E93" s="246">
        <f>IF(+E90&lt;365,+D93,+DCF!$O$63/12)</f>
        <v>858.84149638855217</v>
      </c>
      <c r="F93" s="246">
        <f>IF(+F90&lt;365,+E93,+DCF!$O$63/12)</f>
        <v>858.84149638855217</v>
      </c>
      <c r="G93" s="246">
        <f>IF(+G90&lt;365,+F93,+DCF!$O$63/12)</f>
        <v>858.84149638855217</v>
      </c>
      <c r="H93" s="246">
        <f>IF(+H90&lt;365,+G93,+DCF!$O$63/12)</f>
        <v>858.84149638855217</v>
      </c>
      <c r="I93" s="246">
        <f>IF(+I90&lt;365,+H93,+DCF!$O$63/12)</f>
        <v>858.84149638855217</v>
      </c>
      <c r="J93" s="246">
        <f>IF(+J90&lt;365,+I93,+DCF!$O$63/12)</f>
        <v>858.84149638855217</v>
      </c>
      <c r="K93" s="246">
        <f>IF(+K90&lt;365,+J93,+DCF!$O$63/12)</f>
        <v>858.84149638855217</v>
      </c>
      <c r="L93" s="246">
        <f>IF(+L90&lt;365,+K93,+DCF!$O$63/12)</f>
        <v>858.84149638855217</v>
      </c>
      <c r="M93" s="246">
        <f>IF(+M90&lt;365,+L93,+DCF!$O$63/12)</f>
        <v>858.84149638855217</v>
      </c>
    </row>
    <row r="94" spans="1:14" x14ac:dyDescent="0.25">
      <c r="A94" s="246" t="s">
        <v>172</v>
      </c>
      <c r="B94" s="246">
        <f t="shared" ref="B94:M94" si="66">+B93+B92</f>
        <v>91934.447468809914</v>
      </c>
      <c r="C94" s="246">
        <f t="shared" si="66"/>
        <v>93367.879261878537</v>
      </c>
      <c r="D94" s="246">
        <f t="shared" si="66"/>
        <v>94810.27000365383</v>
      </c>
      <c r="E94" s="246">
        <f t="shared" si="66"/>
        <v>96261.675687565221</v>
      </c>
      <c r="F94" s="246">
        <f t="shared" si="66"/>
        <v>97722.152657001061</v>
      </c>
      <c r="G94" s="246">
        <f t="shared" si="66"/>
        <v>99191.757607495878</v>
      </c>
      <c r="H94" s="246">
        <f t="shared" si="66"/>
        <v>100670.54758893128</v>
      </c>
      <c r="I94" s="246">
        <f t="shared" si="66"/>
        <v>102158.58000775066</v>
      </c>
      <c r="J94" s="246">
        <f t="shared" si="66"/>
        <v>103655.91262918766</v>
      </c>
      <c r="K94" s="246">
        <f t="shared" si="66"/>
        <v>105162.60357950864</v>
      </c>
      <c r="L94" s="246">
        <f t="shared" si="66"/>
        <v>106678.71134826912</v>
      </c>
      <c r="M94" s="246">
        <f t="shared" si="66"/>
        <v>108204.29479058436</v>
      </c>
    </row>
    <row r="95" spans="1:14" x14ac:dyDescent="0.25">
      <c r="A95" s="246" t="s">
        <v>173</v>
      </c>
      <c r="B95" s="246">
        <f t="shared" ref="B95:M95" si="67">+B94*+$B$1/12</f>
        <v>574.5902966800619</v>
      </c>
      <c r="C95" s="246">
        <f t="shared" si="67"/>
        <v>583.54924538674084</v>
      </c>
      <c r="D95" s="246">
        <f t="shared" si="67"/>
        <v>592.56418752283639</v>
      </c>
      <c r="E95" s="246">
        <f t="shared" si="67"/>
        <v>601.63547304728263</v>
      </c>
      <c r="F95" s="246">
        <f t="shared" si="67"/>
        <v>610.76345410625663</v>
      </c>
      <c r="G95" s="246">
        <f t="shared" si="67"/>
        <v>619.94848504684921</v>
      </c>
      <c r="H95" s="246">
        <f t="shared" si="67"/>
        <v>629.19092243082048</v>
      </c>
      <c r="I95" s="246">
        <f t="shared" si="67"/>
        <v>638.49112504844163</v>
      </c>
      <c r="J95" s="246">
        <f t="shared" si="67"/>
        <v>647.84945393242288</v>
      </c>
      <c r="K95" s="246">
        <f t="shared" si="67"/>
        <v>657.26627237192895</v>
      </c>
      <c r="L95" s="246">
        <f t="shared" si="67"/>
        <v>666.74194592668198</v>
      </c>
      <c r="M95" s="246">
        <f t="shared" si="67"/>
        <v>676.27684244115221</v>
      </c>
      <c r="N95" s="281">
        <f>SUM(B95:M95)</f>
        <v>7498.8677039414761</v>
      </c>
    </row>
    <row r="96" spans="1:14" x14ac:dyDescent="0.25">
      <c r="A96" s="247" t="s">
        <v>174</v>
      </c>
      <c r="B96" s="246">
        <f t="shared" ref="B96:M96" si="68">+B95+B94</f>
        <v>92509.037765489978</v>
      </c>
      <c r="C96" s="246">
        <f t="shared" si="68"/>
        <v>93951.428507265271</v>
      </c>
      <c r="D96" s="246">
        <f t="shared" si="68"/>
        <v>95402.834191176662</v>
      </c>
      <c r="E96" s="246">
        <f t="shared" si="68"/>
        <v>96863.311160612502</v>
      </c>
      <c r="F96" s="246">
        <f t="shared" si="68"/>
        <v>98332.916111107319</v>
      </c>
      <c r="G96" s="246">
        <f t="shared" si="68"/>
        <v>99811.706092542721</v>
      </c>
      <c r="H96" s="246">
        <f t="shared" si="68"/>
        <v>101299.7385113621</v>
      </c>
      <c r="I96" s="246">
        <f t="shared" si="68"/>
        <v>102797.0711327991</v>
      </c>
      <c r="J96" s="246">
        <f t="shared" si="68"/>
        <v>104303.76208312008</v>
      </c>
      <c r="K96" s="246">
        <f t="shared" si="68"/>
        <v>105819.86985188056</v>
      </c>
      <c r="L96" s="246">
        <f t="shared" si="68"/>
        <v>107345.4532941958</v>
      </c>
      <c r="M96" s="246">
        <f t="shared" si="68"/>
        <v>108880.57163302551</v>
      </c>
      <c r="N96" s="246"/>
    </row>
    <row r="98" spans="1:14" x14ac:dyDescent="0.25">
      <c r="B98" s="356">
        <f>+B90</f>
        <v>367</v>
      </c>
      <c r="C98" s="356">
        <f t="shared" ref="C98:M98" si="69">+C90</f>
        <v>398</v>
      </c>
      <c r="D98" s="356">
        <f t="shared" si="69"/>
        <v>426</v>
      </c>
      <c r="E98" s="356">
        <f t="shared" si="69"/>
        <v>457</v>
      </c>
      <c r="F98" s="356">
        <f t="shared" si="69"/>
        <v>487</v>
      </c>
      <c r="G98" s="356">
        <f t="shared" si="69"/>
        <v>518</v>
      </c>
      <c r="H98" s="356">
        <f t="shared" si="69"/>
        <v>548</v>
      </c>
      <c r="I98" s="356">
        <f t="shared" si="69"/>
        <v>579</v>
      </c>
      <c r="J98" s="356">
        <f t="shared" si="69"/>
        <v>610</v>
      </c>
      <c r="K98" s="356">
        <f t="shared" si="69"/>
        <v>640</v>
      </c>
      <c r="L98" s="356">
        <f t="shared" si="69"/>
        <v>671</v>
      </c>
      <c r="M98" s="356">
        <f t="shared" si="69"/>
        <v>701</v>
      </c>
    </row>
    <row r="99" spans="1:14" x14ac:dyDescent="0.25">
      <c r="A99">
        <f>+A91+1</f>
        <v>13</v>
      </c>
      <c r="B99" s="353">
        <f t="shared" ref="B99:M99" si="70">EDATE(B91,12)</f>
        <v>42370</v>
      </c>
      <c r="C99" s="353">
        <f t="shared" si="70"/>
        <v>42401</v>
      </c>
      <c r="D99" s="353">
        <f t="shared" si="70"/>
        <v>42430</v>
      </c>
      <c r="E99" s="353">
        <f t="shared" si="70"/>
        <v>42461</v>
      </c>
      <c r="F99" s="353">
        <f t="shared" si="70"/>
        <v>42491</v>
      </c>
      <c r="G99" s="353">
        <f t="shared" si="70"/>
        <v>42522</v>
      </c>
      <c r="H99" s="353">
        <f t="shared" si="70"/>
        <v>42552</v>
      </c>
      <c r="I99" s="353">
        <f t="shared" si="70"/>
        <v>42583</v>
      </c>
      <c r="J99" s="353">
        <f t="shared" si="70"/>
        <v>42614</v>
      </c>
      <c r="K99" s="353">
        <f t="shared" si="70"/>
        <v>42644</v>
      </c>
      <c r="L99" s="353">
        <f t="shared" si="70"/>
        <v>42675</v>
      </c>
      <c r="M99" s="353">
        <f t="shared" si="70"/>
        <v>42705</v>
      </c>
    </row>
    <row r="100" spans="1:14" x14ac:dyDescent="0.25">
      <c r="A100" s="246" t="s">
        <v>170</v>
      </c>
      <c r="B100" s="246">
        <f>+M96</f>
        <v>108880.57163302551</v>
      </c>
      <c r="C100" s="246">
        <f t="shared" ref="C100:M100" si="71">+B104</f>
        <v>110401.48421668452</v>
      </c>
      <c r="D100" s="246">
        <f t="shared" si="71"/>
        <v>111931.9025039914</v>
      </c>
      <c r="E100" s="246">
        <f t="shared" si="71"/>
        <v>113471.88590559395</v>
      </c>
      <c r="F100" s="246">
        <f t="shared" si="71"/>
        <v>115021.49420345652</v>
      </c>
      <c r="G100" s="246">
        <f t="shared" si="71"/>
        <v>116580.78755318072</v>
      </c>
      <c r="H100" s="246">
        <f t="shared" si="71"/>
        <v>118149.82648634071</v>
      </c>
      <c r="I100" s="246">
        <f t="shared" si="71"/>
        <v>119728.67191283294</v>
      </c>
      <c r="J100" s="246">
        <f t="shared" si="71"/>
        <v>121317.38512324075</v>
      </c>
      <c r="K100" s="246">
        <f t="shared" si="71"/>
        <v>122916.02779121361</v>
      </c>
      <c r="L100" s="246">
        <f t="shared" si="71"/>
        <v>124524.66197586129</v>
      </c>
      <c r="M100" s="246">
        <f t="shared" si="71"/>
        <v>126143.35012416303</v>
      </c>
    </row>
    <row r="101" spans="1:14" x14ac:dyDescent="0.25">
      <c r="A101" s="246" t="s">
        <v>171</v>
      </c>
      <c r="B101" s="246">
        <f>IF(+B98&lt;365,+interest!M93,+DCF!$P$63/12)</f>
        <v>835.18907920755157</v>
      </c>
      <c r="C101" s="246">
        <f>IF(+C98&lt;365,+B101,+DCF!$P$63/12)</f>
        <v>835.18907920755157</v>
      </c>
      <c r="D101" s="246">
        <f>IF(+D98&lt;365,+C101,+DCF!$P$63/12)</f>
        <v>835.18907920755157</v>
      </c>
      <c r="E101" s="246">
        <f>IF(+E98&lt;365,+D101,+DCF!$P$63/12)</f>
        <v>835.18907920755157</v>
      </c>
      <c r="F101" s="246">
        <f>IF(+F98&lt;365,+E101,+DCF!$P$63/12)</f>
        <v>835.18907920755157</v>
      </c>
      <c r="G101" s="246">
        <f>IF(+G98&lt;365,+F101,+DCF!$P$63/12)</f>
        <v>835.18907920755157</v>
      </c>
      <c r="H101" s="246">
        <f>IF(+H98&lt;365,+G101,+DCF!$P$63/12)</f>
        <v>835.18907920755157</v>
      </c>
      <c r="I101" s="246">
        <f>IF(+I98&lt;365,+H101,+DCF!$P$63/12)</f>
        <v>835.18907920755157</v>
      </c>
      <c r="J101" s="246">
        <f>IF(+J98&lt;365,+I101,+DCF!$P$63/12)</f>
        <v>835.18907920755157</v>
      </c>
      <c r="K101" s="246">
        <f>IF(+K98&lt;365,+J101,+DCF!$P$63/12)</f>
        <v>835.18907920755157</v>
      </c>
      <c r="L101" s="246">
        <f>IF(+L98&lt;365,+K101,+DCF!$P$63/12)</f>
        <v>835.18907920755157</v>
      </c>
      <c r="M101" s="246">
        <f>IF(+M98&lt;365,+L101,+DCF!$P$63/12)</f>
        <v>835.18907920755157</v>
      </c>
    </row>
    <row r="102" spans="1:14" x14ac:dyDescent="0.25">
      <c r="A102" s="246" t="s">
        <v>172</v>
      </c>
      <c r="B102" s="246">
        <f t="shared" ref="B102:M102" si="72">+B101+B100</f>
        <v>109715.76071223307</v>
      </c>
      <c r="C102" s="246">
        <f t="shared" si="72"/>
        <v>111236.67329589208</v>
      </c>
      <c r="D102" s="246">
        <f t="shared" si="72"/>
        <v>112767.09158319896</v>
      </c>
      <c r="E102" s="246">
        <f t="shared" si="72"/>
        <v>114307.07498480151</v>
      </c>
      <c r="F102" s="246">
        <f t="shared" si="72"/>
        <v>115856.68328266407</v>
      </c>
      <c r="G102" s="246">
        <f t="shared" si="72"/>
        <v>117415.97663238828</v>
      </c>
      <c r="H102" s="246">
        <f t="shared" si="72"/>
        <v>118985.01556554827</v>
      </c>
      <c r="I102" s="246">
        <f t="shared" si="72"/>
        <v>120563.8609920405</v>
      </c>
      <c r="J102" s="246">
        <f t="shared" si="72"/>
        <v>122152.5742024483</v>
      </c>
      <c r="K102" s="246">
        <f t="shared" si="72"/>
        <v>123751.21687042117</v>
      </c>
      <c r="L102" s="246">
        <f t="shared" si="72"/>
        <v>125359.85105506885</v>
      </c>
      <c r="M102" s="246">
        <f t="shared" si="72"/>
        <v>126978.53920337059</v>
      </c>
    </row>
    <row r="103" spans="1:14" x14ac:dyDescent="0.25">
      <c r="A103" s="246" t="s">
        <v>173</v>
      </c>
      <c r="B103" s="246">
        <f t="shared" ref="B103:M103" si="73">+B102*+$B$1/12</f>
        <v>685.72350445145673</v>
      </c>
      <c r="C103" s="246">
        <f t="shared" si="73"/>
        <v>695.22920809932555</v>
      </c>
      <c r="D103" s="246">
        <f t="shared" si="73"/>
        <v>704.7943223949934</v>
      </c>
      <c r="E103" s="246">
        <f t="shared" si="73"/>
        <v>714.41921865500944</v>
      </c>
      <c r="F103" s="246">
        <f t="shared" si="73"/>
        <v>724.10427051665044</v>
      </c>
      <c r="G103" s="246">
        <f t="shared" si="73"/>
        <v>733.84985395242666</v>
      </c>
      <c r="H103" s="246">
        <f t="shared" si="73"/>
        <v>743.6563472846766</v>
      </c>
      <c r="I103" s="246">
        <f t="shared" si="73"/>
        <v>753.52413120025312</v>
      </c>
      <c r="J103" s="246">
        <f t="shared" si="73"/>
        <v>763.4535887653019</v>
      </c>
      <c r="K103" s="246">
        <f t="shared" si="73"/>
        <v>773.44510544013235</v>
      </c>
      <c r="L103" s="246">
        <f t="shared" si="73"/>
        <v>783.4990690941803</v>
      </c>
      <c r="M103" s="246">
        <f t="shared" si="73"/>
        <v>793.61587002106614</v>
      </c>
      <c r="N103" s="281">
        <f>SUM(B103:M103)</f>
        <v>8869.3144898754726</v>
      </c>
    </row>
    <row r="104" spans="1:14" x14ac:dyDescent="0.25">
      <c r="A104" s="247" t="s">
        <v>174</v>
      </c>
      <c r="B104" s="246">
        <f t="shared" ref="B104:M104" si="74">+B103+B102</f>
        <v>110401.48421668452</v>
      </c>
      <c r="C104" s="246">
        <f t="shared" si="74"/>
        <v>111931.9025039914</v>
      </c>
      <c r="D104" s="246">
        <f t="shared" si="74"/>
        <v>113471.88590559395</v>
      </c>
      <c r="E104" s="246">
        <f t="shared" si="74"/>
        <v>115021.49420345652</v>
      </c>
      <c r="F104" s="246">
        <f t="shared" si="74"/>
        <v>116580.78755318072</v>
      </c>
      <c r="G104" s="246">
        <f t="shared" si="74"/>
        <v>118149.82648634071</v>
      </c>
      <c r="H104" s="246">
        <f t="shared" si="74"/>
        <v>119728.67191283294</v>
      </c>
      <c r="I104" s="246">
        <f t="shared" si="74"/>
        <v>121317.38512324075</v>
      </c>
      <c r="J104" s="246">
        <f t="shared" si="74"/>
        <v>122916.02779121361</v>
      </c>
      <c r="K104" s="246">
        <f t="shared" si="74"/>
        <v>124524.66197586129</v>
      </c>
      <c r="L104" s="246">
        <f t="shared" si="74"/>
        <v>126143.35012416303</v>
      </c>
      <c r="M104" s="246">
        <f t="shared" si="74"/>
        <v>127772.15507339165</v>
      </c>
      <c r="N104" s="246"/>
    </row>
    <row r="106" spans="1:14" x14ac:dyDescent="0.25">
      <c r="B106" s="356">
        <f>+B98</f>
        <v>367</v>
      </c>
      <c r="C106" s="356">
        <f t="shared" ref="C106:M106" si="75">+C98</f>
        <v>398</v>
      </c>
      <c r="D106" s="356">
        <f t="shared" si="75"/>
        <v>426</v>
      </c>
      <c r="E106" s="356">
        <f t="shared" si="75"/>
        <v>457</v>
      </c>
      <c r="F106" s="356">
        <f t="shared" si="75"/>
        <v>487</v>
      </c>
      <c r="G106" s="356">
        <f t="shared" si="75"/>
        <v>518</v>
      </c>
      <c r="H106" s="356">
        <f t="shared" si="75"/>
        <v>548</v>
      </c>
      <c r="I106" s="356">
        <f t="shared" si="75"/>
        <v>579</v>
      </c>
      <c r="J106" s="356">
        <f t="shared" si="75"/>
        <v>610</v>
      </c>
      <c r="K106" s="356">
        <f t="shared" si="75"/>
        <v>640</v>
      </c>
      <c r="L106" s="356">
        <f t="shared" si="75"/>
        <v>671</v>
      </c>
      <c r="M106" s="356">
        <f t="shared" si="75"/>
        <v>701</v>
      </c>
    </row>
    <row r="107" spans="1:14" x14ac:dyDescent="0.25">
      <c r="A107">
        <f>+A99+1</f>
        <v>14</v>
      </c>
      <c r="B107" s="353">
        <f t="shared" ref="B107:M107" si="76">EDATE(B99,12)</f>
        <v>42736</v>
      </c>
      <c r="C107" s="353">
        <f t="shared" si="76"/>
        <v>42767</v>
      </c>
      <c r="D107" s="353">
        <f t="shared" si="76"/>
        <v>42795</v>
      </c>
      <c r="E107" s="353">
        <f t="shared" si="76"/>
        <v>42826</v>
      </c>
      <c r="F107" s="353">
        <f t="shared" si="76"/>
        <v>42856</v>
      </c>
      <c r="G107" s="353">
        <f t="shared" si="76"/>
        <v>42887</v>
      </c>
      <c r="H107" s="353">
        <f t="shared" si="76"/>
        <v>42917</v>
      </c>
      <c r="I107" s="353">
        <f t="shared" si="76"/>
        <v>42948</v>
      </c>
      <c r="J107" s="353">
        <f t="shared" si="76"/>
        <v>42979</v>
      </c>
      <c r="K107" s="353">
        <f t="shared" si="76"/>
        <v>43009</v>
      </c>
      <c r="L107" s="353">
        <f t="shared" si="76"/>
        <v>43040</v>
      </c>
      <c r="M107" s="353">
        <f t="shared" si="76"/>
        <v>43070</v>
      </c>
    </row>
    <row r="108" spans="1:14" x14ac:dyDescent="0.25">
      <c r="A108" s="246" t="s">
        <v>170</v>
      </c>
      <c r="B108" s="246">
        <f>+M104</f>
        <v>127772.15507339165</v>
      </c>
      <c r="C108" s="246">
        <f t="shared" ref="C108:M108" si="77">+B112</f>
        <v>129567.59900055362</v>
      </c>
      <c r="D108" s="246">
        <f t="shared" si="77"/>
        <v>131374.26445226034</v>
      </c>
      <c r="E108" s="246">
        <f t="shared" si="77"/>
        <v>133192.22156304022</v>
      </c>
      <c r="F108" s="246">
        <f t="shared" si="77"/>
        <v>135021.54090576246</v>
      </c>
      <c r="G108" s="246">
        <f t="shared" si="77"/>
        <v>136862.29349437673</v>
      </c>
      <c r="H108" s="246">
        <f t="shared" si="77"/>
        <v>138714.55078666983</v>
      </c>
      <c r="I108" s="246">
        <f t="shared" si="77"/>
        <v>140578.38468703977</v>
      </c>
      <c r="J108" s="246">
        <f t="shared" si="77"/>
        <v>142453.86754928701</v>
      </c>
      <c r="K108" s="246">
        <f t="shared" si="77"/>
        <v>144341.0721794233</v>
      </c>
      <c r="L108" s="246">
        <f t="shared" si="77"/>
        <v>146240.07183849794</v>
      </c>
      <c r="M108" s="246">
        <f t="shared" si="77"/>
        <v>148150.9402454418</v>
      </c>
    </row>
    <row r="109" spans="1:14" x14ac:dyDescent="0.25">
      <c r="A109" s="246" t="s">
        <v>171</v>
      </c>
      <c r="B109" s="246">
        <f>IF(+B106&lt;365,+interest!M101,+DCF!$Q$63/12)</f>
        <v>990.67623150635188</v>
      </c>
      <c r="C109" s="246">
        <f>IF(+C106&lt;365,+B109,+DCF!$Q$63/12)</f>
        <v>990.67623150635188</v>
      </c>
      <c r="D109" s="246">
        <f>IF(+D106&lt;365,+C109,+DCF!$Q$63/12)</f>
        <v>990.67623150635188</v>
      </c>
      <c r="E109" s="246">
        <f>IF(+E106&lt;365,+D109,+DCF!$Q$63/12)</f>
        <v>990.67623150635188</v>
      </c>
      <c r="F109" s="246">
        <f>IF(+F106&lt;365,+E109,+DCF!$Q$63/12)</f>
        <v>990.67623150635188</v>
      </c>
      <c r="G109" s="246">
        <f>IF(+G106&lt;365,+F109,+DCF!$Q$63/12)</f>
        <v>990.67623150635188</v>
      </c>
      <c r="H109" s="246">
        <f>IF(+H106&lt;365,+G109,+DCF!$Q$63/12)</f>
        <v>990.67623150635188</v>
      </c>
      <c r="I109" s="246">
        <f>IF(+I106&lt;365,+H109,+DCF!$Q$63/12)</f>
        <v>990.67623150635188</v>
      </c>
      <c r="J109" s="246">
        <f>IF(+J106&lt;365,+I109,+DCF!$Q$63/12)</f>
        <v>990.67623150635188</v>
      </c>
      <c r="K109" s="246">
        <f>IF(+K106&lt;365,+J109,+DCF!$Q$63/12)</f>
        <v>990.67623150635188</v>
      </c>
      <c r="L109" s="246">
        <f>IF(+L106&lt;365,+K109,+DCF!$Q$63/12)</f>
        <v>990.67623150635188</v>
      </c>
      <c r="M109" s="246">
        <f>IF(+M106&lt;365,+L109,+DCF!$Q$63/12)</f>
        <v>990.67623150635188</v>
      </c>
    </row>
    <row r="110" spans="1:14" x14ac:dyDescent="0.25">
      <c r="A110" s="246" t="s">
        <v>172</v>
      </c>
      <c r="B110" s="246">
        <f t="shared" ref="B110:M110" si="78">+B109+B108</f>
        <v>128762.83130489801</v>
      </c>
      <c r="C110" s="246">
        <f t="shared" si="78"/>
        <v>130558.27523205997</v>
      </c>
      <c r="D110" s="246">
        <f t="shared" si="78"/>
        <v>132364.94068376668</v>
      </c>
      <c r="E110" s="246">
        <f t="shared" si="78"/>
        <v>134182.89779454656</v>
      </c>
      <c r="F110" s="246">
        <f t="shared" si="78"/>
        <v>136012.2171372688</v>
      </c>
      <c r="G110" s="246">
        <f t="shared" si="78"/>
        <v>137852.96972588307</v>
      </c>
      <c r="H110" s="246">
        <f t="shared" si="78"/>
        <v>139705.22701817617</v>
      </c>
      <c r="I110" s="246">
        <f t="shared" si="78"/>
        <v>141569.06091854611</v>
      </c>
      <c r="J110" s="246">
        <f t="shared" si="78"/>
        <v>143444.54378079335</v>
      </c>
      <c r="K110" s="246">
        <f t="shared" si="78"/>
        <v>145331.74841092963</v>
      </c>
      <c r="L110" s="246">
        <f t="shared" si="78"/>
        <v>147230.74807000428</v>
      </c>
      <c r="M110" s="246">
        <f t="shared" si="78"/>
        <v>149141.61647694814</v>
      </c>
    </row>
    <row r="111" spans="1:14" x14ac:dyDescent="0.25">
      <c r="A111" s="246" t="s">
        <v>173</v>
      </c>
      <c r="B111" s="246">
        <f t="shared" ref="B111:M111" si="79">+B110*+$B$1/12</f>
        <v>804.76769565561244</v>
      </c>
      <c r="C111" s="246">
        <f t="shared" si="79"/>
        <v>815.9892202003748</v>
      </c>
      <c r="D111" s="246">
        <f t="shared" si="79"/>
        <v>827.2808792735417</v>
      </c>
      <c r="E111" s="246">
        <f t="shared" si="79"/>
        <v>838.64311121591606</v>
      </c>
      <c r="F111" s="246">
        <f t="shared" si="79"/>
        <v>850.07635710792999</v>
      </c>
      <c r="G111" s="246">
        <f t="shared" si="79"/>
        <v>861.58106078676917</v>
      </c>
      <c r="H111" s="246">
        <f t="shared" si="79"/>
        <v>873.15766886360097</v>
      </c>
      <c r="I111" s="246">
        <f t="shared" si="79"/>
        <v>884.80663074091308</v>
      </c>
      <c r="J111" s="246">
        <f t="shared" si="79"/>
        <v>896.52839862995836</v>
      </c>
      <c r="K111" s="246">
        <f t="shared" si="79"/>
        <v>908.32342756831019</v>
      </c>
      <c r="L111" s="246">
        <f t="shared" si="79"/>
        <v>920.19217543752666</v>
      </c>
      <c r="M111" s="246">
        <f t="shared" si="79"/>
        <v>932.13510298092581</v>
      </c>
      <c r="N111" s="281">
        <f>SUM(B111:M111)</f>
        <v>10413.48172846138</v>
      </c>
    </row>
    <row r="112" spans="1:14" x14ac:dyDescent="0.25">
      <c r="A112" s="247" t="s">
        <v>174</v>
      </c>
      <c r="B112" s="246">
        <f t="shared" ref="B112:M112" si="80">+B111+B110</f>
        <v>129567.59900055362</v>
      </c>
      <c r="C112" s="246">
        <f t="shared" si="80"/>
        <v>131374.26445226034</v>
      </c>
      <c r="D112" s="246">
        <f t="shared" si="80"/>
        <v>133192.22156304022</v>
      </c>
      <c r="E112" s="246">
        <f t="shared" si="80"/>
        <v>135021.54090576246</v>
      </c>
      <c r="F112" s="246">
        <f t="shared" si="80"/>
        <v>136862.29349437673</v>
      </c>
      <c r="G112" s="246">
        <f t="shared" si="80"/>
        <v>138714.55078666983</v>
      </c>
      <c r="H112" s="246">
        <f t="shared" si="80"/>
        <v>140578.38468703977</v>
      </c>
      <c r="I112" s="246">
        <f t="shared" si="80"/>
        <v>142453.86754928701</v>
      </c>
      <c r="J112" s="246">
        <f t="shared" si="80"/>
        <v>144341.0721794233</v>
      </c>
      <c r="K112" s="246">
        <f t="shared" si="80"/>
        <v>146240.07183849794</v>
      </c>
      <c r="L112" s="246">
        <f t="shared" si="80"/>
        <v>148150.9402454418</v>
      </c>
      <c r="M112" s="246">
        <f t="shared" si="80"/>
        <v>150073.75157992906</v>
      </c>
      <c r="N112" s="246"/>
    </row>
    <row r="114" spans="1:14" x14ac:dyDescent="0.25">
      <c r="B114" s="356">
        <f>+B106</f>
        <v>367</v>
      </c>
      <c r="C114" s="356">
        <f t="shared" ref="C114:M114" si="81">+C106</f>
        <v>398</v>
      </c>
      <c r="D114" s="356">
        <f t="shared" si="81"/>
        <v>426</v>
      </c>
      <c r="E114" s="356">
        <f t="shared" si="81"/>
        <v>457</v>
      </c>
      <c r="F114" s="356">
        <f t="shared" si="81"/>
        <v>487</v>
      </c>
      <c r="G114" s="356">
        <f t="shared" si="81"/>
        <v>518</v>
      </c>
      <c r="H114" s="356">
        <f t="shared" si="81"/>
        <v>548</v>
      </c>
      <c r="I114" s="356">
        <f t="shared" si="81"/>
        <v>579</v>
      </c>
      <c r="J114" s="356">
        <f t="shared" si="81"/>
        <v>610</v>
      </c>
      <c r="K114" s="356">
        <f t="shared" si="81"/>
        <v>640</v>
      </c>
      <c r="L114" s="356">
        <f t="shared" si="81"/>
        <v>671</v>
      </c>
      <c r="M114" s="356">
        <f t="shared" si="81"/>
        <v>701</v>
      </c>
    </row>
    <row r="115" spans="1:14" x14ac:dyDescent="0.25">
      <c r="A115">
        <f>+A107+1</f>
        <v>15</v>
      </c>
      <c r="B115" s="353">
        <f t="shared" ref="B115:M115" si="82">EDATE(B107,12)</f>
        <v>43101</v>
      </c>
      <c r="C115" s="353">
        <f t="shared" si="82"/>
        <v>43132</v>
      </c>
      <c r="D115" s="353">
        <f t="shared" si="82"/>
        <v>43160</v>
      </c>
      <c r="E115" s="353">
        <f t="shared" si="82"/>
        <v>43191</v>
      </c>
      <c r="F115" s="353">
        <f t="shared" si="82"/>
        <v>43221</v>
      </c>
      <c r="G115" s="353">
        <f t="shared" si="82"/>
        <v>43252</v>
      </c>
      <c r="H115" s="353">
        <f t="shared" si="82"/>
        <v>43282</v>
      </c>
      <c r="I115" s="353">
        <f t="shared" si="82"/>
        <v>43313</v>
      </c>
      <c r="J115" s="353">
        <f t="shared" si="82"/>
        <v>43344</v>
      </c>
      <c r="K115" s="353">
        <f t="shared" si="82"/>
        <v>43374</v>
      </c>
      <c r="L115" s="353">
        <f t="shared" si="82"/>
        <v>43405</v>
      </c>
      <c r="M115" s="353">
        <f t="shared" si="82"/>
        <v>43435</v>
      </c>
    </row>
    <row r="116" spans="1:14" x14ac:dyDescent="0.25">
      <c r="A116" s="246" t="s">
        <v>170</v>
      </c>
      <c r="B116" s="246">
        <f>+M112</f>
        <v>150073.75157992906</v>
      </c>
      <c r="C116" s="246">
        <f t="shared" ref="C116:M116" si="83">+B120</f>
        <v>152178.2476400327</v>
      </c>
      <c r="D116" s="246">
        <f t="shared" si="83"/>
        <v>154295.89680051198</v>
      </c>
      <c r="E116" s="246">
        <f t="shared" si="83"/>
        <v>156426.78126824426</v>
      </c>
      <c r="F116" s="246">
        <f t="shared" si="83"/>
        <v>158570.98376389986</v>
      </c>
      <c r="G116" s="246">
        <f t="shared" si="83"/>
        <v>160728.5875251533</v>
      </c>
      <c r="H116" s="246">
        <f t="shared" si="83"/>
        <v>162899.67630991459</v>
      </c>
      <c r="I116" s="246">
        <f t="shared" si="83"/>
        <v>165084.33439958064</v>
      </c>
      <c r="J116" s="246">
        <f t="shared" si="83"/>
        <v>167282.6466023071</v>
      </c>
      <c r="K116" s="246">
        <f t="shared" si="83"/>
        <v>169494.69825630059</v>
      </c>
      <c r="L116" s="246">
        <f t="shared" si="83"/>
        <v>171720.57523313153</v>
      </c>
      <c r="M116" s="246">
        <f t="shared" si="83"/>
        <v>173960.36394106768</v>
      </c>
    </row>
    <row r="117" spans="1:14" x14ac:dyDescent="0.25">
      <c r="A117" s="246" t="s">
        <v>171</v>
      </c>
      <c r="B117" s="246">
        <f>IF(+B114&lt;365,+interest!M109,+DCF!$R$63/12)</f>
        <v>1159.2895530226845</v>
      </c>
      <c r="C117" s="246">
        <f>IF(+C114&lt;365,+B117,+DCF!$R$63/12)</f>
        <v>1159.2895530226845</v>
      </c>
      <c r="D117" s="246">
        <f>IF(+D114&lt;365,+C117,+DCF!$R$63/12)</f>
        <v>1159.2895530226845</v>
      </c>
      <c r="E117" s="246">
        <f>IF(+E114&lt;365,+D117,+DCF!$R$63/12)</f>
        <v>1159.2895530226845</v>
      </c>
      <c r="F117" s="246">
        <f>IF(+F114&lt;365,+E117,+DCF!$R$63/12)</f>
        <v>1159.2895530226845</v>
      </c>
      <c r="G117" s="246">
        <f>IF(+G114&lt;365,+F117,+DCF!$R$63/12)</f>
        <v>1159.2895530226845</v>
      </c>
      <c r="H117" s="246">
        <f>IF(+H114&lt;365,+G117,+DCF!$R$63/12)</f>
        <v>1159.2895530226845</v>
      </c>
      <c r="I117" s="246">
        <f>IF(+I114&lt;365,+H117,+DCF!$R$63/12)</f>
        <v>1159.2895530226845</v>
      </c>
      <c r="J117" s="246">
        <f>IF(+J114&lt;365,+I117,+DCF!$R$63/12)</f>
        <v>1159.2895530226845</v>
      </c>
      <c r="K117" s="246">
        <f>IF(+K114&lt;365,+J117,+DCF!$R$63/12)</f>
        <v>1159.2895530226845</v>
      </c>
      <c r="L117" s="246">
        <f>IF(+L114&lt;365,+K117,+DCF!$R$63/12)</f>
        <v>1159.2895530226845</v>
      </c>
      <c r="M117" s="246">
        <f>IF(+M114&lt;365,+L117,+DCF!$R$63/12)</f>
        <v>1159.2895530226845</v>
      </c>
    </row>
    <row r="118" spans="1:14" x14ac:dyDescent="0.25">
      <c r="A118" s="246" t="s">
        <v>172</v>
      </c>
      <c r="B118" s="246">
        <f t="shared" ref="B118:M118" si="84">+B117+B116</f>
        <v>151233.04113295174</v>
      </c>
      <c r="C118" s="246">
        <f t="shared" si="84"/>
        <v>153337.53719305538</v>
      </c>
      <c r="D118" s="246">
        <f t="shared" si="84"/>
        <v>155455.18635353466</v>
      </c>
      <c r="E118" s="246">
        <f t="shared" si="84"/>
        <v>157586.07082126694</v>
      </c>
      <c r="F118" s="246">
        <f t="shared" si="84"/>
        <v>159730.27331692254</v>
      </c>
      <c r="G118" s="246">
        <f t="shared" si="84"/>
        <v>161887.87707817598</v>
      </c>
      <c r="H118" s="246">
        <f t="shared" si="84"/>
        <v>164058.96586293727</v>
      </c>
      <c r="I118" s="246">
        <f t="shared" si="84"/>
        <v>166243.62395260332</v>
      </c>
      <c r="J118" s="246">
        <f t="shared" si="84"/>
        <v>168441.93615532978</v>
      </c>
      <c r="K118" s="246">
        <f t="shared" si="84"/>
        <v>170653.98780932327</v>
      </c>
      <c r="L118" s="246">
        <f t="shared" si="84"/>
        <v>172879.86478615421</v>
      </c>
      <c r="M118" s="246">
        <f t="shared" si="84"/>
        <v>175119.65349409037</v>
      </c>
    </row>
    <row r="119" spans="1:14" x14ac:dyDescent="0.25">
      <c r="A119" s="246" t="s">
        <v>173</v>
      </c>
      <c r="B119" s="246">
        <f t="shared" ref="B119:M119" si="85">+B118*+$B$1/12</f>
        <v>945.20650708094843</v>
      </c>
      <c r="C119" s="246">
        <f t="shared" si="85"/>
        <v>958.35960745659611</v>
      </c>
      <c r="D119" s="246">
        <f t="shared" si="85"/>
        <v>971.59491470959165</v>
      </c>
      <c r="E119" s="246">
        <f t="shared" si="85"/>
        <v>984.91294263291832</v>
      </c>
      <c r="F119" s="246">
        <f t="shared" si="85"/>
        <v>998.31420823076587</v>
      </c>
      <c r="G119" s="246">
        <f t="shared" si="85"/>
        <v>1011.7992317385998</v>
      </c>
      <c r="H119" s="246">
        <f t="shared" si="85"/>
        <v>1025.3685366433579</v>
      </c>
      <c r="I119" s="246">
        <f t="shared" si="85"/>
        <v>1039.0226497037706</v>
      </c>
      <c r="J119" s="246">
        <f t="shared" si="85"/>
        <v>1052.7621009708112</v>
      </c>
      <c r="K119" s="246">
        <f t="shared" si="85"/>
        <v>1066.5874238082704</v>
      </c>
      <c r="L119" s="246">
        <f t="shared" si="85"/>
        <v>1080.4991549134638</v>
      </c>
      <c r="M119" s="246">
        <f t="shared" si="85"/>
        <v>1094.4978343380646</v>
      </c>
      <c r="N119" s="281">
        <f>SUM(B119:M119)</f>
        <v>12228.92511222716</v>
      </c>
    </row>
    <row r="120" spans="1:14" x14ac:dyDescent="0.25">
      <c r="A120" s="247" t="s">
        <v>174</v>
      </c>
      <c r="B120" s="246">
        <f t="shared" ref="B120:M120" si="86">+B119+B118</f>
        <v>152178.2476400327</v>
      </c>
      <c r="C120" s="246">
        <f t="shared" si="86"/>
        <v>154295.89680051198</v>
      </c>
      <c r="D120" s="246">
        <f t="shared" si="86"/>
        <v>156426.78126824426</v>
      </c>
      <c r="E120" s="246">
        <f t="shared" si="86"/>
        <v>158570.98376389986</v>
      </c>
      <c r="F120" s="246">
        <f t="shared" si="86"/>
        <v>160728.5875251533</v>
      </c>
      <c r="G120" s="246">
        <f t="shared" si="86"/>
        <v>162899.67630991459</v>
      </c>
      <c r="H120" s="246">
        <f t="shared" si="86"/>
        <v>165084.33439958064</v>
      </c>
      <c r="I120" s="246">
        <f t="shared" si="86"/>
        <v>167282.6466023071</v>
      </c>
      <c r="J120" s="246">
        <f t="shared" si="86"/>
        <v>169494.69825630059</v>
      </c>
      <c r="K120" s="246">
        <f t="shared" si="86"/>
        <v>171720.57523313153</v>
      </c>
      <c r="L120" s="246">
        <f t="shared" si="86"/>
        <v>173960.36394106768</v>
      </c>
      <c r="M120" s="246">
        <f t="shared" si="86"/>
        <v>176214.15132842844</v>
      </c>
      <c r="N120" s="246"/>
    </row>
    <row r="122" spans="1:14" x14ac:dyDescent="0.25">
      <c r="B122" s="356">
        <f>+B114</f>
        <v>367</v>
      </c>
      <c r="C122" s="356">
        <f t="shared" ref="C122:M122" si="87">+C114</f>
        <v>398</v>
      </c>
      <c r="D122" s="356">
        <f t="shared" si="87"/>
        <v>426</v>
      </c>
      <c r="E122" s="356">
        <f t="shared" si="87"/>
        <v>457</v>
      </c>
      <c r="F122" s="356">
        <f t="shared" si="87"/>
        <v>487</v>
      </c>
      <c r="G122" s="356">
        <f t="shared" si="87"/>
        <v>518</v>
      </c>
      <c r="H122" s="356">
        <f t="shared" si="87"/>
        <v>548</v>
      </c>
      <c r="I122" s="356">
        <f t="shared" si="87"/>
        <v>579</v>
      </c>
      <c r="J122" s="356">
        <f t="shared" si="87"/>
        <v>610</v>
      </c>
      <c r="K122" s="356">
        <f t="shared" si="87"/>
        <v>640</v>
      </c>
      <c r="L122" s="356">
        <f t="shared" si="87"/>
        <v>671</v>
      </c>
      <c r="M122" s="356">
        <f t="shared" si="87"/>
        <v>701</v>
      </c>
    </row>
    <row r="123" spans="1:14" x14ac:dyDescent="0.25">
      <c r="A123">
        <f>+A115+1</f>
        <v>16</v>
      </c>
      <c r="B123" s="353">
        <f t="shared" ref="B123:M123" si="88">EDATE(B115,12)</f>
        <v>43466</v>
      </c>
      <c r="C123" s="353">
        <f t="shared" si="88"/>
        <v>43497</v>
      </c>
      <c r="D123" s="353">
        <f t="shared" si="88"/>
        <v>43525</v>
      </c>
      <c r="E123" s="353">
        <f t="shared" si="88"/>
        <v>43556</v>
      </c>
      <c r="F123" s="353">
        <f t="shared" si="88"/>
        <v>43586</v>
      </c>
      <c r="G123" s="353">
        <f t="shared" si="88"/>
        <v>43617</v>
      </c>
      <c r="H123" s="353">
        <f t="shared" si="88"/>
        <v>43647</v>
      </c>
      <c r="I123" s="353">
        <f t="shared" si="88"/>
        <v>43678</v>
      </c>
      <c r="J123" s="353">
        <f t="shared" si="88"/>
        <v>43709</v>
      </c>
      <c r="K123" s="353">
        <f t="shared" si="88"/>
        <v>43739</v>
      </c>
      <c r="L123" s="353">
        <f t="shared" si="88"/>
        <v>43770</v>
      </c>
      <c r="M123" s="353">
        <f t="shared" si="88"/>
        <v>43800</v>
      </c>
    </row>
    <row r="124" spans="1:14" x14ac:dyDescent="0.25">
      <c r="A124" s="246" t="s">
        <v>170</v>
      </c>
      <c r="B124" s="246">
        <f>+M120</f>
        <v>176214.15132842844</v>
      </c>
      <c r="C124" s="246">
        <f t="shared" ref="C124:M124" si="89">+B128</f>
        <v>178482.02488696019</v>
      </c>
      <c r="D124" s="246">
        <f t="shared" si="89"/>
        <v>180764.07265523277</v>
      </c>
      <c r="E124" s="246">
        <f t="shared" si="89"/>
        <v>183060.38322205705</v>
      </c>
      <c r="F124" s="246">
        <f t="shared" si="89"/>
        <v>185371.04572992396</v>
      </c>
      <c r="G124" s="246">
        <f t="shared" si="89"/>
        <v>187696.14987846508</v>
      </c>
      <c r="H124" s="246">
        <f t="shared" si="89"/>
        <v>190035.78592793454</v>
      </c>
      <c r="I124" s="246">
        <f t="shared" si="89"/>
        <v>192390.0447027132</v>
      </c>
      <c r="J124" s="246">
        <f t="shared" si="89"/>
        <v>194759.01759483424</v>
      </c>
      <c r="K124" s="246">
        <f t="shared" si="89"/>
        <v>197142.79656753101</v>
      </c>
      <c r="L124" s="246">
        <f t="shared" si="89"/>
        <v>199541.47415880716</v>
      </c>
      <c r="M124" s="246">
        <f t="shared" si="89"/>
        <v>201955.14348502879</v>
      </c>
    </row>
    <row r="125" spans="1:14" x14ac:dyDescent="0.25">
      <c r="A125" s="246" t="s">
        <v>171</v>
      </c>
      <c r="B125" s="246">
        <f>IF(+B122&lt;365,+interest!M117,+DCF!$R$63/12)</f>
        <v>1159.2895530226845</v>
      </c>
      <c r="C125" s="246">
        <f>IF(+C122&lt;365,+B125,+DCF!$R$63/12)</f>
        <v>1159.2895530226845</v>
      </c>
      <c r="D125" s="246">
        <f>IF(+D122&lt;365,+C125,+DCF!$R$63/12)</f>
        <v>1159.2895530226845</v>
      </c>
      <c r="E125" s="246">
        <f>IF(+E122&lt;365,+D125,+DCF!$R$63/12)</f>
        <v>1159.2895530226845</v>
      </c>
      <c r="F125" s="246">
        <f>IF(+F122&lt;365,+E125,+DCF!$R$63/12)</f>
        <v>1159.2895530226845</v>
      </c>
      <c r="G125" s="246">
        <f>IF(+G122&lt;365,+F125,+DCF!$R$63/12)</f>
        <v>1159.2895530226845</v>
      </c>
      <c r="H125" s="246">
        <f>IF(+H122&lt;365,+G125,+DCF!$R$63/12)</f>
        <v>1159.2895530226845</v>
      </c>
      <c r="I125" s="246">
        <f>IF(+I122&lt;365,+H125,+DCF!$R$63/12)</f>
        <v>1159.2895530226845</v>
      </c>
      <c r="J125" s="246">
        <f>IF(+J122&lt;365,+I125,+DCF!$R$63/12)</f>
        <v>1159.2895530226845</v>
      </c>
      <c r="K125" s="246">
        <f>IF(+K122&lt;365,+J125,+DCF!$R$63/12)</f>
        <v>1159.2895530226845</v>
      </c>
      <c r="L125" s="246">
        <f>IF(+L122&lt;365,+K125,+DCF!$R$63/12)</f>
        <v>1159.2895530226845</v>
      </c>
      <c r="M125" s="246">
        <f>IF(+M122&lt;365,+L125,+DCF!$R$63/12)</f>
        <v>1159.2895530226845</v>
      </c>
    </row>
    <row r="126" spans="1:14" x14ac:dyDescent="0.25">
      <c r="A126" s="246" t="s">
        <v>172</v>
      </c>
      <c r="B126" s="246">
        <f t="shared" ref="B126:M126" si="90">+B125+B124</f>
        <v>177373.44088145113</v>
      </c>
      <c r="C126" s="246">
        <f t="shared" si="90"/>
        <v>179641.31443998287</v>
      </c>
      <c r="D126" s="246">
        <f t="shared" si="90"/>
        <v>181923.36220825545</v>
      </c>
      <c r="E126" s="246">
        <f t="shared" si="90"/>
        <v>184219.67277507973</v>
      </c>
      <c r="F126" s="246">
        <f t="shared" si="90"/>
        <v>186530.33528294665</v>
      </c>
      <c r="G126" s="246">
        <f t="shared" si="90"/>
        <v>188855.43943148776</v>
      </c>
      <c r="H126" s="246">
        <f t="shared" si="90"/>
        <v>191195.07548095722</v>
      </c>
      <c r="I126" s="246">
        <f t="shared" si="90"/>
        <v>193549.33425573588</v>
      </c>
      <c r="J126" s="246">
        <f t="shared" si="90"/>
        <v>195918.30714785692</v>
      </c>
      <c r="K126" s="246">
        <f t="shared" si="90"/>
        <v>198302.08612055369</v>
      </c>
      <c r="L126" s="246">
        <f t="shared" si="90"/>
        <v>200700.76371182984</v>
      </c>
      <c r="M126" s="246">
        <f t="shared" si="90"/>
        <v>203114.43303805147</v>
      </c>
    </row>
    <row r="127" spans="1:14" x14ac:dyDescent="0.25">
      <c r="A127" s="246" t="s">
        <v>173</v>
      </c>
      <c r="B127" s="246">
        <f t="shared" ref="B127:M127" si="91">+B126*+$B$1/12</f>
        <v>1108.5840055090696</v>
      </c>
      <c r="C127" s="246">
        <f t="shared" si="91"/>
        <v>1122.7582152498928</v>
      </c>
      <c r="D127" s="246">
        <f t="shared" si="91"/>
        <v>1137.0210138015966</v>
      </c>
      <c r="E127" s="246">
        <f t="shared" si="91"/>
        <v>1151.3729548442482</v>
      </c>
      <c r="F127" s="246">
        <f t="shared" si="91"/>
        <v>1165.8145955184166</v>
      </c>
      <c r="G127" s="246">
        <f t="shared" si="91"/>
        <v>1180.3464964467985</v>
      </c>
      <c r="H127" s="246">
        <f t="shared" si="91"/>
        <v>1194.9692217559825</v>
      </c>
      <c r="I127" s="246">
        <f t="shared" si="91"/>
        <v>1209.6833390983493</v>
      </c>
      <c r="J127" s="246">
        <f t="shared" si="91"/>
        <v>1224.4894196741056</v>
      </c>
      <c r="K127" s="246">
        <f t="shared" si="91"/>
        <v>1239.3880382534605</v>
      </c>
      <c r="L127" s="246">
        <f t="shared" si="91"/>
        <v>1254.3797731989364</v>
      </c>
      <c r="M127" s="246">
        <f t="shared" si="91"/>
        <v>1269.4652064878217</v>
      </c>
      <c r="N127" s="281">
        <f>SUM(B127:M127)</f>
        <v>14258.272279838679</v>
      </c>
    </row>
    <row r="128" spans="1:14" x14ac:dyDescent="0.25">
      <c r="A128" s="247" t="s">
        <v>174</v>
      </c>
      <c r="B128" s="246">
        <f t="shared" ref="B128:M128" si="92">+B127+B126</f>
        <v>178482.02488696019</v>
      </c>
      <c r="C128" s="246">
        <f t="shared" si="92"/>
        <v>180764.07265523277</v>
      </c>
      <c r="D128" s="246">
        <f t="shared" si="92"/>
        <v>183060.38322205705</v>
      </c>
      <c r="E128" s="246">
        <f t="shared" si="92"/>
        <v>185371.04572992396</v>
      </c>
      <c r="F128" s="246">
        <f t="shared" si="92"/>
        <v>187696.14987846508</v>
      </c>
      <c r="G128" s="246">
        <f t="shared" si="92"/>
        <v>190035.78592793454</v>
      </c>
      <c r="H128" s="246">
        <f t="shared" si="92"/>
        <v>192390.0447027132</v>
      </c>
      <c r="I128" s="246">
        <f t="shared" si="92"/>
        <v>194759.01759483424</v>
      </c>
      <c r="J128" s="246">
        <f t="shared" si="92"/>
        <v>197142.79656753101</v>
      </c>
      <c r="K128" s="246">
        <f t="shared" si="92"/>
        <v>199541.47415880716</v>
      </c>
      <c r="L128" s="246">
        <f t="shared" si="92"/>
        <v>201955.14348502879</v>
      </c>
      <c r="M128" s="246">
        <f t="shared" si="92"/>
        <v>204383.8982445393</v>
      </c>
      <c r="N128" s="246"/>
    </row>
    <row r="130" spans="1:14" x14ac:dyDescent="0.25">
      <c r="B130">
        <f>+B122</f>
        <v>367</v>
      </c>
      <c r="C130">
        <f t="shared" ref="C130:M130" si="93">+C122</f>
        <v>398</v>
      </c>
      <c r="D130">
        <f t="shared" si="93"/>
        <v>426</v>
      </c>
      <c r="E130">
        <f t="shared" si="93"/>
        <v>457</v>
      </c>
      <c r="F130">
        <f t="shared" si="93"/>
        <v>487</v>
      </c>
      <c r="G130">
        <f t="shared" si="93"/>
        <v>518</v>
      </c>
      <c r="H130">
        <f t="shared" si="93"/>
        <v>548</v>
      </c>
      <c r="I130">
        <f t="shared" si="93"/>
        <v>579</v>
      </c>
      <c r="J130">
        <f t="shared" si="93"/>
        <v>610</v>
      </c>
      <c r="K130">
        <f t="shared" si="93"/>
        <v>640</v>
      </c>
      <c r="L130">
        <f t="shared" si="93"/>
        <v>671</v>
      </c>
      <c r="M130">
        <f t="shared" si="93"/>
        <v>701</v>
      </c>
    </row>
    <row r="131" spans="1:14" x14ac:dyDescent="0.25">
      <c r="A131">
        <f>+A123+1</f>
        <v>17</v>
      </c>
      <c r="B131">
        <f t="shared" ref="B131:M131" si="94">EDATE(B123,12)</f>
        <v>43831</v>
      </c>
      <c r="C131">
        <f t="shared" si="94"/>
        <v>43862</v>
      </c>
      <c r="D131">
        <f t="shared" si="94"/>
        <v>43891</v>
      </c>
      <c r="E131">
        <f t="shared" si="94"/>
        <v>43922</v>
      </c>
      <c r="F131">
        <f t="shared" si="94"/>
        <v>43952</v>
      </c>
      <c r="G131">
        <f t="shared" si="94"/>
        <v>43983</v>
      </c>
      <c r="H131">
        <f t="shared" si="94"/>
        <v>44013</v>
      </c>
      <c r="I131">
        <f t="shared" si="94"/>
        <v>44044</v>
      </c>
      <c r="J131">
        <f t="shared" si="94"/>
        <v>44075</v>
      </c>
      <c r="K131">
        <f t="shared" si="94"/>
        <v>44105</v>
      </c>
      <c r="L131">
        <f t="shared" si="94"/>
        <v>44136</v>
      </c>
      <c r="M131">
        <f t="shared" si="94"/>
        <v>44166</v>
      </c>
    </row>
    <row r="132" spans="1:14" x14ac:dyDescent="0.25">
      <c r="A132" t="s">
        <v>170</v>
      </c>
      <c r="B132" s="1">
        <f>+M128</f>
        <v>204383.8982445393</v>
      </c>
      <c r="C132" s="1">
        <f t="shared" ref="C132:M132" si="95">+B136</f>
        <v>206827.83272129676</v>
      </c>
      <c r="D132" s="1">
        <f t="shared" si="95"/>
        <v>209287.04178853394</v>
      </c>
      <c r="E132" s="1">
        <f t="shared" si="95"/>
        <v>211761.62091244134</v>
      </c>
      <c r="F132" s="1">
        <f t="shared" si="95"/>
        <v>214251.66615587319</v>
      </c>
      <c r="G132" s="1">
        <f t="shared" si="95"/>
        <v>216757.27418207648</v>
      </c>
      <c r="H132" s="1">
        <f t="shared" si="95"/>
        <v>219278.54225844354</v>
      </c>
      <c r="I132" s="1">
        <f t="shared" si="95"/>
        <v>221815.5682602879</v>
      </c>
      <c r="J132" s="1">
        <f t="shared" si="95"/>
        <v>224368.45067464377</v>
      </c>
      <c r="K132" s="1">
        <f t="shared" si="95"/>
        <v>226937.28860408938</v>
      </c>
      <c r="L132" s="1">
        <f t="shared" si="95"/>
        <v>229522.181770594</v>
      </c>
      <c r="M132" s="1">
        <f t="shared" si="95"/>
        <v>232123.2305193893</v>
      </c>
    </row>
    <row r="133" spans="1:14" x14ac:dyDescent="0.25">
      <c r="A133" t="s">
        <v>171</v>
      </c>
      <c r="B133" s="1">
        <f>IF(+B130&lt;365,+interest!M125,+DCF!$R$63/12)</f>
        <v>1159.2895530226845</v>
      </c>
      <c r="C133" s="1">
        <f>IF(+C130&lt;365,+B133,+DCF!$R$63/12)</f>
        <v>1159.2895530226845</v>
      </c>
      <c r="D133" s="1">
        <f>IF(+D130&lt;365,+C133,+DCF!$R$63/12)</f>
        <v>1159.2895530226845</v>
      </c>
      <c r="E133" s="1">
        <f>IF(+E130&lt;365,+D133,+DCF!$R$63/12)</f>
        <v>1159.2895530226845</v>
      </c>
      <c r="F133" s="1">
        <f>IF(+F130&lt;365,+E133,+DCF!$R$63/12)</f>
        <v>1159.2895530226845</v>
      </c>
      <c r="G133" s="1">
        <f>IF(+G130&lt;365,+F133,+DCF!$R$63/12)</f>
        <v>1159.2895530226845</v>
      </c>
      <c r="H133" s="1">
        <f>IF(+H130&lt;365,+G133,+DCF!$R$63/12)</f>
        <v>1159.2895530226845</v>
      </c>
      <c r="I133" s="1">
        <f>IF(+I130&lt;365,+H133,+DCF!$R$63/12)</f>
        <v>1159.2895530226845</v>
      </c>
      <c r="J133" s="1">
        <f>IF(+J130&lt;365,+I133,+DCF!$R$63/12)</f>
        <v>1159.2895530226845</v>
      </c>
      <c r="K133" s="1">
        <f>IF(+K130&lt;365,+J133,+DCF!$R$63/12)</f>
        <v>1159.2895530226845</v>
      </c>
      <c r="L133" s="1">
        <f>IF(+L130&lt;365,+K133,+DCF!$R$63/12)</f>
        <v>1159.2895530226845</v>
      </c>
      <c r="M133" s="1">
        <f>IF(+M130&lt;365,+L133,+DCF!$R$63/12)</f>
        <v>1159.2895530226845</v>
      </c>
    </row>
    <row r="134" spans="1:14" x14ac:dyDescent="0.25">
      <c r="A134" t="s">
        <v>172</v>
      </c>
      <c r="B134" s="1">
        <f t="shared" ref="B134:M134" si="96">+B133+B132</f>
        <v>205543.18779756199</v>
      </c>
      <c r="C134" s="1">
        <f t="shared" si="96"/>
        <v>207987.12227431944</v>
      </c>
      <c r="D134" s="1">
        <f t="shared" si="96"/>
        <v>210446.33134155662</v>
      </c>
      <c r="E134" s="1">
        <f t="shared" si="96"/>
        <v>212920.91046546403</v>
      </c>
      <c r="F134" s="1">
        <f t="shared" si="96"/>
        <v>215410.95570889587</v>
      </c>
      <c r="G134" s="1">
        <f t="shared" si="96"/>
        <v>217916.56373509916</v>
      </c>
      <c r="H134" s="1">
        <f t="shared" si="96"/>
        <v>220437.83181146623</v>
      </c>
      <c r="I134" s="1">
        <f t="shared" si="96"/>
        <v>222974.85781331058</v>
      </c>
      <c r="J134" s="1">
        <f t="shared" si="96"/>
        <v>225527.74022766645</v>
      </c>
      <c r="K134" s="1">
        <f t="shared" si="96"/>
        <v>228096.57815711206</v>
      </c>
      <c r="L134" s="1">
        <f t="shared" si="96"/>
        <v>230681.47132361669</v>
      </c>
      <c r="M134" s="1">
        <f t="shared" si="96"/>
        <v>233282.52007241198</v>
      </c>
    </row>
    <row r="135" spans="1:14" x14ac:dyDescent="0.25">
      <c r="A135" t="s">
        <v>173</v>
      </c>
      <c r="B135" s="1">
        <f t="shared" ref="B135:M135" si="97">+B134*+$B$1/12</f>
        <v>1284.6449237347624</v>
      </c>
      <c r="C135" s="1">
        <f t="shared" si="97"/>
        <v>1299.9195142144965</v>
      </c>
      <c r="D135" s="1">
        <f t="shared" si="97"/>
        <v>1315.2895708847288</v>
      </c>
      <c r="E135" s="1">
        <f t="shared" si="97"/>
        <v>1330.75569040915</v>
      </c>
      <c r="F135" s="1">
        <f t="shared" si="97"/>
        <v>1346.3184731805991</v>
      </c>
      <c r="G135" s="1">
        <f t="shared" si="97"/>
        <v>1361.9785233443697</v>
      </c>
      <c r="H135" s="1">
        <f t="shared" si="97"/>
        <v>1377.7364488216638</v>
      </c>
      <c r="I135" s="1">
        <f t="shared" si="97"/>
        <v>1393.592861333191</v>
      </c>
      <c r="J135" s="1">
        <f t="shared" si="97"/>
        <v>1409.5483764229155</v>
      </c>
      <c r="K135" s="1">
        <f t="shared" si="97"/>
        <v>1425.6036134819503</v>
      </c>
      <c r="L135" s="1">
        <f t="shared" si="97"/>
        <v>1441.7591957726042</v>
      </c>
      <c r="M135" s="1">
        <f t="shared" si="97"/>
        <v>1458.0157504525748</v>
      </c>
      <c r="N135" s="237">
        <f>SUM(B135:M135)</f>
        <v>16445.162942053004</v>
      </c>
    </row>
    <row r="136" spans="1:14" x14ac:dyDescent="0.25">
      <c r="A136" t="s">
        <v>174</v>
      </c>
      <c r="B136" s="1">
        <f t="shared" ref="B136:M136" si="98">+B135+B134</f>
        <v>206827.83272129676</v>
      </c>
      <c r="C136" s="1">
        <f t="shared" si="98"/>
        <v>209287.04178853394</v>
      </c>
      <c r="D136" s="1">
        <f t="shared" si="98"/>
        <v>211761.62091244134</v>
      </c>
      <c r="E136" s="1">
        <f t="shared" si="98"/>
        <v>214251.66615587319</v>
      </c>
      <c r="F136" s="1">
        <f t="shared" si="98"/>
        <v>216757.27418207648</v>
      </c>
      <c r="G136" s="1">
        <f t="shared" si="98"/>
        <v>219278.54225844354</v>
      </c>
      <c r="H136" s="1">
        <f t="shared" si="98"/>
        <v>221815.5682602879</v>
      </c>
      <c r="I136" s="1">
        <f t="shared" si="98"/>
        <v>224368.45067464377</v>
      </c>
      <c r="J136" s="1">
        <f t="shared" si="98"/>
        <v>226937.28860408938</v>
      </c>
      <c r="K136" s="1">
        <f t="shared" si="98"/>
        <v>229522.181770594</v>
      </c>
      <c r="L136" s="1">
        <f t="shared" si="98"/>
        <v>232123.2305193893</v>
      </c>
      <c r="M136" s="1">
        <f t="shared" si="98"/>
        <v>234740.53582286456</v>
      </c>
    </row>
    <row r="138" spans="1:14" x14ac:dyDescent="0.25">
      <c r="B138">
        <f>+B130</f>
        <v>367</v>
      </c>
      <c r="C138">
        <f t="shared" ref="C138:M138" si="99">+C130</f>
        <v>398</v>
      </c>
      <c r="D138">
        <f t="shared" si="99"/>
        <v>426</v>
      </c>
      <c r="E138">
        <f t="shared" si="99"/>
        <v>457</v>
      </c>
      <c r="F138">
        <f t="shared" si="99"/>
        <v>487</v>
      </c>
      <c r="G138">
        <f t="shared" si="99"/>
        <v>518</v>
      </c>
      <c r="H138">
        <f t="shared" si="99"/>
        <v>548</v>
      </c>
      <c r="I138">
        <f t="shared" si="99"/>
        <v>579</v>
      </c>
      <c r="J138">
        <f t="shared" si="99"/>
        <v>610</v>
      </c>
      <c r="K138">
        <f t="shared" si="99"/>
        <v>640</v>
      </c>
      <c r="L138">
        <f t="shared" si="99"/>
        <v>671</v>
      </c>
      <c r="M138">
        <f t="shared" si="99"/>
        <v>701</v>
      </c>
    </row>
    <row r="139" spans="1:14" x14ac:dyDescent="0.25">
      <c r="A139">
        <f>+A131+1</f>
        <v>18</v>
      </c>
      <c r="B139">
        <f t="shared" ref="B139:M139" si="100">EDATE(B131,12)</f>
        <v>44197</v>
      </c>
      <c r="C139">
        <f t="shared" si="100"/>
        <v>44228</v>
      </c>
      <c r="D139">
        <f t="shared" si="100"/>
        <v>44256</v>
      </c>
      <c r="E139">
        <f t="shared" si="100"/>
        <v>44287</v>
      </c>
      <c r="F139">
        <f t="shared" si="100"/>
        <v>44317</v>
      </c>
      <c r="G139">
        <f t="shared" si="100"/>
        <v>44348</v>
      </c>
      <c r="H139">
        <f t="shared" si="100"/>
        <v>44378</v>
      </c>
      <c r="I139">
        <f t="shared" si="100"/>
        <v>44409</v>
      </c>
      <c r="J139">
        <f t="shared" si="100"/>
        <v>44440</v>
      </c>
      <c r="K139">
        <f t="shared" si="100"/>
        <v>44470</v>
      </c>
      <c r="L139">
        <f t="shared" si="100"/>
        <v>44501</v>
      </c>
      <c r="M139">
        <f t="shared" si="100"/>
        <v>44531</v>
      </c>
    </row>
    <row r="140" spans="1:14" x14ac:dyDescent="0.25">
      <c r="A140" t="s">
        <v>170</v>
      </c>
      <c r="B140" s="1">
        <f>+M136</f>
        <v>234740.53582286456</v>
      </c>
      <c r="C140" s="1">
        <f t="shared" ref="C140:M140" si="101">+B144</f>
        <v>237374.19928448653</v>
      </c>
      <c r="D140" s="1">
        <f t="shared" si="101"/>
        <v>240024.32314274364</v>
      </c>
      <c r="E140" s="1">
        <f t="shared" si="101"/>
        <v>242691.01027511485</v>
      </c>
      <c r="F140" s="1">
        <f t="shared" si="101"/>
        <v>245374.36420206339</v>
      </c>
      <c r="G140" s="1">
        <f t="shared" si="101"/>
        <v>248074.48909105535</v>
      </c>
      <c r="H140" s="1">
        <f t="shared" si="101"/>
        <v>250791.48976060352</v>
      </c>
      <c r="I140" s="1">
        <f t="shared" si="101"/>
        <v>253525.47168433637</v>
      </c>
      <c r="J140" s="1">
        <f t="shared" si="101"/>
        <v>256276.54099509254</v>
      </c>
      <c r="K140" s="1">
        <f t="shared" si="101"/>
        <v>259044.80448904095</v>
      </c>
      <c r="L140" s="1">
        <f t="shared" si="101"/>
        <v>261830.36962982654</v>
      </c>
      <c r="M140" s="1">
        <f t="shared" si="101"/>
        <v>264633.34455274203</v>
      </c>
    </row>
    <row r="141" spans="1:14" x14ac:dyDescent="0.25">
      <c r="A141" t="s">
        <v>171</v>
      </c>
      <c r="B141" s="1">
        <f>IF(+B138&lt;365,+interest!M133,+DCF!$R$63/12)</f>
        <v>1159.2895530226845</v>
      </c>
      <c r="C141" s="1">
        <f>IF(+C138&lt;365,+B141,+DCF!$R$63/12)</f>
        <v>1159.2895530226845</v>
      </c>
      <c r="D141" s="1">
        <f>IF(+D138&lt;365,+C141,+DCF!$R$63/12)</f>
        <v>1159.2895530226845</v>
      </c>
      <c r="E141" s="1">
        <f>IF(+E138&lt;365,+D141,+DCF!$R$63/12)</f>
        <v>1159.2895530226845</v>
      </c>
      <c r="F141" s="1">
        <f>IF(+F138&lt;365,+E141,+DCF!$R$63/12)</f>
        <v>1159.2895530226845</v>
      </c>
      <c r="G141" s="1">
        <f>IF(+G138&lt;365,+F141,+DCF!$R$63/12)</f>
        <v>1159.2895530226845</v>
      </c>
      <c r="H141" s="1">
        <f>IF(+H138&lt;365,+G141,+DCF!$R$63/12)</f>
        <v>1159.2895530226845</v>
      </c>
      <c r="I141" s="1">
        <f>IF(+I138&lt;365,+H141,+DCF!$R$63/12)</f>
        <v>1159.2895530226845</v>
      </c>
      <c r="J141" s="1">
        <f>IF(+J138&lt;365,+I141,+DCF!$R$63/12)</f>
        <v>1159.2895530226845</v>
      </c>
      <c r="K141" s="1">
        <f>IF(+K138&lt;365,+J141,+DCF!$R$63/12)</f>
        <v>1159.2895530226845</v>
      </c>
      <c r="L141" s="1">
        <f>IF(+L138&lt;365,+K141,+DCF!$R$63/12)</f>
        <v>1159.2895530226845</v>
      </c>
      <c r="M141" s="1">
        <f>IF(+M138&lt;365,+L141,+DCF!$R$63/12)</f>
        <v>1159.2895530226845</v>
      </c>
    </row>
    <row r="142" spans="1:14" x14ac:dyDescent="0.25">
      <c r="A142" t="s">
        <v>172</v>
      </c>
      <c r="B142" s="1">
        <f t="shared" ref="B142:M142" si="102">+B141+B140</f>
        <v>235899.82537588725</v>
      </c>
      <c r="C142" s="1">
        <f t="shared" si="102"/>
        <v>238533.48883750921</v>
      </c>
      <c r="D142" s="1">
        <f t="shared" si="102"/>
        <v>241183.61269576632</v>
      </c>
      <c r="E142" s="1">
        <f t="shared" si="102"/>
        <v>243850.29982813753</v>
      </c>
      <c r="F142" s="1">
        <f t="shared" si="102"/>
        <v>246533.65375508607</v>
      </c>
      <c r="G142" s="1">
        <f t="shared" si="102"/>
        <v>249233.77864407803</v>
      </c>
      <c r="H142" s="1">
        <f t="shared" si="102"/>
        <v>251950.7793136262</v>
      </c>
      <c r="I142" s="1">
        <f t="shared" si="102"/>
        <v>254684.76123735905</v>
      </c>
      <c r="J142" s="1">
        <f t="shared" si="102"/>
        <v>257435.83054811522</v>
      </c>
      <c r="K142" s="1">
        <f t="shared" si="102"/>
        <v>260204.09404206363</v>
      </c>
      <c r="L142" s="1">
        <f t="shared" si="102"/>
        <v>262989.65918284922</v>
      </c>
      <c r="M142" s="1">
        <f t="shared" si="102"/>
        <v>265792.63410576474</v>
      </c>
    </row>
    <row r="143" spans="1:14" x14ac:dyDescent="0.25">
      <c r="A143" t="s">
        <v>173</v>
      </c>
      <c r="B143" s="1">
        <f t="shared" ref="B143:M143" si="103">+B142*+$B$1/12</f>
        <v>1474.3739085992954</v>
      </c>
      <c r="C143" s="1">
        <f t="shared" si="103"/>
        <v>1490.8343052344326</v>
      </c>
      <c r="D143" s="1">
        <f t="shared" si="103"/>
        <v>1507.3975793485395</v>
      </c>
      <c r="E143" s="1">
        <f t="shared" si="103"/>
        <v>1524.0643739258594</v>
      </c>
      <c r="F143" s="1">
        <f t="shared" si="103"/>
        <v>1540.8353359692881</v>
      </c>
      <c r="G143" s="1">
        <f t="shared" si="103"/>
        <v>1557.7111165254876</v>
      </c>
      <c r="H143" s="1">
        <f t="shared" si="103"/>
        <v>1574.6923707101639</v>
      </c>
      <c r="I143" s="1">
        <f t="shared" si="103"/>
        <v>1591.7797577334941</v>
      </c>
      <c r="J143" s="1">
        <f t="shared" si="103"/>
        <v>1608.9739409257199</v>
      </c>
      <c r="K143" s="1">
        <f t="shared" si="103"/>
        <v>1626.2755877628977</v>
      </c>
      <c r="L143" s="1">
        <f t="shared" si="103"/>
        <v>1643.6853698928078</v>
      </c>
      <c r="M143" s="1">
        <f t="shared" si="103"/>
        <v>1661.2039631610296</v>
      </c>
      <c r="N143" s="237">
        <f>SUM(B143:M143)</f>
        <v>18801.827609789012</v>
      </c>
    </row>
    <row r="144" spans="1:14" x14ac:dyDescent="0.25">
      <c r="A144" t="s">
        <v>174</v>
      </c>
      <c r="B144" s="1">
        <f t="shared" ref="B144:M144" si="104">+B143+B142</f>
        <v>237374.19928448653</v>
      </c>
      <c r="C144" s="1">
        <f t="shared" si="104"/>
        <v>240024.32314274364</v>
      </c>
      <c r="D144" s="1">
        <f t="shared" si="104"/>
        <v>242691.01027511485</v>
      </c>
      <c r="E144" s="1">
        <f t="shared" si="104"/>
        <v>245374.36420206339</v>
      </c>
      <c r="F144" s="1">
        <f t="shared" si="104"/>
        <v>248074.48909105535</v>
      </c>
      <c r="G144" s="1">
        <f t="shared" si="104"/>
        <v>250791.48976060352</v>
      </c>
      <c r="H144" s="1">
        <f t="shared" si="104"/>
        <v>253525.47168433637</v>
      </c>
      <c r="I144" s="1">
        <f t="shared" si="104"/>
        <v>256276.54099509254</v>
      </c>
      <c r="J144" s="1">
        <f t="shared" si="104"/>
        <v>259044.80448904095</v>
      </c>
      <c r="K144" s="1">
        <f t="shared" si="104"/>
        <v>261830.36962982654</v>
      </c>
      <c r="L144" s="1">
        <f t="shared" si="104"/>
        <v>264633.34455274203</v>
      </c>
      <c r="M144" s="1">
        <f t="shared" si="104"/>
        <v>267453.83806892578</v>
      </c>
    </row>
    <row r="146" spans="1:14" x14ac:dyDescent="0.25">
      <c r="B146">
        <f>+B138</f>
        <v>367</v>
      </c>
      <c r="C146">
        <f t="shared" ref="C146:M146" si="105">+C138</f>
        <v>398</v>
      </c>
      <c r="D146">
        <f t="shared" si="105"/>
        <v>426</v>
      </c>
      <c r="E146">
        <f t="shared" si="105"/>
        <v>457</v>
      </c>
      <c r="F146">
        <f t="shared" si="105"/>
        <v>487</v>
      </c>
      <c r="G146">
        <f t="shared" si="105"/>
        <v>518</v>
      </c>
      <c r="H146">
        <f t="shared" si="105"/>
        <v>548</v>
      </c>
      <c r="I146">
        <f t="shared" si="105"/>
        <v>579</v>
      </c>
      <c r="J146">
        <f t="shared" si="105"/>
        <v>610</v>
      </c>
      <c r="K146">
        <f t="shared" si="105"/>
        <v>640</v>
      </c>
      <c r="L146">
        <f t="shared" si="105"/>
        <v>671</v>
      </c>
      <c r="M146">
        <f t="shared" si="105"/>
        <v>701</v>
      </c>
    </row>
    <row r="147" spans="1:14" x14ac:dyDescent="0.25">
      <c r="A147">
        <f>+A139+1</f>
        <v>19</v>
      </c>
      <c r="B147">
        <f t="shared" ref="B147:M147" si="106">EDATE(B139,12)</f>
        <v>44562</v>
      </c>
      <c r="C147">
        <f t="shared" si="106"/>
        <v>44593</v>
      </c>
      <c r="D147">
        <f t="shared" si="106"/>
        <v>44621</v>
      </c>
      <c r="E147">
        <f t="shared" si="106"/>
        <v>44652</v>
      </c>
      <c r="F147">
        <f t="shared" si="106"/>
        <v>44682</v>
      </c>
      <c r="G147">
        <f t="shared" si="106"/>
        <v>44713</v>
      </c>
      <c r="H147">
        <f t="shared" si="106"/>
        <v>44743</v>
      </c>
      <c r="I147">
        <f t="shared" si="106"/>
        <v>44774</v>
      </c>
      <c r="J147">
        <f t="shared" si="106"/>
        <v>44805</v>
      </c>
      <c r="K147">
        <f t="shared" si="106"/>
        <v>44835</v>
      </c>
      <c r="L147">
        <f t="shared" si="106"/>
        <v>44866</v>
      </c>
      <c r="M147">
        <f t="shared" si="106"/>
        <v>44896</v>
      </c>
    </row>
    <row r="148" spans="1:14" x14ac:dyDescent="0.25">
      <c r="A148" t="s">
        <v>170</v>
      </c>
      <c r="B148" s="1">
        <f>+M144</f>
        <v>267453.83806892578</v>
      </c>
      <c r="C148" s="1">
        <f t="shared" ref="C148:M148" si="107">+B152</f>
        <v>270291.95966958569</v>
      </c>
      <c r="D148" s="1">
        <f t="shared" si="107"/>
        <v>273147.81953024969</v>
      </c>
      <c r="E148" s="1">
        <f t="shared" si="107"/>
        <v>276021.52851504285</v>
      </c>
      <c r="F148" s="1">
        <f t="shared" si="107"/>
        <v>278913.19818099099</v>
      </c>
      <c r="G148" s="1">
        <f t="shared" si="107"/>
        <v>281822.9407823513</v>
      </c>
      <c r="H148" s="1">
        <f t="shared" si="107"/>
        <v>284750.86927497009</v>
      </c>
      <c r="I148" s="1">
        <f t="shared" si="107"/>
        <v>287697.09732066776</v>
      </c>
      <c r="J148" s="1">
        <f t="shared" si="107"/>
        <v>290661.73929165106</v>
      </c>
      <c r="K148" s="1">
        <f t="shared" si="107"/>
        <v>293644.910274953</v>
      </c>
      <c r="L148" s="1">
        <f t="shared" si="107"/>
        <v>296646.72607690055</v>
      </c>
      <c r="M148" s="1">
        <f t="shared" si="107"/>
        <v>299667.3032276103</v>
      </c>
    </row>
    <row r="149" spans="1:14" x14ac:dyDescent="0.25">
      <c r="A149" t="s">
        <v>171</v>
      </c>
      <c r="B149" s="1">
        <f>IF(+B146&lt;365,+interest!M141,+DCF!$R$63/12)</f>
        <v>1159.2895530226845</v>
      </c>
      <c r="C149" s="1">
        <f>IF(+C146&lt;365,+B149,+DCF!$R$63/12)</f>
        <v>1159.2895530226845</v>
      </c>
      <c r="D149" s="1">
        <f>IF(+D146&lt;365,+C149,+DCF!$R$63/12)</f>
        <v>1159.2895530226845</v>
      </c>
      <c r="E149" s="1">
        <f>IF(+E146&lt;365,+D149,+DCF!$R$63/12)</f>
        <v>1159.2895530226845</v>
      </c>
      <c r="F149" s="1">
        <f>IF(+F146&lt;365,+E149,+DCF!$R$63/12)</f>
        <v>1159.2895530226845</v>
      </c>
      <c r="G149" s="1">
        <f>IF(+G146&lt;365,+F149,+DCF!$R$63/12)</f>
        <v>1159.2895530226845</v>
      </c>
      <c r="H149" s="1">
        <f>IF(+H146&lt;365,+G149,+DCF!$R$63/12)</f>
        <v>1159.2895530226845</v>
      </c>
      <c r="I149" s="1">
        <f>IF(+I146&lt;365,+H149,+DCF!$R$63/12)</f>
        <v>1159.2895530226845</v>
      </c>
      <c r="J149" s="1">
        <f>IF(+J146&lt;365,+I149,+DCF!$R$63/12)</f>
        <v>1159.2895530226845</v>
      </c>
      <c r="K149" s="1">
        <f>IF(+K146&lt;365,+J149,+DCF!$R$63/12)</f>
        <v>1159.2895530226845</v>
      </c>
      <c r="L149" s="1">
        <f>IF(+L146&lt;365,+K149,+DCF!$R$63/12)</f>
        <v>1159.2895530226845</v>
      </c>
      <c r="M149" s="1">
        <f>IF(+M146&lt;365,+L149,+DCF!$R$63/12)</f>
        <v>1159.2895530226845</v>
      </c>
    </row>
    <row r="150" spans="1:14" x14ac:dyDescent="0.25">
      <c r="A150" t="s">
        <v>172</v>
      </c>
      <c r="B150" s="1">
        <f t="shared" ref="B150:M150" si="108">+B149+B148</f>
        <v>268613.12762194849</v>
      </c>
      <c r="C150" s="1">
        <f t="shared" si="108"/>
        <v>271451.2492226084</v>
      </c>
      <c r="D150" s="1">
        <f t="shared" si="108"/>
        <v>274307.1090832724</v>
      </c>
      <c r="E150" s="1">
        <f t="shared" si="108"/>
        <v>277180.81806806556</v>
      </c>
      <c r="F150" s="1">
        <f t="shared" si="108"/>
        <v>280072.4877340137</v>
      </c>
      <c r="G150" s="1">
        <f t="shared" si="108"/>
        <v>282982.23033537401</v>
      </c>
      <c r="H150" s="1">
        <f t="shared" si="108"/>
        <v>285910.1588279928</v>
      </c>
      <c r="I150" s="1">
        <f t="shared" si="108"/>
        <v>288856.38687369047</v>
      </c>
      <c r="J150" s="1">
        <f t="shared" si="108"/>
        <v>291821.02884467377</v>
      </c>
      <c r="K150" s="1">
        <f t="shared" si="108"/>
        <v>294804.19982797571</v>
      </c>
      <c r="L150" s="1">
        <f t="shared" si="108"/>
        <v>297806.01562992326</v>
      </c>
      <c r="M150" s="1">
        <f t="shared" si="108"/>
        <v>300826.59278063301</v>
      </c>
    </row>
    <row r="151" spans="1:14" x14ac:dyDescent="0.25">
      <c r="A151" t="s">
        <v>173</v>
      </c>
      <c r="B151" s="1">
        <f t="shared" ref="B151:M151" si="109">+B150*+$B$1/12</f>
        <v>1678.832047637178</v>
      </c>
      <c r="C151" s="1">
        <f t="shared" si="109"/>
        <v>1696.5703076413026</v>
      </c>
      <c r="D151" s="1">
        <f t="shared" si="109"/>
        <v>1714.4194317704523</v>
      </c>
      <c r="E151" s="1">
        <f t="shared" si="109"/>
        <v>1732.3801129254098</v>
      </c>
      <c r="F151" s="1">
        <f t="shared" si="109"/>
        <v>1750.4530483375856</v>
      </c>
      <c r="G151" s="1">
        <f t="shared" si="109"/>
        <v>1768.6389395960875</v>
      </c>
      <c r="H151" s="1">
        <f t="shared" si="109"/>
        <v>1786.9384926749551</v>
      </c>
      <c r="I151" s="1">
        <f t="shared" si="109"/>
        <v>1805.3524179605654</v>
      </c>
      <c r="J151" s="1">
        <f t="shared" si="109"/>
        <v>1823.8814302792109</v>
      </c>
      <c r="K151" s="1">
        <f t="shared" si="109"/>
        <v>1842.526248924848</v>
      </c>
      <c r="L151" s="1">
        <f t="shared" si="109"/>
        <v>1861.2875976870203</v>
      </c>
      <c r="M151" s="1">
        <f t="shared" si="109"/>
        <v>1880.1662048789565</v>
      </c>
      <c r="N151" s="237">
        <f>SUM(B151:M151)</f>
        <v>21341.446280313568</v>
      </c>
    </row>
    <row r="152" spans="1:14" x14ac:dyDescent="0.25">
      <c r="A152" t="s">
        <v>174</v>
      </c>
      <c r="B152" s="1">
        <f t="shared" ref="B152:M152" si="110">+B151+B150</f>
        <v>270291.95966958569</v>
      </c>
      <c r="C152" s="1">
        <f t="shared" si="110"/>
        <v>273147.81953024969</v>
      </c>
      <c r="D152" s="1">
        <f t="shared" si="110"/>
        <v>276021.52851504285</v>
      </c>
      <c r="E152" s="1">
        <f t="shared" si="110"/>
        <v>278913.19818099099</v>
      </c>
      <c r="F152" s="1">
        <f t="shared" si="110"/>
        <v>281822.9407823513</v>
      </c>
      <c r="G152" s="1">
        <f t="shared" si="110"/>
        <v>284750.86927497009</v>
      </c>
      <c r="H152" s="1">
        <f t="shared" si="110"/>
        <v>287697.09732066776</v>
      </c>
      <c r="I152" s="1">
        <f t="shared" si="110"/>
        <v>290661.73929165106</v>
      </c>
      <c r="J152" s="1">
        <f t="shared" si="110"/>
        <v>293644.910274953</v>
      </c>
      <c r="K152" s="1">
        <f t="shared" si="110"/>
        <v>296646.72607690055</v>
      </c>
      <c r="L152" s="1">
        <f t="shared" si="110"/>
        <v>299667.3032276103</v>
      </c>
      <c r="M152" s="1">
        <f t="shared" si="110"/>
        <v>302706.75898551196</v>
      </c>
    </row>
    <row r="154" spans="1:14" x14ac:dyDescent="0.25">
      <c r="B154">
        <f>+B146</f>
        <v>367</v>
      </c>
      <c r="C154">
        <f t="shared" ref="C154:M154" si="111">+C146</f>
        <v>398</v>
      </c>
      <c r="D154">
        <f t="shared" si="111"/>
        <v>426</v>
      </c>
      <c r="E154">
        <f t="shared" si="111"/>
        <v>457</v>
      </c>
      <c r="F154">
        <f t="shared" si="111"/>
        <v>487</v>
      </c>
      <c r="G154">
        <f t="shared" si="111"/>
        <v>518</v>
      </c>
      <c r="H154">
        <f t="shared" si="111"/>
        <v>548</v>
      </c>
      <c r="I154">
        <f t="shared" si="111"/>
        <v>579</v>
      </c>
      <c r="J154">
        <f t="shared" si="111"/>
        <v>610</v>
      </c>
      <c r="K154">
        <f t="shared" si="111"/>
        <v>640</v>
      </c>
      <c r="L154">
        <f t="shared" si="111"/>
        <v>671</v>
      </c>
      <c r="M154">
        <f t="shared" si="111"/>
        <v>701</v>
      </c>
    </row>
    <row r="155" spans="1:14" x14ac:dyDescent="0.25">
      <c r="A155">
        <f>+A147+1</f>
        <v>20</v>
      </c>
      <c r="B155">
        <f t="shared" ref="B155:M155" si="112">EDATE(B147,12)</f>
        <v>44927</v>
      </c>
      <c r="C155">
        <f t="shared" si="112"/>
        <v>44958</v>
      </c>
      <c r="D155">
        <f t="shared" si="112"/>
        <v>44986</v>
      </c>
      <c r="E155">
        <f t="shared" si="112"/>
        <v>45017</v>
      </c>
      <c r="F155">
        <f t="shared" si="112"/>
        <v>45047</v>
      </c>
      <c r="G155">
        <f t="shared" si="112"/>
        <v>45078</v>
      </c>
      <c r="H155">
        <f t="shared" si="112"/>
        <v>45108</v>
      </c>
      <c r="I155">
        <f t="shared" si="112"/>
        <v>45139</v>
      </c>
      <c r="J155">
        <f t="shared" si="112"/>
        <v>45170</v>
      </c>
      <c r="K155">
        <f t="shared" si="112"/>
        <v>45200</v>
      </c>
      <c r="L155">
        <f t="shared" si="112"/>
        <v>45231</v>
      </c>
      <c r="M155">
        <f t="shared" si="112"/>
        <v>45261</v>
      </c>
    </row>
    <row r="156" spans="1:14" x14ac:dyDescent="0.25">
      <c r="A156" t="s">
        <v>170</v>
      </c>
      <c r="B156" s="1">
        <f>+M152</f>
        <v>302706.75898551196</v>
      </c>
      <c r="C156" s="1">
        <f t="shared" ref="C156:M156" si="113">+B160</f>
        <v>305765.21134190052</v>
      </c>
      <c r="D156" s="1">
        <f t="shared" si="113"/>
        <v>308842.77902551647</v>
      </c>
      <c r="E156" s="1">
        <f t="shared" si="113"/>
        <v>311939.58150715503</v>
      </c>
      <c r="F156" s="1">
        <f t="shared" si="113"/>
        <v>315055.73900430388</v>
      </c>
      <c r="G156" s="1">
        <f t="shared" si="113"/>
        <v>318191.3724858099</v>
      </c>
      <c r="H156" s="1">
        <f t="shared" si="113"/>
        <v>321346.60367657529</v>
      </c>
      <c r="I156" s="1">
        <f t="shared" si="113"/>
        <v>324521.55506228301</v>
      </c>
      <c r="J156" s="1">
        <f t="shared" si="113"/>
        <v>327716.34989415138</v>
      </c>
      <c r="K156" s="1">
        <f t="shared" si="113"/>
        <v>330931.11219371896</v>
      </c>
      <c r="L156" s="1">
        <f t="shared" si="113"/>
        <v>334165.96675765881</v>
      </c>
      <c r="M156" s="1">
        <f t="shared" si="113"/>
        <v>337421.03916262329</v>
      </c>
    </row>
    <row r="157" spans="1:14" x14ac:dyDescent="0.25">
      <c r="A157" t="s">
        <v>171</v>
      </c>
      <c r="B157" s="1">
        <f>IF(+B154&lt;365,+interest!M149,+DCF!$R$63/12)</f>
        <v>1159.2895530226845</v>
      </c>
      <c r="C157" s="1">
        <f>IF(+C154&lt;365,+B157,+DCF!$R$63/12)</f>
        <v>1159.2895530226845</v>
      </c>
      <c r="D157" s="1">
        <f>IF(+D154&lt;365,+C157,+DCF!$R$63/12)</f>
        <v>1159.2895530226845</v>
      </c>
      <c r="E157" s="1">
        <f>IF(+E154&lt;365,+D157,+DCF!$R$63/12)</f>
        <v>1159.2895530226845</v>
      </c>
      <c r="F157" s="1">
        <f>IF(+F154&lt;365,+E157,+DCF!$R$63/12)</f>
        <v>1159.2895530226845</v>
      </c>
      <c r="G157" s="1">
        <f>IF(+G154&lt;365,+F157,+DCF!$R$63/12)</f>
        <v>1159.2895530226845</v>
      </c>
      <c r="H157" s="1">
        <f>IF(+H154&lt;365,+G157,+DCF!$R$63/12)</f>
        <v>1159.2895530226845</v>
      </c>
      <c r="I157" s="1">
        <f>IF(+I154&lt;365,+H157,+DCF!$R$63/12)</f>
        <v>1159.2895530226845</v>
      </c>
      <c r="J157" s="1">
        <f>IF(+J154&lt;365,+I157,+DCF!$R$63/12)</f>
        <v>1159.2895530226845</v>
      </c>
      <c r="K157" s="1">
        <f>IF(+K154&lt;365,+J157,+DCF!$R$63/12)</f>
        <v>1159.2895530226845</v>
      </c>
      <c r="L157" s="1">
        <f>IF(+L154&lt;365,+K157,+DCF!$R$63/12)</f>
        <v>1159.2895530226845</v>
      </c>
      <c r="M157" s="1">
        <f>IF(+M154&lt;365,+L157,+DCF!$R$63/12)</f>
        <v>1159.2895530226845</v>
      </c>
    </row>
    <row r="158" spans="1:14" x14ac:dyDescent="0.25">
      <c r="A158" t="s">
        <v>172</v>
      </c>
      <c r="B158" s="1">
        <f t="shared" ref="B158:M158" si="114">+B157+B156</f>
        <v>303866.04853853467</v>
      </c>
      <c r="C158" s="1">
        <f t="shared" si="114"/>
        <v>306924.50089492323</v>
      </c>
      <c r="D158" s="1">
        <f t="shared" si="114"/>
        <v>310002.06857853918</v>
      </c>
      <c r="E158" s="1">
        <f t="shared" si="114"/>
        <v>313098.87106017774</v>
      </c>
      <c r="F158" s="1">
        <f t="shared" si="114"/>
        <v>316215.02855732659</v>
      </c>
      <c r="G158" s="1">
        <f t="shared" si="114"/>
        <v>319350.66203883261</v>
      </c>
      <c r="H158" s="1">
        <f t="shared" si="114"/>
        <v>322505.893229598</v>
      </c>
      <c r="I158" s="1">
        <f t="shared" si="114"/>
        <v>325680.84461530572</v>
      </c>
      <c r="J158" s="1">
        <f t="shared" si="114"/>
        <v>328875.63944717409</v>
      </c>
      <c r="K158" s="1">
        <f t="shared" si="114"/>
        <v>332090.40174674167</v>
      </c>
      <c r="L158" s="1">
        <f t="shared" si="114"/>
        <v>335325.25631068152</v>
      </c>
      <c r="M158" s="1">
        <f t="shared" si="114"/>
        <v>338580.328715646</v>
      </c>
    </row>
    <row r="159" spans="1:14" x14ac:dyDescent="0.25">
      <c r="A159" t="s">
        <v>173</v>
      </c>
      <c r="B159" s="1">
        <f t="shared" ref="B159:M159" si="115">+B158*+$B$1/12</f>
        <v>1899.1628033658417</v>
      </c>
      <c r="C159" s="1">
        <f t="shared" si="115"/>
        <v>1918.2781305932701</v>
      </c>
      <c r="D159" s="1">
        <f t="shared" si="115"/>
        <v>1937.5129286158699</v>
      </c>
      <c r="E159" s="1">
        <f t="shared" si="115"/>
        <v>1956.8679441261108</v>
      </c>
      <c r="F159" s="1">
        <f t="shared" si="115"/>
        <v>1976.3439284832912</v>
      </c>
      <c r="G159" s="1">
        <f t="shared" si="115"/>
        <v>1995.941637742704</v>
      </c>
      <c r="H159" s="1">
        <f t="shared" si="115"/>
        <v>2015.6618326849875</v>
      </c>
      <c r="I159" s="1">
        <f t="shared" si="115"/>
        <v>2035.5052788456605</v>
      </c>
      <c r="J159" s="1">
        <f t="shared" si="115"/>
        <v>2055.4727465448382</v>
      </c>
      <c r="K159" s="1">
        <f t="shared" si="115"/>
        <v>2075.5650109171352</v>
      </c>
      <c r="L159" s="1">
        <f t="shared" si="115"/>
        <v>2095.7828519417594</v>
      </c>
      <c r="M159" s="1">
        <f t="shared" si="115"/>
        <v>2116.1270544727872</v>
      </c>
      <c r="N159" s="237">
        <f>SUM(B159:M159)</f>
        <v>24078.222148334258</v>
      </c>
    </row>
    <row r="160" spans="1:14" x14ac:dyDescent="0.25">
      <c r="A160" t="s">
        <v>174</v>
      </c>
      <c r="B160" s="1">
        <f t="shared" ref="B160:M160" si="116">+B159+B158</f>
        <v>305765.21134190052</v>
      </c>
      <c r="C160" s="1">
        <f t="shared" si="116"/>
        <v>308842.77902551647</v>
      </c>
      <c r="D160" s="1">
        <f t="shared" si="116"/>
        <v>311939.58150715503</v>
      </c>
      <c r="E160" s="1">
        <f t="shared" si="116"/>
        <v>315055.73900430388</v>
      </c>
      <c r="F160" s="1">
        <f t="shared" si="116"/>
        <v>318191.3724858099</v>
      </c>
      <c r="G160" s="1">
        <f t="shared" si="116"/>
        <v>321346.60367657529</v>
      </c>
      <c r="H160" s="1">
        <f t="shared" si="116"/>
        <v>324521.55506228301</v>
      </c>
      <c r="I160" s="1">
        <f t="shared" si="116"/>
        <v>327716.34989415138</v>
      </c>
      <c r="J160" s="1">
        <f t="shared" si="116"/>
        <v>330931.11219371896</v>
      </c>
      <c r="K160" s="1">
        <f t="shared" si="116"/>
        <v>334165.96675765881</v>
      </c>
      <c r="L160" s="1">
        <f t="shared" si="116"/>
        <v>337421.03916262329</v>
      </c>
      <c r="M160" s="1">
        <f t="shared" si="116"/>
        <v>340696.4557701188</v>
      </c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"/>
  <sheetViews>
    <sheetView workbookViewId="0"/>
  </sheetViews>
  <sheetFormatPr defaultRowHeight="13.2" x14ac:dyDescent="0.25"/>
  <cols>
    <col min="1" max="1" width="16.44140625" bestFit="1" customWidth="1"/>
    <col min="2" max="13" width="11.33203125" bestFit="1" customWidth="1"/>
    <col min="14" max="16" width="10.44140625" bestFit="1" customWidth="1"/>
    <col min="17" max="21" width="9.44140625" bestFit="1" customWidth="1"/>
  </cols>
  <sheetData>
    <row r="1" spans="1:31" x14ac:dyDescent="0.25"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</row>
    <row r="2" spans="1:31" x14ac:dyDescent="0.25">
      <c r="A2" t="s">
        <v>310</v>
      </c>
      <c r="B2" s="389">
        <f>+loan!B2</f>
        <v>202863.2</v>
      </c>
      <c r="C2" s="390">
        <f t="shared" ref="C2:U2" si="0">+B3</f>
        <v>198178.64411045203</v>
      </c>
      <c r="D2" s="390">
        <f t="shared" si="0"/>
        <v>193142.74652918795</v>
      </c>
      <c r="E2" s="390">
        <f t="shared" si="0"/>
        <v>187729.15662932908</v>
      </c>
      <c r="F2" s="390">
        <f t="shared" si="0"/>
        <v>181909.54748698079</v>
      </c>
      <c r="G2" s="390">
        <f t="shared" si="0"/>
        <v>175653.46765895639</v>
      </c>
      <c r="H2" s="390">
        <f t="shared" si="0"/>
        <v>168928.18184383016</v>
      </c>
      <c r="I2" s="390">
        <f t="shared" si="0"/>
        <v>161698.49959256945</v>
      </c>
      <c r="J2" s="390">
        <f t="shared" si="0"/>
        <v>153926.59117246419</v>
      </c>
      <c r="K2" s="390">
        <f t="shared" si="0"/>
        <v>145571.78962085102</v>
      </c>
      <c r="L2" s="390">
        <f t="shared" si="0"/>
        <v>136590.37795286687</v>
      </c>
      <c r="M2" s="390">
        <f t="shared" si="0"/>
        <v>126935.36040978391</v>
      </c>
      <c r="N2" s="390">
        <f t="shared" si="0"/>
        <v>116556.21655096972</v>
      </c>
      <c r="O2" s="390">
        <f t="shared" si="0"/>
        <v>105398.63690274447</v>
      </c>
      <c r="P2" s="390">
        <f t="shared" si="0"/>
        <v>93404.238780902335</v>
      </c>
      <c r="Q2" s="390">
        <f t="shared" si="0"/>
        <v>80510.260799922034</v>
      </c>
      <c r="R2" s="390">
        <f t="shared" si="0"/>
        <v>66649.234470368217</v>
      </c>
      <c r="S2" s="390">
        <f t="shared" si="0"/>
        <v>51748.631166097854</v>
      </c>
      <c r="T2" s="390">
        <f t="shared" si="0"/>
        <v>35730.482614007218</v>
      </c>
      <c r="U2" s="390">
        <f t="shared" si="0"/>
        <v>18510.972920509783</v>
      </c>
      <c r="V2" s="390">
        <f t="shared" ref="V2:AE2" si="1">+U3</f>
        <v>0</v>
      </c>
      <c r="W2" s="390">
        <f t="shared" si="1"/>
        <v>0</v>
      </c>
      <c r="X2" s="390">
        <f t="shared" si="1"/>
        <v>0</v>
      </c>
      <c r="Y2" s="390">
        <f t="shared" si="1"/>
        <v>0</v>
      </c>
      <c r="Z2" s="390">
        <f t="shared" si="1"/>
        <v>0</v>
      </c>
      <c r="AA2" s="390">
        <f t="shared" si="1"/>
        <v>0</v>
      </c>
      <c r="AB2" s="390">
        <f t="shared" si="1"/>
        <v>0</v>
      </c>
      <c r="AC2" s="390">
        <f t="shared" si="1"/>
        <v>0</v>
      </c>
      <c r="AD2" s="390">
        <f t="shared" si="1"/>
        <v>0</v>
      </c>
      <c r="AE2" s="390">
        <f t="shared" si="1"/>
        <v>0</v>
      </c>
    </row>
    <row r="3" spans="1:31" x14ac:dyDescent="0.25">
      <c r="A3" t="s">
        <v>218</v>
      </c>
      <c r="B3" s="246">
        <f t="shared" ref="B3:U3" si="2">+B2-B6</f>
        <v>198178.64411045203</v>
      </c>
      <c r="C3" s="246">
        <f t="shared" si="2"/>
        <v>193142.74652918795</v>
      </c>
      <c r="D3" s="246">
        <f t="shared" si="2"/>
        <v>187729.15662932908</v>
      </c>
      <c r="E3" s="246">
        <f t="shared" si="2"/>
        <v>181909.54748698079</v>
      </c>
      <c r="F3" s="246">
        <f t="shared" si="2"/>
        <v>175653.46765895639</v>
      </c>
      <c r="G3" s="246">
        <f t="shared" si="2"/>
        <v>168928.18184383016</v>
      </c>
      <c r="H3" s="246">
        <f t="shared" si="2"/>
        <v>161698.49959256945</v>
      </c>
      <c r="I3" s="246">
        <f t="shared" si="2"/>
        <v>153926.59117246419</v>
      </c>
      <c r="J3" s="246">
        <f t="shared" si="2"/>
        <v>145571.78962085102</v>
      </c>
      <c r="K3" s="246">
        <f t="shared" si="2"/>
        <v>136590.37795286687</v>
      </c>
      <c r="L3" s="246">
        <f t="shared" si="2"/>
        <v>126935.36040978391</v>
      </c>
      <c r="M3" s="246">
        <f t="shared" si="2"/>
        <v>116556.21655096972</v>
      </c>
      <c r="N3" s="246">
        <f t="shared" si="2"/>
        <v>105398.63690274447</v>
      </c>
      <c r="O3" s="246">
        <f t="shared" si="2"/>
        <v>93404.238780902335</v>
      </c>
      <c r="P3" s="246">
        <f t="shared" si="2"/>
        <v>80510.260799922034</v>
      </c>
      <c r="Q3" s="246">
        <f t="shared" si="2"/>
        <v>66649.234470368217</v>
      </c>
      <c r="R3" s="246">
        <f t="shared" si="2"/>
        <v>51748.631166097854</v>
      </c>
      <c r="S3" s="246">
        <f t="shared" si="2"/>
        <v>35730.482614007218</v>
      </c>
      <c r="T3" s="246">
        <f t="shared" si="2"/>
        <v>18510.972920509783</v>
      </c>
      <c r="U3" s="246">
        <f t="shared" si="2"/>
        <v>0</v>
      </c>
      <c r="V3" s="246">
        <f t="shared" ref="V3:AE3" si="3">+V2-V6</f>
        <v>0</v>
      </c>
      <c r="W3" s="246">
        <f t="shared" si="3"/>
        <v>0</v>
      </c>
      <c r="X3" s="246">
        <f t="shared" si="3"/>
        <v>0</v>
      </c>
      <c r="Y3" s="246">
        <f t="shared" si="3"/>
        <v>0</v>
      </c>
      <c r="Z3" s="246">
        <f t="shared" si="3"/>
        <v>0</v>
      </c>
      <c r="AA3" s="246">
        <f t="shared" si="3"/>
        <v>0</v>
      </c>
      <c r="AB3" s="246">
        <f t="shared" si="3"/>
        <v>0</v>
      </c>
      <c r="AC3" s="246">
        <f t="shared" si="3"/>
        <v>0</v>
      </c>
      <c r="AD3" s="246">
        <f t="shared" si="3"/>
        <v>0</v>
      </c>
      <c r="AE3" s="246">
        <f t="shared" si="3"/>
        <v>0</v>
      </c>
    </row>
    <row r="4" spans="1:31" x14ac:dyDescent="0.25">
      <c r="A4" t="s">
        <v>311</v>
      </c>
      <c r="B4" s="246">
        <f>IF(B1=assumptions!$B$6,LOANSCHED!B2+LOANSCHED!B5,IF(B2&gt;0,PMT(loan!$B$3,loan!$B$4,-loan!$B$2,0)))</f>
        <v>19899.295889547975</v>
      </c>
      <c r="C4" s="246">
        <f>IF(C1=assumptions!$B$6,LOANSCHED!C2+LOANSCHED!C5,IF(C2&gt;0,PMT(loan!$B$3,loan!$B$4,-loan!$B$2,0)))</f>
        <v>19899.295889547975</v>
      </c>
      <c r="D4" s="246">
        <f>IF(D1=assumptions!$B$6,LOANSCHED!D2+LOANSCHED!D5,IF(D2&gt;0,PMT(loan!$B$3,loan!$B$4,-loan!$B$2,0)))</f>
        <v>19899.295889547975</v>
      </c>
      <c r="E4" s="246">
        <f>IF(E1=assumptions!$B$6,LOANSCHED!E2+LOANSCHED!E5,IF(E2&gt;0,PMT(loan!$B$3,loan!$B$4,-loan!$B$2,0)))</f>
        <v>19899.295889547975</v>
      </c>
      <c r="F4" s="246">
        <f>IF(F1=assumptions!$B$6,LOANSCHED!F2+LOANSCHED!F5,IF(F2&gt;0,PMT(loan!$B$3,loan!$B$4,-loan!$B$2,0)))</f>
        <v>19899.295889547975</v>
      </c>
      <c r="G4" s="246">
        <f>IF(G1=assumptions!$B$6,LOANSCHED!G2+LOANSCHED!G5,IF(G2&gt;0,PMT(loan!$B$3,loan!$B$4,-loan!$B$2,0)))</f>
        <v>19899.295889547975</v>
      </c>
      <c r="H4" s="246">
        <f>IF(H1=assumptions!$B$6,LOANSCHED!H2+LOANSCHED!H5,IF(H2&gt;0,PMT(loan!$B$3,loan!$B$4,-loan!$B$2,0)))</f>
        <v>19899.295889547975</v>
      </c>
      <c r="I4" s="246">
        <f>IF(I1=assumptions!$B$6,LOANSCHED!I2+LOANSCHED!I5,IF(I2&gt;0,PMT(loan!$B$3,loan!$B$4,-loan!$B$2,0)))</f>
        <v>19899.295889547975</v>
      </c>
      <c r="J4" s="246">
        <f>IF(J1=assumptions!$B$6,LOANSCHED!J2+LOANSCHED!J5,IF(J2&gt;0,PMT(loan!$B$3,loan!$B$4,-loan!$B$2,0)))</f>
        <v>19899.295889547975</v>
      </c>
      <c r="K4" s="246">
        <f>IF(K1=assumptions!$B$6,LOANSCHED!K2+LOANSCHED!K5,IF(K2&gt;0,PMT(loan!$B$3,loan!$B$4,-loan!$B$2,0)))</f>
        <v>19899.295889547975</v>
      </c>
      <c r="L4" s="246">
        <f>IF(L1=assumptions!$B$6,LOANSCHED!L2+LOANSCHED!L5,IF(L2&gt;0,PMT(loan!$B$3,loan!$B$4,-loan!$B$2,0)))</f>
        <v>19899.295889547975</v>
      </c>
      <c r="M4" s="246">
        <f>IF(M1=assumptions!$B$6,LOANSCHED!M2+LOANSCHED!M5,IF(M2&gt;0,PMT(loan!$B$3,loan!$B$4,-loan!$B$2,0)))</f>
        <v>19899.295889547975</v>
      </c>
      <c r="N4" s="246">
        <f>IF(N1=assumptions!$B$6,LOANSCHED!N2+LOANSCHED!N5,IF(N2&gt;0,PMT(loan!$B$3,loan!$B$4,-loan!$B$2,0)))</f>
        <v>19899.295889547975</v>
      </c>
      <c r="O4" s="246">
        <f>IF(O1=assumptions!$B$6,LOANSCHED!O2+LOANSCHED!O5,IF(O2&gt;0,PMT(loan!$B$3,loan!$B$4,-loan!$B$2,0)))</f>
        <v>19899.295889547975</v>
      </c>
      <c r="P4" s="246">
        <f>IF(P1=assumptions!$B$6,LOANSCHED!P2+LOANSCHED!P5,IF(P2&gt;0,PMT(loan!$B$3,loan!$B$4,-loan!$B$2,0)))</f>
        <v>19899.295889547975</v>
      </c>
      <c r="Q4" s="246">
        <f>IF(Q1=assumptions!$B$6,LOANSCHED!Q2+LOANSCHED!Q5,IF(Q2&gt;0,PMT(loan!$B$3,loan!$B$4,-loan!$B$2,0)))</f>
        <v>19899.295889547975</v>
      </c>
      <c r="R4" s="246">
        <f>IF(R1=assumptions!$B$6,LOANSCHED!R2+LOANSCHED!R5,IF(R2&gt;0,PMT(loan!$B$3,loan!$B$4,-loan!$B$2,0)))</f>
        <v>19899.295889547975</v>
      </c>
      <c r="S4" s="246">
        <f>IF(S1=assumptions!$B$6,LOANSCHED!S2+LOANSCHED!S5,IF(S2&gt;0,PMT(loan!$B$3,loan!$B$4,-loan!$B$2,0)))</f>
        <v>19899.295889547975</v>
      </c>
      <c r="T4" s="246">
        <f>IF(T1=assumptions!$B$6,LOANSCHED!T2+LOANSCHED!T5,IF(T2&gt;0,PMT(loan!$B$3,loan!$B$4,-loan!$B$2,0)))</f>
        <v>19899.295889547975</v>
      </c>
      <c r="U4" s="246">
        <f>IF(U1=assumptions!$B$6,LOANSCHED!U2+LOANSCHED!U5,IF(U2&gt;0,PMT(loan!$B$3,loan!$B$4,-loan!$B$2,0)))</f>
        <v>19899.295889548015</v>
      </c>
      <c r="V4" s="246" t="b">
        <f>IF(V1=assumptions!$B$6,LOANSCHED!V2+LOANSCHED!V5,IF(V2&gt;0,PMT(loan!$B$3,loan!$B$4,-loan!$B$2,0)))</f>
        <v>0</v>
      </c>
      <c r="W4" s="246" t="b">
        <f>IF(W1=assumptions!$B$6,LOANSCHED!W2+LOANSCHED!W5,IF(W2&gt;0,PMT(loan!$B$3,loan!$B$4,-loan!$B$2,0)))</f>
        <v>0</v>
      </c>
      <c r="X4" s="246" t="b">
        <f>IF(X1=assumptions!$B$6,LOANSCHED!X2+LOANSCHED!X5,IF(X2&gt;0,PMT(loan!$B$3,loan!$B$4,-loan!$B$2,0)))</f>
        <v>0</v>
      </c>
      <c r="Y4" s="246" t="b">
        <f>IF(Y1=assumptions!$B$6,LOANSCHED!Y2+LOANSCHED!Y5,IF(Y2&gt;0,PMT(loan!$B$3,loan!$B$4,-loan!$B$2,0)))</f>
        <v>0</v>
      </c>
      <c r="Z4" s="246" t="b">
        <f>IF(Z1=assumptions!$B$6,LOANSCHED!Z2+LOANSCHED!Z5,IF(Z2&gt;0,PMT(loan!$B$3,loan!$B$4,-loan!$B$2,0)))</f>
        <v>0</v>
      </c>
      <c r="AA4" s="246" t="b">
        <f>IF(AA1=assumptions!$B$6,LOANSCHED!AA2+LOANSCHED!AA5,IF(AA2&gt;0,PMT(loan!$B$3,loan!$B$4,-loan!$B$2,0)))</f>
        <v>0</v>
      </c>
      <c r="AB4" s="246" t="b">
        <f>IF(AB1=assumptions!$B$6,LOANSCHED!AB2+LOANSCHED!AB5,IF(AB2&gt;0,PMT(loan!$B$3,loan!$B$4,-loan!$B$2,0)))</f>
        <v>0</v>
      </c>
      <c r="AC4" s="246" t="b">
        <f>IF(AC1=assumptions!$B$6,LOANSCHED!AC2+LOANSCHED!AC5,IF(AC2&gt;0,PMT(loan!$B$3,loan!$B$4,-loan!$B$2,0)))</f>
        <v>0</v>
      </c>
      <c r="AD4" s="246" t="b">
        <f>IF(AD1=assumptions!$B$6,LOANSCHED!AD2+LOANSCHED!AD5,IF(AD2&gt;0,PMT(loan!$B$3,loan!$B$4,-loan!$B$2,0)))</f>
        <v>0</v>
      </c>
      <c r="AE4" s="246" t="b">
        <f>IF(AE1=assumptions!$B$6,LOANSCHED!AE2+LOANSCHED!AE5,IF(AE2&gt;0,PMT(loan!$B$3,loan!$B$4,-loan!$B$2,0)))</f>
        <v>0</v>
      </c>
    </row>
    <row r="5" spans="1:31" x14ac:dyDescent="0.25">
      <c r="A5" t="s">
        <v>211</v>
      </c>
      <c r="B5" s="246">
        <f>+B2*loan!$B$3</f>
        <v>15214.74</v>
      </c>
      <c r="C5" s="246">
        <f>+C2*loan!$B$3</f>
        <v>14863.398308283902</v>
      </c>
      <c r="D5" s="246">
        <f>+D2*loan!$B$3</f>
        <v>14485.705989689095</v>
      </c>
      <c r="E5" s="246">
        <f>+E2*loan!$B$3</f>
        <v>14079.686747199681</v>
      </c>
      <c r="F5" s="246">
        <f>+F2*loan!$B$3</f>
        <v>13643.216061523559</v>
      </c>
      <c r="G5" s="246">
        <f>+G2*loan!$B$3</f>
        <v>13174.010074421729</v>
      </c>
      <c r="H5" s="246">
        <f>+H2*loan!$B$3</f>
        <v>12669.613638287261</v>
      </c>
      <c r="I5" s="246">
        <f>+I2*loan!$B$3</f>
        <v>12127.387469442709</v>
      </c>
      <c r="J5" s="246">
        <f>+J2*loan!$B$3</f>
        <v>11544.494337934813</v>
      </c>
      <c r="K5" s="246">
        <f>+K2*loan!$B$3</f>
        <v>10917.884221563827</v>
      </c>
      <c r="L5" s="246">
        <f>+L2*loan!$B$3</f>
        <v>10244.278346465015</v>
      </c>
      <c r="M5" s="246">
        <f>+M2*loan!$B$3</f>
        <v>9520.1520307337923</v>
      </c>
      <c r="N5" s="246">
        <f>+N2*loan!$B$3</f>
        <v>8741.7162413227288</v>
      </c>
      <c r="O5" s="246">
        <f>+O2*loan!$B$3</f>
        <v>7904.8977677058356</v>
      </c>
      <c r="P5" s="246">
        <f>+P2*loan!$B$3</f>
        <v>7005.3179085676747</v>
      </c>
      <c r="Q5" s="246">
        <f>+Q2*loan!$B$3</f>
        <v>6038.2695599941526</v>
      </c>
      <c r="R5" s="246">
        <f>+R2*loan!$B$3</f>
        <v>4998.6925852776158</v>
      </c>
      <c r="S5" s="246">
        <f>+S2*loan!$B$3</f>
        <v>3881.1473374573388</v>
      </c>
      <c r="T5" s="246">
        <f>+T2*loan!$B$3</f>
        <v>2679.7861960505411</v>
      </c>
      <c r="U5" s="246">
        <f>+U2*loan!$B$3</f>
        <v>1388.3229690382336</v>
      </c>
      <c r="V5" s="246">
        <f>+V2*loan!$B$3</f>
        <v>0</v>
      </c>
      <c r="W5" s="246">
        <f>+W2*loan!$B$3</f>
        <v>0</v>
      </c>
      <c r="X5" s="246">
        <f>+X2*loan!$B$3</f>
        <v>0</v>
      </c>
      <c r="Y5" s="246">
        <f>+Y2*loan!$B$3</f>
        <v>0</v>
      </c>
      <c r="Z5" s="246">
        <f>+Z2*loan!$B$3</f>
        <v>0</v>
      </c>
      <c r="AA5" s="246">
        <f>+AA2*loan!$B$3</f>
        <v>0</v>
      </c>
      <c r="AB5" s="246">
        <f>+AB2*loan!$B$3</f>
        <v>0</v>
      </c>
      <c r="AC5" s="246">
        <f>+AC2*loan!$B$3</f>
        <v>0</v>
      </c>
      <c r="AD5" s="246">
        <f>+AD2*loan!$B$3</f>
        <v>0</v>
      </c>
      <c r="AE5" s="246">
        <f>+AE2*loan!$B$3</f>
        <v>0</v>
      </c>
    </row>
    <row r="6" spans="1:31" x14ac:dyDescent="0.25">
      <c r="A6" t="s">
        <v>209</v>
      </c>
      <c r="B6" s="246">
        <f t="shared" ref="B6:U6" si="4">+B4-B5</f>
        <v>4684.5558895479753</v>
      </c>
      <c r="C6" s="246">
        <f t="shared" si="4"/>
        <v>5035.8975812640729</v>
      </c>
      <c r="D6" s="246">
        <f t="shared" si="4"/>
        <v>5413.58989985888</v>
      </c>
      <c r="E6" s="246">
        <f t="shared" si="4"/>
        <v>5819.609142348294</v>
      </c>
      <c r="F6" s="246">
        <f t="shared" si="4"/>
        <v>6256.0798280244162</v>
      </c>
      <c r="G6" s="246">
        <f t="shared" si="4"/>
        <v>6725.2858151262462</v>
      </c>
      <c r="H6" s="246">
        <f t="shared" si="4"/>
        <v>7229.6822512607141</v>
      </c>
      <c r="I6" s="246">
        <f t="shared" si="4"/>
        <v>7771.9084201052665</v>
      </c>
      <c r="J6" s="246">
        <f t="shared" si="4"/>
        <v>8354.8015516131618</v>
      </c>
      <c r="K6" s="246">
        <f t="shared" si="4"/>
        <v>8981.4116679841482</v>
      </c>
      <c r="L6" s="246">
        <f t="shared" si="4"/>
        <v>9655.0175430829604</v>
      </c>
      <c r="M6" s="246">
        <f t="shared" si="4"/>
        <v>10379.143858814183</v>
      </c>
      <c r="N6" s="246">
        <f t="shared" si="4"/>
        <v>11157.579648225246</v>
      </c>
      <c r="O6" s="246">
        <f t="shared" si="4"/>
        <v>11994.39812184214</v>
      </c>
      <c r="P6" s="246">
        <f t="shared" si="4"/>
        <v>12893.9779809803</v>
      </c>
      <c r="Q6" s="246">
        <f t="shared" si="4"/>
        <v>13861.026329553823</v>
      </c>
      <c r="R6" s="246">
        <f t="shared" si="4"/>
        <v>14900.60330427036</v>
      </c>
      <c r="S6" s="246">
        <f t="shared" si="4"/>
        <v>16018.148552090635</v>
      </c>
      <c r="T6" s="246">
        <f t="shared" si="4"/>
        <v>17219.509693497435</v>
      </c>
      <c r="U6" s="246">
        <f t="shared" si="4"/>
        <v>18510.972920509783</v>
      </c>
      <c r="V6" s="246">
        <f t="shared" ref="V6:AE6" si="5">+V4-V5</f>
        <v>0</v>
      </c>
      <c r="W6" s="246">
        <f t="shared" si="5"/>
        <v>0</v>
      </c>
      <c r="X6" s="246">
        <f t="shared" si="5"/>
        <v>0</v>
      </c>
      <c r="Y6" s="246">
        <f t="shared" si="5"/>
        <v>0</v>
      </c>
      <c r="Z6" s="246">
        <f t="shared" si="5"/>
        <v>0</v>
      </c>
      <c r="AA6" s="246">
        <f t="shared" si="5"/>
        <v>0</v>
      </c>
      <c r="AB6" s="246">
        <f t="shared" si="5"/>
        <v>0</v>
      </c>
      <c r="AC6" s="246">
        <f t="shared" si="5"/>
        <v>0</v>
      </c>
      <c r="AD6" s="246">
        <f t="shared" si="5"/>
        <v>0</v>
      </c>
      <c r="AE6" s="246">
        <f t="shared" si="5"/>
        <v>0</v>
      </c>
    </row>
    <row r="10" spans="1:31" x14ac:dyDescent="0.25">
      <c r="B10" s="246"/>
      <c r="C10" s="246"/>
      <c r="D10" s="246"/>
      <c r="E10" s="246"/>
      <c r="F10" s="246"/>
      <c r="G10" s="246"/>
      <c r="H10" s="246"/>
      <c r="I10" s="246"/>
      <c r="J10" s="246"/>
      <c r="K10" s="246"/>
      <c r="L10" s="246"/>
      <c r="M10" s="246"/>
      <c r="N10" s="246"/>
      <c r="O10" s="246"/>
      <c r="P10" s="246"/>
      <c r="Q10" s="246"/>
      <c r="R10" s="246"/>
      <c r="S10" s="246"/>
      <c r="T10" s="246"/>
      <c r="U10" s="246"/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8"/>
  <sheetViews>
    <sheetView workbookViewId="0">
      <selection activeCell="K26" sqref="K26"/>
    </sheetView>
  </sheetViews>
  <sheetFormatPr defaultRowHeight="13.2" x14ac:dyDescent="0.25"/>
  <cols>
    <col min="10" max="10" width="9.5546875" customWidth="1"/>
    <col min="14" max="14" width="9.109375" style="135" customWidth="1"/>
  </cols>
  <sheetData>
    <row r="1" spans="1:14" ht="13.8" thickBot="1" x14ac:dyDescent="0.3">
      <c r="B1" s="130" t="s">
        <v>121</v>
      </c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1"/>
    </row>
    <row r="2" spans="1:14" ht="13.8" thickBot="1" x14ac:dyDescent="0.3">
      <c r="B2" s="131" t="s">
        <v>122</v>
      </c>
      <c r="C2" s="132" t="s">
        <v>123</v>
      </c>
      <c r="D2" s="132" t="s">
        <v>124</v>
      </c>
      <c r="E2" s="132" t="s">
        <v>125</v>
      </c>
      <c r="F2" s="132" t="s">
        <v>126</v>
      </c>
      <c r="G2" s="132" t="s">
        <v>127</v>
      </c>
      <c r="H2" s="132" t="s">
        <v>128</v>
      </c>
      <c r="I2" s="132" t="s">
        <v>129</v>
      </c>
      <c r="J2" s="132" t="s">
        <v>130</v>
      </c>
      <c r="K2" s="132" t="s">
        <v>131</v>
      </c>
      <c r="L2" s="132" t="s">
        <v>132</v>
      </c>
      <c r="M2" s="133" t="s">
        <v>133</v>
      </c>
    </row>
    <row r="3" spans="1:14" x14ac:dyDescent="0.25">
      <c r="A3" s="112">
        <v>2004</v>
      </c>
      <c r="B3" s="144">
        <v>90.947666920717907</v>
      </c>
      <c r="C3" s="144">
        <v>91.72740271671988</v>
      </c>
      <c r="D3" s="144">
        <v>88.438208055216222</v>
      </c>
      <c r="E3" s="144">
        <v>89.94584337753696</v>
      </c>
      <c r="F3" s="144">
        <v>93.195593324717265</v>
      </c>
      <c r="G3" s="144">
        <v>93.871631083181427</v>
      </c>
      <c r="H3" s="144">
        <v>90.158053085974288</v>
      </c>
      <c r="I3" s="144">
        <v>88.22684135710324</v>
      </c>
      <c r="J3" s="144">
        <v>88.230771543647819</v>
      </c>
      <c r="K3" s="144">
        <v>87.462893309470829</v>
      </c>
      <c r="L3" s="144">
        <v>94.183175305335681</v>
      </c>
      <c r="M3" s="144">
        <v>93.363151045403683</v>
      </c>
      <c r="N3" s="239">
        <f t="shared" ref="N3:N17" si="0">AVERAGE(B3:M3)/100</f>
        <v>0.90812602593752101</v>
      </c>
    </row>
    <row r="4" spans="1:14" x14ac:dyDescent="0.25">
      <c r="A4" s="101">
        <f>+A3+1</f>
        <v>2005</v>
      </c>
      <c r="B4" s="144">
        <v>90.925699792487592</v>
      </c>
      <c r="C4" s="144">
        <v>88.933193964781466</v>
      </c>
      <c r="D4" s="144">
        <v>93.954908817168899</v>
      </c>
      <c r="E4" s="144">
        <v>87.975009807297965</v>
      </c>
      <c r="F4" s="144">
        <v>83.61313716656386</v>
      </c>
      <c r="G4" s="144">
        <v>93.741533386763649</v>
      </c>
      <c r="H4" s="144">
        <v>86.354007333129843</v>
      </c>
      <c r="I4" s="144">
        <v>84.563184363286766</v>
      </c>
      <c r="J4" s="144">
        <v>93.559255923172415</v>
      </c>
      <c r="K4" s="144">
        <v>90.08954780689055</v>
      </c>
      <c r="L4" s="144">
        <v>90.960450178429937</v>
      </c>
      <c r="M4" s="144">
        <v>93.718359920996519</v>
      </c>
      <c r="N4" s="239">
        <f t="shared" si="0"/>
        <v>0.89865690705080792</v>
      </c>
    </row>
    <row r="5" spans="1:14" x14ac:dyDescent="0.25">
      <c r="A5" s="101">
        <f t="shared" ref="A5:A31" si="1">+A4+1</f>
        <v>2006</v>
      </c>
      <c r="B5" s="144">
        <v>90.666497188308583</v>
      </c>
      <c r="C5" s="144">
        <v>83.33060882784163</v>
      </c>
      <c r="D5" s="144">
        <v>92.557477964988422</v>
      </c>
      <c r="E5" s="144">
        <v>90.551486319217204</v>
      </c>
      <c r="F5" s="144">
        <v>84.948254739568014</v>
      </c>
      <c r="G5" s="144">
        <v>94.169444126814199</v>
      </c>
      <c r="H5" s="144">
        <v>88.717701778837451</v>
      </c>
      <c r="I5" s="144">
        <v>91.56800327625551</v>
      </c>
      <c r="J5" s="144">
        <v>88.090365882519905</v>
      </c>
      <c r="K5" s="144">
        <v>87.875162093607116</v>
      </c>
      <c r="L5" s="144">
        <v>92.509383021751304</v>
      </c>
      <c r="M5" s="144">
        <v>90.384133326750671</v>
      </c>
      <c r="N5" s="239">
        <f t="shared" si="0"/>
        <v>0.89614043212205008</v>
      </c>
    </row>
    <row r="6" spans="1:14" x14ac:dyDescent="0.25">
      <c r="A6" s="101">
        <f t="shared" si="1"/>
        <v>2007</v>
      </c>
      <c r="B6" s="144">
        <v>88.651465835015301</v>
      </c>
      <c r="C6" s="144">
        <v>95.22988391719521</v>
      </c>
      <c r="D6" s="144">
        <v>89.716143759917344</v>
      </c>
      <c r="E6" s="144">
        <v>93.213319760012538</v>
      </c>
      <c r="F6" s="144">
        <v>88.098638509080686</v>
      </c>
      <c r="G6" s="144">
        <v>89.424412434243294</v>
      </c>
      <c r="H6" s="144">
        <v>90.033358686456211</v>
      </c>
      <c r="I6" s="144">
        <v>91.00379156596</v>
      </c>
      <c r="J6" s="144">
        <v>88.112656764616162</v>
      </c>
      <c r="K6" s="144">
        <v>88.353546899582525</v>
      </c>
      <c r="L6" s="144">
        <v>91.741044334611018</v>
      </c>
      <c r="M6" s="144">
        <v>87.086070430377475</v>
      </c>
      <c r="N6" s="239">
        <f t="shared" si="0"/>
        <v>0.90055361074755635</v>
      </c>
    </row>
    <row r="7" spans="1:14" x14ac:dyDescent="0.25">
      <c r="A7" s="101">
        <f t="shared" si="1"/>
        <v>2008</v>
      </c>
      <c r="B7" s="144">
        <v>92.28636972718364</v>
      </c>
      <c r="C7" s="144">
        <v>95.837422428038749</v>
      </c>
      <c r="D7" s="144">
        <v>89.216831878083653</v>
      </c>
      <c r="E7" s="144">
        <v>83.647517250044913</v>
      </c>
      <c r="F7" s="144">
        <v>88.191248888477631</v>
      </c>
      <c r="G7" s="144">
        <v>89.008119288315982</v>
      </c>
      <c r="H7" s="144">
        <v>93.579521742796388</v>
      </c>
      <c r="I7" s="144">
        <v>89.347496989551061</v>
      </c>
      <c r="J7" s="144">
        <v>90.475965187086047</v>
      </c>
      <c r="K7" s="144">
        <v>90.736898599525617</v>
      </c>
      <c r="L7" s="144">
        <v>87.230220207050422</v>
      </c>
      <c r="M7" s="144">
        <v>90.468348050993356</v>
      </c>
      <c r="N7" s="239">
        <f t="shared" si="0"/>
        <v>0.90002163353095621</v>
      </c>
    </row>
    <row r="8" spans="1:14" x14ac:dyDescent="0.25">
      <c r="A8" s="101">
        <f t="shared" si="1"/>
        <v>2009</v>
      </c>
      <c r="B8" s="144">
        <v>88.928589349961726</v>
      </c>
      <c r="C8" s="144">
        <v>87.875132908678339</v>
      </c>
      <c r="D8" s="144">
        <v>88.182281638552041</v>
      </c>
      <c r="E8" s="144">
        <v>91.997576337061489</v>
      </c>
      <c r="F8" s="144">
        <v>86.647703224508533</v>
      </c>
      <c r="G8" s="144">
        <v>88.684031789958567</v>
      </c>
      <c r="H8" s="144">
        <v>88.103547690552915</v>
      </c>
      <c r="I8" s="144">
        <v>94.544843567568677</v>
      </c>
      <c r="J8" s="144">
        <v>91.335825309437027</v>
      </c>
      <c r="K8" s="144">
        <v>90.180609139411942</v>
      </c>
      <c r="L8" s="144">
        <v>88.260291260506563</v>
      </c>
      <c r="M8" s="144">
        <v>89.873805236516276</v>
      </c>
      <c r="N8" s="239">
        <f t="shared" si="0"/>
        <v>0.8955118645439285</v>
      </c>
    </row>
    <row r="9" spans="1:14" x14ac:dyDescent="0.25">
      <c r="A9" s="101">
        <f t="shared" si="1"/>
        <v>2010</v>
      </c>
      <c r="B9" s="144">
        <v>90.227043584140986</v>
      </c>
      <c r="C9" s="144">
        <v>84.80824249503975</v>
      </c>
      <c r="D9" s="144">
        <v>86.229666792383583</v>
      </c>
      <c r="E9" s="144">
        <v>92.05667268523554</v>
      </c>
      <c r="F9" s="144">
        <v>89.695883399960223</v>
      </c>
      <c r="G9" s="144">
        <v>85.382623103671065</v>
      </c>
      <c r="H9" s="144">
        <v>93.297253928480998</v>
      </c>
      <c r="I9" s="144">
        <v>91.402032577033324</v>
      </c>
      <c r="J9" s="144">
        <v>91.348401280180866</v>
      </c>
      <c r="K9" s="144">
        <v>90.511700740685669</v>
      </c>
      <c r="L9" s="144">
        <v>96.455488594974483</v>
      </c>
      <c r="M9" s="144">
        <v>89.385994587466172</v>
      </c>
      <c r="N9" s="239">
        <f t="shared" si="0"/>
        <v>0.90066750314104393</v>
      </c>
    </row>
    <row r="10" spans="1:14" x14ac:dyDescent="0.25">
      <c r="A10" s="101">
        <f t="shared" si="1"/>
        <v>2011</v>
      </c>
      <c r="B10" s="144">
        <v>87.576640602363042</v>
      </c>
      <c r="C10" s="144">
        <v>94.718850219318526</v>
      </c>
      <c r="D10" s="144">
        <v>85.283783271456343</v>
      </c>
      <c r="E10" s="144">
        <v>86.740844266227825</v>
      </c>
      <c r="F10" s="144">
        <v>94.642020842682228</v>
      </c>
      <c r="G10" s="144">
        <v>87.779331960901914</v>
      </c>
      <c r="H10" s="144">
        <v>91.712506139639615</v>
      </c>
      <c r="I10" s="144">
        <v>88.812427954095853</v>
      </c>
      <c r="J10" s="144">
        <v>91.270963660222179</v>
      </c>
      <c r="K10" s="144">
        <v>94.791751085656728</v>
      </c>
      <c r="L10" s="144">
        <v>93.386498089544489</v>
      </c>
      <c r="M10" s="144">
        <v>89.873349093518883</v>
      </c>
      <c r="N10" s="239">
        <f t="shared" si="0"/>
        <v>0.9054908059880229</v>
      </c>
    </row>
    <row r="11" spans="1:14" x14ac:dyDescent="0.25">
      <c r="A11" s="101">
        <f t="shared" si="1"/>
        <v>2012</v>
      </c>
      <c r="B11" s="144">
        <v>87.632173051537919</v>
      </c>
      <c r="C11" s="144">
        <v>86.65968094247053</v>
      </c>
      <c r="D11" s="144">
        <v>86.8289980837515</v>
      </c>
      <c r="E11" s="144">
        <v>84.998437815359623</v>
      </c>
      <c r="F11" s="144">
        <v>87.887070871843079</v>
      </c>
      <c r="G11" s="144">
        <v>88.660996075694669</v>
      </c>
      <c r="H11" s="144">
        <v>93.480386327567018</v>
      </c>
      <c r="I11" s="144">
        <v>85.976059267971195</v>
      </c>
      <c r="J11" s="144">
        <v>86.055696860794583</v>
      </c>
      <c r="K11" s="144">
        <v>90.778780282101025</v>
      </c>
      <c r="L11" s="144">
        <v>88.891559046150178</v>
      </c>
      <c r="M11" s="144">
        <v>85.202870102872922</v>
      </c>
      <c r="N11" s="239">
        <f t="shared" si="0"/>
        <v>0.87754392394009528</v>
      </c>
    </row>
    <row r="12" spans="1:14" x14ac:dyDescent="0.25">
      <c r="A12" s="101">
        <f t="shared" si="1"/>
        <v>2013</v>
      </c>
      <c r="B12" s="144">
        <v>88.929482864717087</v>
      </c>
      <c r="C12" s="144">
        <v>87.358231592100111</v>
      </c>
      <c r="D12" s="144">
        <v>85.859799336633671</v>
      </c>
      <c r="E12" s="144">
        <v>94.7385767313598</v>
      </c>
      <c r="F12" s="144">
        <v>92.342749654793238</v>
      </c>
      <c r="G12" s="144">
        <v>95.842129376767957</v>
      </c>
      <c r="H12" s="144">
        <v>90.063170999840352</v>
      </c>
      <c r="I12" s="144">
        <v>93.614690366509279</v>
      </c>
      <c r="J12" s="144">
        <v>89.399164370460284</v>
      </c>
      <c r="K12" s="144">
        <v>89.284114667199404</v>
      </c>
      <c r="L12" s="144">
        <v>85.914831821880611</v>
      </c>
      <c r="M12" s="144">
        <v>87.962831567828744</v>
      </c>
      <c r="N12" s="239">
        <f t="shared" si="0"/>
        <v>0.90109147779174237</v>
      </c>
    </row>
    <row r="13" spans="1:14" x14ac:dyDescent="0.25">
      <c r="A13" s="101">
        <f t="shared" si="1"/>
        <v>2014</v>
      </c>
      <c r="B13" s="144">
        <v>84.190496174113136</v>
      </c>
      <c r="C13" s="144">
        <v>89.335191677749506</v>
      </c>
      <c r="D13" s="144">
        <v>90.503458666608779</v>
      </c>
      <c r="E13" s="144">
        <v>89.458418790015315</v>
      </c>
      <c r="F13" s="144">
        <v>85.236040881174191</v>
      </c>
      <c r="G13" s="144">
        <v>89.422730106448114</v>
      </c>
      <c r="H13" s="144">
        <v>89.030220093933238</v>
      </c>
      <c r="I13" s="144">
        <v>88.281149996911751</v>
      </c>
      <c r="J13" s="144">
        <v>90.869221257576385</v>
      </c>
      <c r="K13" s="144">
        <v>85.994122906800399</v>
      </c>
      <c r="L13" s="144">
        <v>89.028483198103402</v>
      </c>
      <c r="M13" s="144">
        <v>85.087357923797427</v>
      </c>
      <c r="N13" s="239">
        <f t="shared" si="0"/>
        <v>0.88036407639435976</v>
      </c>
    </row>
    <row r="14" spans="1:14" x14ac:dyDescent="0.25">
      <c r="A14" s="101">
        <f t="shared" si="1"/>
        <v>2015</v>
      </c>
      <c r="B14" s="144">
        <v>94.110926963933494</v>
      </c>
      <c r="C14" s="144">
        <v>90.851753313419664</v>
      </c>
      <c r="D14" s="144">
        <v>86.688008232356722</v>
      </c>
      <c r="E14" s="144">
        <v>89.698883430394574</v>
      </c>
      <c r="F14" s="144">
        <v>88.041263341895103</v>
      </c>
      <c r="G14" s="144">
        <v>88.751039051635559</v>
      </c>
      <c r="H14" s="144">
        <v>95.491423770258876</v>
      </c>
      <c r="I14" s="144">
        <v>79.961118947039978</v>
      </c>
      <c r="J14" s="144">
        <v>89.57998488786825</v>
      </c>
      <c r="K14" s="144">
        <v>94.156785736356639</v>
      </c>
      <c r="L14" s="144">
        <v>90.837706041894947</v>
      </c>
      <c r="M14" s="144">
        <v>90.494655682536916</v>
      </c>
      <c r="N14" s="239">
        <f t="shared" si="0"/>
        <v>0.89888629116632557</v>
      </c>
    </row>
    <row r="15" spans="1:14" x14ac:dyDescent="0.25">
      <c r="A15" s="101">
        <f t="shared" si="1"/>
        <v>2016</v>
      </c>
      <c r="B15" s="144">
        <v>89.404077112061074</v>
      </c>
      <c r="C15" s="144">
        <v>86.186540794263152</v>
      </c>
      <c r="D15" s="144">
        <v>90.582084764748913</v>
      </c>
      <c r="E15" s="144">
        <v>91.350022622951641</v>
      </c>
      <c r="F15" s="144">
        <v>95.596226858618294</v>
      </c>
      <c r="G15" s="144">
        <v>89.212823091881745</v>
      </c>
      <c r="H15" s="144">
        <v>92.797463066520521</v>
      </c>
      <c r="I15" s="144">
        <v>89.911613636277963</v>
      </c>
      <c r="J15" s="144">
        <v>90.974568611740622</v>
      </c>
      <c r="K15" s="144">
        <v>91.024492606933336</v>
      </c>
      <c r="L15" s="144">
        <v>86.473041369234807</v>
      </c>
      <c r="M15" s="144">
        <v>90.475623229947828</v>
      </c>
      <c r="N15" s="239">
        <f t="shared" si="0"/>
        <v>0.90332381480431667</v>
      </c>
    </row>
    <row r="16" spans="1:14" x14ac:dyDescent="0.25">
      <c r="A16" s="101">
        <f t="shared" si="1"/>
        <v>2017</v>
      </c>
      <c r="B16" s="144">
        <v>92.880725262133708</v>
      </c>
      <c r="C16" s="144">
        <v>90.611115896654042</v>
      </c>
      <c r="D16" s="144">
        <v>95.052268597425467</v>
      </c>
      <c r="E16" s="144">
        <v>89.630994451879488</v>
      </c>
      <c r="F16" s="144">
        <v>89.74714362770186</v>
      </c>
      <c r="G16" s="144">
        <v>92.467256925243916</v>
      </c>
      <c r="H16" s="144">
        <v>92.079087142401121</v>
      </c>
      <c r="I16" s="144">
        <v>89.835290511803791</v>
      </c>
      <c r="J16" s="144">
        <v>92.855089238995177</v>
      </c>
      <c r="K16" s="144">
        <v>89.988068147017245</v>
      </c>
      <c r="L16" s="144">
        <v>90.263520843904743</v>
      </c>
      <c r="M16" s="144">
        <v>91.644549817906253</v>
      </c>
      <c r="N16" s="239">
        <f t="shared" si="0"/>
        <v>0.91421259205255567</v>
      </c>
    </row>
    <row r="17" spans="1:14" x14ac:dyDescent="0.25">
      <c r="A17" s="101">
        <f t="shared" si="1"/>
        <v>2018</v>
      </c>
      <c r="B17" s="144">
        <v>89.91242968194689</v>
      </c>
      <c r="C17" s="144">
        <v>90.205602237962665</v>
      </c>
      <c r="D17" s="144">
        <v>89.977254376585179</v>
      </c>
      <c r="E17" s="144">
        <v>86.988088741596002</v>
      </c>
      <c r="F17" s="144">
        <v>87.102807088608316</v>
      </c>
      <c r="G17" s="144">
        <v>87.112558524077187</v>
      </c>
      <c r="H17" s="144">
        <v>85.824680732926154</v>
      </c>
      <c r="I17" s="144">
        <v>86.173953842304002</v>
      </c>
      <c r="J17" s="144">
        <v>86.907939976211068</v>
      </c>
      <c r="K17" s="144">
        <v>87.124171282650707</v>
      </c>
      <c r="L17" s="144">
        <v>92.283138136459428</v>
      </c>
      <c r="M17" s="144">
        <v>84.870649410066761</v>
      </c>
      <c r="N17" s="239">
        <f t="shared" si="0"/>
        <v>0.8787360616928287</v>
      </c>
    </row>
    <row r="18" spans="1:14" x14ac:dyDescent="0.25">
      <c r="A18" s="101">
        <f t="shared" si="1"/>
        <v>2019</v>
      </c>
      <c r="N18" s="273">
        <f>AVERAGE(N3:N12)</f>
        <v>0.89838041847937267</v>
      </c>
    </row>
    <row r="19" spans="1:14" x14ac:dyDescent="0.25">
      <c r="A19" s="101">
        <f t="shared" si="1"/>
        <v>2020</v>
      </c>
      <c r="N19"/>
    </row>
    <row r="20" spans="1:14" x14ac:dyDescent="0.25">
      <c r="A20" s="101">
        <f t="shared" si="1"/>
        <v>2021</v>
      </c>
      <c r="N20"/>
    </row>
    <row r="21" spans="1:14" x14ac:dyDescent="0.25">
      <c r="A21" s="101">
        <f t="shared" si="1"/>
        <v>2022</v>
      </c>
      <c r="N21"/>
    </row>
    <row r="22" spans="1:14" x14ac:dyDescent="0.25">
      <c r="A22" s="101">
        <f t="shared" si="1"/>
        <v>2023</v>
      </c>
      <c r="N22"/>
    </row>
    <row r="23" spans="1:14" x14ac:dyDescent="0.25">
      <c r="A23" s="101">
        <f t="shared" si="1"/>
        <v>2024</v>
      </c>
      <c r="N23"/>
    </row>
    <row r="24" spans="1:14" x14ac:dyDescent="0.25">
      <c r="A24" s="101">
        <f t="shared" si="1"/>
        <v>2025</v>
      </c>
      <c r="N24"/>
    </row>
    <row r="25" spans="1:14" x14ac:dyDescent="0.25">
      <c r="A25" s="101">
        <f t="shared" si="1"/>
        <v>2026</v>
      </c>
      <c r="N25"/>
    </row>
    <row r="26" spans="1:14" x14ac:dyDescent="0.25">
      <c r="A26" s="101">
        <f t="shared" si="1"/>
        <v>2027</v>
      </c>
      <c r="N26"/>
    </row>
    <row r="27" spans="1:14" x14ac:dyDescent="0.25">
      <c r="A27" s="101">
        <f t="shared" si="1"/>
        <v>2028</v>
      </c>
      <c r="N27"/>
    </row>
    <row r="28" spans="1:14" x14ac:dyDescent="0.25">
      <c r="A28" s="101">
        <f t="shared" si="1"/>
        <v>2029</v>
      </c>
      <c r="N28"/>
    </row>
    <row r="29" spans="1:14" x14ac:dyDescent="0.25">
      <c r="A29" s="101">
        <f t="shared" si="1"/>
        <v>2030</v>
      </c>
      <c r="N29"/>
    </row>
    <row r="30" spans="1:14" x14ac:dyDescent="0.25">
      <c r="A30" s="101">
        <f t="shared" si="1"/>
        <v>2031</v>
      </c>
      <c r="N30"/>
    </row>
    <row r="31" spans="1:14" x14ac:dyDescent="0.25">
      <c r="A31" s="101">
        <f t="shared" si="1"/>
        <v>2032</v>
      </c>
      <c r="N31"/>
    </row>
    <row r="32" spans="1:14" x14ac:dyDescent="0.25">
      <c r="N32"/>
    </row>
    <row r="33" spans="14:14" x14ac:dyDescent="0.25">
      <c r="N33"/>
    </row>
    <row r="34" spans="14:14" x14ac:dyDescent="0.25">
      <c r="N34"/>
    </row>
    <row r="35" spans="14:14" x14ac:dyDescent="0.25">
      <c r="N35"/>
    </row>
    <row r="36" spans="14:14" x14ac:dyDescent="0.25">
      <c r="N36"/>
    </row>
    <row r="37" spans="14:14" x14ac:dyDescent="0.25">
      <c r="N37"/>
    </row>
    <row r="38" spans="14:14" x14ac:dyDescent="0.25">
      <c r="N38"/>
    </row>
    <row r="39" spans="14:14" x14ac:dyDescent="0.25">
      <c r="N39"/>
    </row>
    <row r="40" spans="14:14" x14ac:dyDescent="0.25">
      <c r="N40"/>
    </row>
    <row r="41" spans="14:14" x14ac:dyDescent="0.25">
      <c r="N41"/>
    </row>
    <row r="42" spans="14:14" x14ac:dyDescent="0.25">
      <c r="N42"/>
    </row>
    <row r="43" spans="14:14" x14ac:dyDescent="0.25">
      <c r="N43"/>
    </row>
    <row r="44" spans="14:14" x14ac:dyDescent="0.25">
      <c r="N44"/>
    </row>
    <row r="45" spans="14:14" x14ac:dyDescent="0.25">
      <c r="N45"/>
    </row>
    <row r="46" spans="14:14" x14ac:dyDescent="0.25">
      <c r="N46"/>
    </row>
    <row r="47" spans="14:14" x14ac:dyDescent="0.25">
      <c r="N47"/>
    </row>
    <row r="48" spans="14:14" x14ac:dyDescent="0.25">
      <c r="N48"/>
    </row>
    <row r="49" spans="14:14" x14ac:dyDescent="0.25">
      <c r="N49"/>
    </row>
    <row r="50" spans="14:14" x14ac:dyDescent="0.25">
      <c r="N50"/>
    </row>
    <row r="51" spans="14:14" x14ac:dyDescent="0.25">
      <c r="N51"/>
    </row>
    <row r="52" spans="14:14" x14ac:dyDescent="0.25">
      <c r="N52"/>
    </row>
    <row r="53" spans="14:14" x14ac:dyDescent="0.25">
      <c r="N53"/>
    </row>
    <row r="54" spans="14:14" x14ac:dyDescent="0.25">
      <c r="N54"/>
    </row>
    <row r="55" spans="14:14" x14ac:dyDescent="0.25">
      <c r="N55"/>
    </row>
    <row r="56" spans="14:14" x14ac:dyDescent="0.25">
      <c r="N56"/>
    </row>
    <row r="57" spans="14:14" x14ac:dyDescent="0.25">
      <c r="N57"/>
    </row>
    <row r="58" spans="14:14" x14ac:dyDescent="0.25">
      <c r="N58"/>
    </row>
  </sheetData>
  <phoneticPr fontId="14" type="noConversion"/>
  <printOptions gridLines="1" gridLinesSet="0"/>
  <pageMargins left="0.25" right="0.25" top="0.5" bottom="0.5" header="0.5" footer="0.5"/>
  <pageSetup scale="91" orientation="landscape" horizontalDpi="300" r:id="rId1"/>
  <headerFooter alignWithMargins="0"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09"/>
  <sheetViews>
    <sheetView workbookViewId="0"/>
  </sheetViews>
  <sheetFormatPr defaultRowHeight="13.2" x14ac:dyDescent="0.25"/>
  <cols>
    <col min="1" max="1" width="9.6640625" customWidth="1"/>
    <col min="2" max="2" width="10.6640625" style="250" customWidth="1"/>
  </cols>
  <sheetData>
    <row r="1" spans="1:11" x14ac:dyDescent="0.25">
      <c r="A1" s="2" t="s">
        <v>134</v>
      </c>
      <c r="B1" s="248"/>
      <c r="D1" t="s">
        <v>175</v>
      </c>
      <c r="E1" s="249">
        <v>37165</v>
      </c>
    </row>
    <row r="2" spans="1:11" x14ac:dyDescent="0.25">
      <c r="A2" s="142"/>
      <c r="E2" s="238"/>
    </row>
    <row r="3" spans="1:11" x14ac:dyDescent="0.25">
      <c r="A3" s="142" t="s">
        <v>135</v>
      </c>
      <c r="B3" s="203">
        <v>0.31</v>
      </c>
    </row>
    <row r="4" spans="1:11" x14ac:dyDescent="0.25">
      <c r="A4" s="142" t="s">
        <v>136</v>
      </c>
      <c r="B4" s="203">
        <v>1.91</v>
      </c>
      <c r="J4" s="141"/>
      <c r="K4" s="141"/>
    </row>
    <row r="5" spans="1:11" x14ac:dyDescent="0.25">
      <c r="A5" s="142" t="s">
        <v>137</v>
      </c>
      <c r="B5" s="203">
        <v>0.19</v>
      </c>
    </row>
    <row r="6" spans="1:11" x14ac:dyDescent="0.25">
      <c r="A6" s="142" t="s">
        <v>138</v>
      </c>
      <c r="B6" s="203">
        <v>0.5</v>
      </c>
    </row>
    <row r="8" spans="1:11" x14ac:dyDescent="0.25">
      <c r="A8" s="134"/>
      <c r="B8" s="251" t="s">
        <v>139</v>
      </c>
      <c r="C8" s="142" t="s">
        <v>140</v>
      </c>
    </row>
    <row r="9" spans="1:11" x14ac:dyDescent="0.25">
      <c r="A9" s="134">
        <v>36495</v>
      </c>
      <c r="B9" s="250">
        <v>2.2400000000000002</v>
      </c>
      <c r="C9" s="250">
        <v>2.4239999999999999</v>
      </c>
      <c r="H9" s="143" t="s">
        <v>141</v>
      </c>
      <c r="I9" s="143" t="s">
        <v>142</v>
      </c>
    </row>
    <row r="10" spans="1:11" x14ac:dyDescent="0.25">
      <c r="A10" s="136">
        <v>36526</v>
      </c>
      <c r="B10">
        <v>2.3440000000000003</v>
      </c>
      <c r="C10" s="23">
        <f>C9+$B$3*(B10-C9)+$B$5*(C9^($B$6))*D10+(1-$B$3)*(B10-B9)</f>
        <v>2.6401793109127225</v>
      </c>
      <c r="D10" s="140">
        <v>0.57204476228882795</v>
      </c>
      <c r="E10" s="140">
        <v>0.44644847007428556</v>
      </c>
      <c r="F10" s="141">
        <f>C10-E10</f>
        <v>2.1937308408384371</v>
      </c>
      <c r="G10">
        <v>2002</v>
      </c>
      <c r="H10" s="23">
        <f>AVERAGE(C34:C45)</f>
        <v>2.9902994035993005</v>
      </c>
      <c r="I10" s="252">
        <f>AVERAGE(F34:F45)</f>
        <v>2.2934393306157523</v>
      </c>
    </row>
    <row r="11" spans="1:11" x14ac:dyDescent="0.25">
      <c r="A11" s="136">
        <v>36557</v>
      </c>
      <c r="B11" s="250">
        <v>2.61</v>
      </c>
      <c r="C11" s="23">
        <f t="shared" ref="C11:C74" si="0">C10+$B$3*(B11-C10)+$B$5*(C10^($B$6))*D11+(1-$B$3)*(B11-B10)</f>
        <v>2.7769933607296839</v>
      </c>
      <c r="D11" s="140">
        <v>-0.12104783130526783</v>
      </c>
      <c r="E11" s="140">
        <v>0.26322273807183755</v>
      </c>
      <c r="F11" s="141">
        <f t="shared" ref="F11:F74" si="1">C11-E11</f>
        <v>2.5137706226578462</v>
      </c>
      <c r="G11">
        <v>2003</v>
      </c>
      <c r="H11" s="23">
        <f>AVERAGE(C46:C57)</f>
        <v>3.2473702315634867</v>
      </c>
      <c r="I11" s="252">
        <f>AVERAGE(F46:F57)</f>
        <v>2.9144331221024058</v>
      </c>
    </row>
    <row r="12" spans="1:11" x14ac:dyDescent="0.25">
      <c r="A12" s="136">
        <v>36586</v>
      </c>
      <c r="B12">
        <v>2.6030000000000002</v>
      </c>
      <c r="C12" s="23">
        <f t="shared" si="0"/>
        <v>2.4171311378633407</v>
      </c>
      <c r="D12" s="140">
        <v>-0.95095832549649406</v>
      </c>
      <c r="E12" s="140">
        <v>0.71583075574757804</v>
      </c>
      <c r="F12" s="141">
        <f t="shared" si="1"/>
        <v>1.7013003821157626</v>
      </c>
      <c r="G12">
        <v>2004</v>
      </c>
      <c r="H12" s="23">
        <f>AVERAGE(C58:C69)</f>
        <v>3.4976518938202452</v>
      </c>
      <c r="I12" s="252">
        <f>AVERAGE(F58:F69)</f>
        <v>2.976644545687122</v>
      </c>
    </row>
    <row r="13" spans="1:11" x14ac:dyDescent="0.25">
      <c r="A13" s="136">
        <v>36617</v>
      </c>
      <c r="B13" s="250">
        <v>2.9</v>
      </c>
      <c r="C13" s="23">
        <f t="shared" si="0"/>
        <v>2.3682181513834299</v>
      </c>
      <c r="D13" s="140">
        <v>-1.366075276905655</v>
      </c>
      <c r="E13" s="140">
        <v>1.117233151025792</v>
      </c>
      <c r="F13" s="141">
        <f t="shared" si="1"/>
        <v>1.2509850003576379</v>
      </c>
      <c r="G13">
        <v>2005</v>
      </c>
      <c r="H13" s="23">
        <f>AVERAGE(C70:C81)</f>
        <v>3.51148057467111</v>
      </c>
      <c r="I13" s="252">
        <f>AVERAGE(F70:F81)</f>
        <v>3.0411315185040326</v>
      </c>
    </row>
    <row r="14" spans="1:11" x14ac:dyDescent="0.25">
      <c r="A14" s="136">
        <v>36647</v>
      </c>
      <c r="B14">
        <v>3.0890000000000004</v>
      </c>
      <c r="C14" s="23">
        <f t="shared" si="0"/>
        <v>2.4051221786409029</v>
      </c>
      <c r="D14" s="140">
        <v>-1.083986905037053</v>
      </c>
      <c r="E14" s="140">
        <v>0.59593831745232639</v>
      </c>
      <c r="F14" s="141">
        <f t="shared" si="1"/>
        <v>1.8091838611885764</v>
      </c>
      <c r="G14">
        <v>2006</v>
      </c>
      <c r="H14" s="23">
        <f>AVERAGE(C82:C93)</f>
        <v>3.2463374471785116</v>
      </c>
      <c r="I14" s="252">
        <f>AVERAGE(F82:F93)</f>
        <v>2.696403440288524</v>
      </c>
    </row>
    <row r="15" spans="1:11" x14ac:dyDescent="0.25">
      <c r="A15" s="136">
        <v>36678</v>
      </c>
      <c r="B15">
        <v>3.3540000000000005</v>
      </c>
      <c r="C15" s="23">
        <f t="shared" si="0"/>
        <v>3.082657338480673</v>
      </c>
      <c r="D15" s="140">
        <v>0.6805558236963436</v>
      </c>
      <c r="E15" s="140">
        <v>1.1997142163518744</v>
      </c>
      <c r="F15" s="141">
        <f t="shared" si="1"/>
        <v>1.8829431221287987</v>
      </c>
      <c r="G15">
        <v>2007</v>
      </c>
      <c r="H15" s="23">
        <f>AVERAGE(C94:C105)</f>
        <v>3.5288453601325496</v>
      </c>
      <c r="I15" s="252">
        <f>AVERAGE(F94:F105)</f>
        <v>2.9781917116109042</v>
      </c>
    </row>
    <row r="16" spans="1:11" x14ac:dyDescent="0.25">
      <c r="A16" s="136">
        <v>36708</v>
      </c>
      <c r="B16">
        <v>3.3780000000000001</v>
      </c>
      <c r="C16" s="23">
        <f t="shared" si="0"/>
        <v>2.9210354355903645</v>
      </c>
      <c r="D16" s="140">
        <v>-0.80858580345122288</v>
      </c>
      <c r="E16" s="140">
        <v>5.272190801500256E-2</v>
      </c>
      <c r="F16" s="141">
        <f t="shared" si="1"/>
        <v>2.8683135275753617</v>
      </c>
      <c r="G16">
        <v>2008</v>
      </c>
      <c r="H16" s="23">
        <f>AVERAGE(C106:C117)</f>
        <v>3.8794298955335944</v>
      </c>
      <c r="I16" s="252">
        <f>AVERAGE(F106:F117)</f>
        <v>3.4846720352638645</v>
      </c>
    </row>
    <row r="17" spans="1:9" x14ac:dyDescent="0.25">
      <c r="A17" s="136">
        <v>36739</v>
      </c>
      <c r="B17">
        <v>3.3940000000000006</v>
      </c>
      <c r="C17" s="23">
        <f t="shared" si="0"/>
        <v>3.499166202701633</v>
      </c>
      <c r="D17" s="140">
        <v>1.2948361354879021</v>
      </c>
      <c r="E17" s="140">
        <v>0.44005330771862072</v>
      </c>
      <c r="F17" s="141">
        <f t="shared" si="1"/>
        <v>3.0591128949830124</v>
      </c>
      <c r="G17">
        <v>2009</v>
      </c>
      <c r="H17" s="23">
        <f>AVERAGE(C118:C129)</f>
        <v>3.8683592087922301</v>
      </c>
      <c r="I17" s="252">
        <f>AVERAGE(F118:F129)</f>
        <v>3.4322253028429497</v>
      </c>
    </row>
    <row r="18" spans="1:9" x14ac:dyDescent="0.25">
      <c r="A18" s="136">
        <v>36770</v>
      </c>
      <c r="B18">
        <v>3.3880000000000003</v>
      </c>
      <c r="C18" s="23">
        <f t="shared" si="0"/>
        <v>3.5005300811085585</v>
      </c>
      <c r="D18" s="140">
        <v>0.11244710818100771</v>
      </c>
      <c r="E18" s="140">
        <v>0.58112005155519775</v>
      </c>
      <c r="F18" s="141">
        <f t="shared" si="1"/>
        <v>2.9194100295533607</v>
      </c>
      <c r="G18">
        <v>2010</v>
      </c>
      <c r="H18" s="23">
        <f>AVERAGE(C130:C141)</f>
        <v>3.5914007385314228</v>
      </c>
      <c r="I18" s="252">
        <f>AVERAGE(F130:F141)</f>
        <v>3.125883058202048</v>
      </c>
    </row>
    <row r="19" spans="1:9" x14ac:dyDescent="0.25">
      <c r="A19" s="136">
        <v>36800</v>
      </c>
      <c r="B19">
        <v>3.403</v>
      </c>
      <c r="C19" s="23">
        <f t="shared" si="0"/>
        <v>3.3285857145689071</v>
      </c>
      <c r="D19" s="140">
        <v>-0.42775450923497044</v>
      </c>
      <c r="E19" s="140">
        <v>-0.12433934999506648</v>
      </c>
      <c r="F19" s="141">
        <f t="shared" si="1"/>
        <v>3.4529250645639737</v>
      </c>
      <c r="G19">
        <v>2011</v>
      </c>
      <c r="H19" s="23">
        <f>AVERAGE(C142:C153)</f>
        <v>3.8771131393200942</v>
      </c>
      <c r="I19" s="252">
        <f>AVERAGE(F142:F153)</f>
        <v>3.350319025732492</v>
      </c>
    </row>
    <row r="20" spans="1:9" x14ac:dyDescent="0.25">
      <c r="A20" s="136">
        <v>36831</v>
      </c>
      <c r="B20">
        <v>3.5030000000000001</v>
      </c>
      <c r="C20" s="23">
        <f t="shared" si="0"/>
        <v>3.7061691527103315</v>
      </c>
      <c r="D20" s="140">
        <v>0.73422628140599788</v>
      </c>
      <c r="E20" s="140">
        <v>0.56210529258838915</v>
      </c>
      <c r="F20" s="141">
        <f t="shared" si="1"/>
        <v>3.1440638601219426</v>
      </c>
      <c r="G20">
        <v>2012</v>
      </c>
      <c r="H20" s="23">
        <f>AVERAGE(C154:C165)</f>
        <v>4.5456694800364419</v>
      </c>
      <c r="I20" s="252">
        <f>AVERAGE(F154:F165)</f>
        <v>4.0570128530847152</v>
      </c>
    </row>
    <row r="21" spans="1:9" x14ac:dyDescent="0.25">
      <c r="A21" s="136">
        <v>36861</v>
      </c>
      <c r="B21">
        <v>3.5980000000000003</v>
      </c>
      <c r="C21" s="23">
        <f t="shared" si="0"/>
        <v>4.2193956473568699</v>
      </c>
      <c r="D21" s="140">
        <v>1.3155805995931722</v>
      </c>
      <c r="E21" s="140">
        <v>0.42295386371479221</v>
      </c>
      <c r="F21" s="141">
        <f t="shared" si="1"/>
        <v>3.7964417836420776</v>
      </c>
      <c r="G21">
        <v>2013</v>
      </c>
      <c r="H21" s="23">
        <f>AVERAGE(C166:C177)</f>
        <v>4.2427347214342852</v>
      </c>
      <c r="I21" s="252">
        <f>AVERAGE(F166:F177)</f>
        <v>3.8947491838168067</v>
      </c>
    </row>
    <row r="22" spans="1:9" x14ac:dyDescent="0.25">
      <c r="A22" s="136">
        <v>36892</v>
      </c>
      <c r="B22" s="250">
        <v>9.98</v>
      </c>
      <c r="C22" s="23">
        <f t="shared" si="0"/>
        <v>10.869274059168275</v>
      </c>
      <c r="D22" s="140">
        <v>1.1799438503516662</v>
      </c>
      <c r="E22" s="140">
        <v>0.58309360603063842</v>
      </c>
      <c r="F22" s="141">
        <f t="shared" si="1"/>
        <v>10.286180453137636</v>
      </c>
      <c r="G22">
        <v>2014</v>
      </c>
      <c r="H22" s="23">
        <f>AVERAGE(C178:C189)</f>
        <v>4.0649138676811036</v>
      </c>
      <c r="I22" s="252">
        <f>AVERAGE(F178:F189)</f>
        <v>3.419618585851675</v>
      </c>
    </row>
    <row r="23" spans="1:9" x14ac:dyDescent="0.25">
      <c r="A23" s="136">
        <v>36923</v>
      </c>
      <c r="B23" s="250">
        <v>8.9660000000000011</v>
      </c>
      <c r="C23" s="23">
        <f t="shared" si="0"/>
        <v>9.5603235373745967</v>
      </c>
      <c r="D23" s="140">
        <v>-3.0771821983964012E-2</v>
      </c>
      <c r="E23" s="140">
        <v>1.2839345830558717</v>
      </c>
      <c r="F23" s="141">
        <f t="shared" si="1"/>
        <v>8.2763889543187243</v>
      </c>
      <c r="G23">
        <v>2015</v>
      </c>
      <c r="H23" s="23">
        <f>AVERAGE(C190:C201)</f>
        <v>4.4637616173755648</v>
      </c>
      <c r="I23" s="252">
        <f>AVERAGE(F190:F201)</f>
        <v>3.8384588205917218</v>
      </c>
    </row>
    <row r="24" spans="1:9" x14ac:dyDescent="0.25">
      <c r="A24" s="136">
        <v>36951</v>
      </c>
      <c r="B24" s="250">
        <v>8.2670000000000012</v>
      </c>
      <c r="C24" s="23">
        <f t="shared" si="0"/>
        <v>8.7702674582564182</v>
      </c>
      <c r="D24" s="140">
        <v>0.15861799892448356</v>
      </c>
      <c r="E24" s="140">
        <v>0.27727022188859585</v>
      </c>
      <c r="F24" s="141">
        <f t="shared" si="1"/>
        <v>8.4929972363678221</v>
      </c>
      <c r="G24">
        <v>2016</v>
      </c>
      <c r="H24" s="23">
        <f>AVERAGE(C202:C213)</f>
        <v>4.5073818097456053</v>
      </c>
      <c r="I24" s="252">
        <f>AVERAGE(F202:F213)</f>
        <v>3.9266282675127115</v>
      </c>
    </row>
    <row r="25" spans="1:9" x14ac:dyDescent="0.25">
      <c r="A25" s="136">
        <v>36982</v>
      </c>
      <c r="B25" s="250">
        <v>6.06</v>
      </c>
      <c r="C25" s="23">
        <f t="shared" si="0"/>
        <v>6.6153454804082852</v>
      </c>
      <c r="D25" s="140">
        <v>0.36982233818724447</v>
      </c>
      <c r="E25" s="140">
        <v>0.37651674960769593</v>
      </c>
      <c r="F25" s="141">
        <f t="shared" si="1"/>
        <v>6.2388287308005896</v>
      </c>
      <c r="G25">
        <v>2017</v>
      </c>
      <c r="H25" s="141">
        <f>+AVERAGE(C214:C225)</f>
        <v>4.0911135987267055</v>
      </c>
      <c r="I25" s="435">
        <f>AVERAGE(F214:F225)</f>
        <v>3.7285126264836652</v>
      </c>
    </row>
    <row r="26" spans="1:9" x14ac:dyDescent="0.25">
      <c r="A26" s="136">
        <v>37012</v>
      </c>
      <c r="B26" s="250">
        <v>5.4450000000000003</v>
      </c>
      <c r="C26" s="23">
        <f t="shared" si="0"/>
        <v>5.8645097369029635</v>
      </c>
      <c r="D26" s="140">
        <v>7.4324531629856652E-2</v>
      </c>
      <c r="E26" s="140">
        <v>0.10643563815087455</v>
      </c>
      <c r="F26" s="141">
        <f t="shared" si="1"/>
        <v>5.7580740987520889</v>
      </c>
      <c r="G26">
        <v>2018</v>
      </c>
      <c r="H26" s="141">
        <f>+AVERAGE(C226:C237)</f>
        <v>5.1026684868532097</v>
      </c>
      <c r="I26" s="435">
        <f>+AVERAGE(F226:F237)</f>
        <v>4.7222420014504962</v>
      </c>
    </row>
    <row r="27" spans="1:9" x14ac:dyDescent="0.25">
      <c r="A27" s="136">
        <v>37043</v>
      </c>
      <c r="B27" s="250">
        <v>5.375</v>
      </c>
      <c r="C27" s="23">
        <f t="shared" si="0"/>
        <v>5.2767726148647478</v>
      </c>
      <c r="D27" s="140">
        <v>-0.8425858045618152</v>
      </c>
      <c r="E27" s="140">
        <v>0.36977184008356517</v>
      </c>
      <c r="F27" s="141">
        <f t="shared" si="1"/>
        <v>4.9070007747811824</v>
      </c>
      <c r="G27">
        <v>2019</v>
      </c>
      <c r="H27" s="141">
        <f>+AVERAGE(C238:C249)</f>
        <v>4.2726850534773746</v>
      </c>
      <c r="I27" s="435">
        <f>+AVERAGE(F238:F249)</f>
        <v>3.7447082422142066</v>
      </c>
    </row>
    <row r="28" spans="1:9" x14ac:dyDescent="0.25">
      <c r="A28" s="136">
        <v>37073</v>
      </c>
      <c r="B28" s="250">
        <v>5.3550000000000004</v>
      </c>
      <c r="C28" s="23">
        <f t="shared" si="0"/>
        <v>4.6830798035147945</v>
      </c>
      <c r="D28" s="140">
        <v>-1.3842106075386009</v>
      </c>
      <c r="E28" s="140">
        <v>0.13061101628873839</v>
      </c>
      <c r="F28" s="141">
        <f t="shared" si="1"/>
        <v>4.5524687872260561</v>
      </c>
      <c r="G28">
        <v>2020</v>
      </c>
      <c r="H28" s="141">
        <f>+AVERAGE(C250:C261)</f>
        <v>4.8088473134133727</v>
      </c>
      <c r="I28" s="435">
        <f>+AVERAGE(F250:F261)</f>
        <v>4.2087398998301735</v>
      </c>
    </row>
    <row r="29" spans="1:9" x14ac:dyDescent="0.25">
      <c r="A29" s="136">
        <v>37104</v>
      </c>
      <c r="B29" s="250">
        <v>5.33</v>
      </c>
      <c r="C29" s="23">
        <f t="shared" si="0"/>
        <v>5.1892177368508579</v>
      </c>
      <c r="D29" s="140">
        <v>0.78518420281639167</v>
      </c>
      <c r="E29" s="140">
        <v>0.91769910067571925</v>
      </c>
      <c r="F29" s="141">
        <f t="shared" si="1"/>
        <v>4.2715186361751387</v>
      </c>
      <c r="G29">
        <v>2021</v>
      </c>
      <c r="H29" s="141">
        <f>+AVERAGE(C262:C273)</f>
        <v>5.3847848459755392</v>
      </c>
      <c r="I29" s="435">
        <f>+AVERAGE(F262:F273)</f>
        <v>4.8845454373867341</v>
      </c>
    </row>
    <row r="30" spans="1:9" x14ac:dyDescent="0.25">
      <c r="A30" s="136">
        <v>37135</v>
      </c>
      <c r="B30" s="250">
        <v>5.2949999999999999</v>
      </c>
      <c r="C30" s="23">
        <f t="shared" si="0"/>
        <v>4.8831622300522248</v>
      </c>
      <c r="D30" s="140">
        <v>-0.72709213441933773</v>
      </c>
      <c r="E30" s="140">
        <v>1.2653933022329162</v>
      </c>
      <c r="F30" s="141">
        <f t="shared" si="1"/>
        <v>3.6177689278193084</v>
      </c>
      <c r="G30">
        <v>2022</v>
      </c>
      <c r="H30" s="141">
        <f>+AVERAGE(C274:C285)</f>
        <v>4.7645822935366091</v>
      </c>
      <c r="I30" s="435">
        <f>+AVERAGE(F274:F285)</f>
        <v>4.333782602972815</v>
      </c>
    </row>
    <row r="31" spans="1:9" x14ac:dyDescent="0.25">
      <c r="A31" s="136">
        <v>37165</v>
      </c>
      <c r="B31" s="250">
        <v>1.83</v>
      </c>
      <c r="C31" s="23">
        <f t="shared" si="0"/>
        <v>1.7965343343739346</v>
      </c>
      <c r="D31" s="140">
        <v>0.59710994788792293</v>
      </c>
      <c r="E31" s="140">
        <v>0.15886451296666254</v>
      </c>
      <c r="F31" s="141">
        <f t="shared" si="1"/>
        <v>1.637669821407272</v>
      </c>
      <c r="G31">
        <v>2023</v>
      </c>
      <c r="H31" s="141">
        <f>+AVERAGE(C286:C297)</f>
        <v>4.930270894622085</v>
      </c>
      <c r="I31" s="435">
        <f>+AVERAGE(F286:F297)</f>
        <v>4.531561165873355</v>
      </c>
    </row>
    <row r="32" spans="1:9" x14ac:dyDescent="0.25">
      <c r="A32" s="136">
        <v>37196</v>
      </c>
      <c r="B32" s="250">
        <v>2.2440000000000002</v>
      </c>
      <c r="C32" s="23">
        <f t="shared" si="0"/>
        <v>2.3646243787076773</v>
      </c>
      <c r="D32" s="140">
        <v>0.56432958205018369</v>
      </c>
      <c r="E32" s="140">
        <v>0.85101561002909165</v>
      </c>
      <c r="F32" s="141">
        <f t="shared" si="1"/>
        <v>1.5136087686785857</v>
      </c>
      <c r="G32">
        <v>2024</v>
      </c>
      <c r="H32" s="141">
        <f>+AVERAGE(C298:C309)</f>
        <v>5.1694927837336122</v>
      </c>
      <c r="I32" s="435">
        <f>+AVERAGE(F298:F309)</f>
        <v>4.7899420211384154</v>
      </c>
    </row>
    <row r="33" spans="1:9" x14ac:dyDescent="0.25">
      <c r="A33" s="136">
        <v>37226</v>
      </c>
      <c r="B33" s="250">
        <v>2.6220000000000003</v>
      </c>
      <c r="C33" s="23">
        <f t="shared" si="0"/>
        <v>2.0566832007030333</v>
      </c>
      <c r="D33" s="140">
        <v>-2.2197659639846412</v>
      </c>
      <c r="E33" s="140">
        <v>1.1502767100654669</v>
      </c>
      <c r="F33" s="141">
        <f t="shared" si="1"/>
        <v>0.9064064906375664</v>
      </c>
      <c r="H33" s="141"/>
      <c r="I33" s="435">
        <f>+I32</f>
        <v>4.7899420211384154</v>
      </c>
    </row>
    <row r="34" spans="1:9" x14ac:dyDescent="0.25">
      <c r="A34" s="136">
        <v>37257</v>
      </c>
      <c r="B34" s="250">
        <v>2.8320000000000003</v>
      </c>
      <c r="C34" s="23">
        <f t="shared" si="0"/>
        <v>3.2332161461745983</v>
      </c>
      <c r="D34" s="140">
        <v>2.9039924828215824</v>
      </c>
      <c r="E34" s="140">
        <v>0.49658905818983079</v>
      </c>
      <c r="F34" s="253">
        <f t="shared" si="1"/>
        <v>2.7366270879847674</v>
      </c>
      <c r="H34" s="141"/>
      <c r="I34" s="435">
        <f>+I33</f>
        <v>4.7899420211384154</v>
      </c>
    </row>
    <row r="35" spans="1:9" x14ac:dyDescent="0.25">
      <c r="A35" s="136">
        <v>37288</v>
      </c>
      <c r="B35" s="250">
        <v>2.8320000000000003</v>
      </c>
      <c r="C35" s="23">
        <f t="shared" si="0"/>
        <v>3.0983784887056838</v>
      </c>
      <c r="D35" s="140">
        <v>-3.0618773522486535E-2</v>
      </c>
      <c r="E35" s="140">
        <v>7.9516503737488892E-2</v>
      </c>
      <c r="F35" s="253">
        <f t="shared" si="1"/>
        <v>3.0188619849681948</v>
      </c>
      <c r="H35" s="141"/>
      <c r="I35" s="253"/>
    </row>
    <row r="36" spans="1:9" x14ac:dyDescent="0.25">
      <c r="A36" s="136">
        <v>37316</v>
      </c>
      <c r="B36" s="250">
        <v>2.802</v>
      </c>
      <c r="C36" s="23">
        <f t="shared" si="0"/>
        <v>2.9774035903894269</v>
      </c>
      <c r="D36" s="140">
        <v>-2.5109185939831698E-2</v>
      </c>
      <c r="E36" s="140">
        <v>1.3802636782789615</v>
      </c>
      <c r="F36" s="253">
        <f t="shared" si="1"/>
        <v>1.5971399121104655</v>
      </c>
    </row>
    <row r="37" spans="1:9" x14ac:dyDescent="0.25">
      <c r="A37" s="136">
        <v>37347</v>
      </c>
      <c r="B37" s="250">
        <v>2.742</v>
      </c>
      <c r="C37" s="23">
        <f t="shared" si="0"/>
        <v>2.497327182152425</v>
      </c>
      <c r="D37" s="140">
        <v>-1.1154601089530782</v>
      </c>
      <c r="E37" s="140">
        <v>0.52783656424815428</v>
      </c>
      <c r="F37" s="253">
        <f t="shared" si="1"/>
        <v>1.9694906179042708</v>
      </c>
    </row>
    <row r="38" spans="1:9" x14ac:dyDescent="0.25">
      <c r="A38" s="136">
        <v>37377</v>
      </c>
      <c r="B38" s="250">
        <v>2.7720000000000002</v>
      </c>
      <c r="C38" s="23">
        <f t="shared" si="0"/>
        <v>2.6302636605873122</v>
      </c>
      <c r="D38" s="140">
        <v>9.0216109176766965E-2</v>
      </c>
      <c r="E38" s="140">
        <v>0.4552141099129336</v>
      </c>
      <c r="F38" s="253">
        <f t="shared" si="1"/>
        <v>2.1750495506743786</v>
      </c>
    </row>
    <row r="39" spans="1:9" x14ac:dyDescent="0.25">
      <c r="A39" s="136">
        <v>37408</v>
      </c>
      <c r="B39" s="250">
        <v>2.8220000000000001</v>
      </c>
      <c r="C39" s="23">
        <f t="shared" si="0"/>
        <v>2.5635253544637049</v>
      </c>
      <c r="D39" s="140">
        <v>-0.52143395988227748</v>
      </c>
      <c r="E39" s="140">
        <v>0.38256936159832017</v>
      </c>
      <c r="F39" s="253">
        <f t="shared" si="1"/>
        <v>2.1809559928653846</v>
      </c>
    </row>
    <row r="40" spans="1:9" x14ac:dyDescent="0.25">
      <c r="A40" s="136">
        <v>37438</v>
      </c>
      <c r="B40" s="250">
        <v>2.8690000000000002</v>
      </c>
      <c r="C40" s="23">
        <f t="shared" si="0"/>
        <v>2.7574287215532816</v>
      </c>
      <c r="D40" s="140">
        <v>0.21950755235571781</v>
      </c>
      <c r="E40" s="140">
        <v>0.59058033430057721</v>
      </c>
      <c r="F40" s="253">
        <f t="shared" si="1"/>
        <v>2.1668483872527045</v>
      </c>
    </row>
    <row r="41" spans="1:9" x14ac:dyDescent="0.25">
      <c r="A41" s="136">
        <v>37469</v>
      </c>
      <c r="B41" s="250">
        <v>2.907</v>
      </c>
      <c r="C41" s="23">
        <f t="shared" si="0"/>
        <v>3.1309013614570138</v>
      </c>
      <c r="D41" s="140">
        <v>0.95366440606679603</v>
      </c>
      <c r="E41" s="140">
        <v>1.6247529421002569</v>
      </c>
      <c r="F41" s="253">
        <f t="shared" si="1"/>
        <v>1.5061484193567569</v>
      </c>
    </row>
    <row r="42" spans="1:9" x14ac:dyDescent="0.25">
      <c r="A42" s="136">
        <v>37500</v>
      </c>
      <c r="B42" s="250">
        <v>2.907</v>
      </c>
      <c r="C42" s="23">
        <f t="shared" si="0"/>
        <v>3.5510433256848657</v>
      </c>
      <c r="D42" s="140">
        <v>1.4561629975526036</v>
      </c>
      <c r="E42" s="140">
        <v>0.83665698072021844</v>
      </c>
      <c r="F42" s="253">
        <f t="shared" si="1"/>
        <v>2.7143863449646473</v>
      </c>
    </row>
    <row r="43" spans="1:9" x14ac:dyDescent="0.25">
      <c r="A43" s="136">
        <v>37530</v>
      </c>
      <c r="B43" s="250">
        <v>2.927</v>
      </c>
      <c r="C43" s="23">
        <f t="shared" si="0"/>
        <v>3.0922674763249951</v>
      </c>
      <c r="D43" s="140">
        <v>-0.77958438707618471</v>
      </c>
      <c r="E43" s="140">
        <v>0.53123452650947522</v>
      </c>
      <c r="F43" s="253">
        <f t="shared" si="1"/>
        <v>2.56103294981552</v>
      </c>
    </row>
    <row r="44" spans="1:9" x14ac:dyDescent="0.25">
      <c r="A44" s="136">
        <v>37561</v>
      </c>
      <c r="B44" s="250">
        <v>3.1020000000000003</v>
      </c>
      <c r="C44" s="23">
        <f t="shared" si="0"/>
        <v>2.9634880556889467</v>
      </c>
      <c r="D44" s="140">
        <v>-0.7558736951571523</v>
      </c>
      <c r="E44" s="140">
        <v>0.65653353053686925</v>
      </c>
      <c r="F44" s="253">
        <f t="shared" si="1"/>
        <v>2.3069545251520776</v>
      </c>
    </row>
    <row r="45" spans="1:9" x14ac:dyDescent="0.25">
      <c r="A45" s="136">
        <v>37591</v>
      </c>
      <c r="B45" s="250">
        <v>3.302</v>
      </c>
      <c r="C45" s="23">
        <f t="shared" si="0"/>
        <v>3.3883494800093543</v>
      </c>
      <c r="D45" s="140">
        <v>0.556200984121477</v>
      </c>
      <c r="E45" s="140">
        <v>0.80057328566949593</v>
      </c>
      <c r="F45" s="253">
        <f t="shared" si="1"/>
        <v>2.5877761943398583</v>
      </c>
    </row>
    <row r="46" spans="1:9" x14ac:dyDescent="0.25">
      <c r="A46" s="136">
        <v>37622</v>
      </c>
      <c r="B46" s="250">
        <v>3.4020000000000001</v>
      </c>
      <c r="C46" s="23">
        <f t="shared" si="0"/>
        <v>3.7614844582912896</v>
      </c>
      <c r="D46" s="140">
        <v>0.85749889573295501</v>
      </c>
      <c r="E46" s="140">
        <v>0.57754997674100694</v>
      </c>
      <c r="F46" s="141">
        <f t="shared" si="1"/>
        <v>3.1839344815502826</v>
      </c>
    </row>
    <row r="47" spans="1:9" x14ac:dyDescent="0.25">
      <c r="A47" s="136">
        <v>37653</v>
      </c>
      <c r="B47" s="250">
        <v>3.3069999999999999</v>
      </c>
      <c r="C47" s="23">
        <f t="shared" si="0"/>
        <v>3.4826812740110635</v>
      </c>
      <c r="D47" s="140">
        <v>-0.19637370760351439</v>
      </c>
      <c r="E47" s="140">
        <v>-0.27465734763352467</v>
      </c>
      <c r="F47" s="141">
        <f t="shared" si="1"/>
        <v>3.7573386216445881</v>
      </c>
    </row>
    <row r="48" spans="1:9" x14ac:dyDescent="0.25">
      <c r="A48" s="136">
        <v>37681</v>
      </c>
      <c r="B48" s="250">
        <v>3.1920000000000002</v>
      </c>
      <c r="C48" s="23">
        <f t="shared" si="0"/>
        <v>3.1576168014589849</v>
      </c>
      <c r="D48" s="140">
        <v>-0.43884208960297971</v>
      </c>
      <c r="E48" s="140">
        <v>0.48275156861247653</v>
      </c>
      <c r="F48" s="141">
        <f t="shared" si="1"/>
        <v>2.6748652328465083</v>
      </c>
    </row>
    <row r="49" spans="1:6" x14ac:dyDescent="0.25">
      <c r="A49" s="136">
        <v>37712</v>
      </c>
      <c r="B49" s="250">
        <v>3.0420000000000003</v>
      </c>
      <c r="C49" s="23">
        <f t="shared" si="0"/>
        <v>3.3841725433264322</v>
      </c>
      <c r="D49" s="140">
        <v>1.0837409321118552</v>
      </c>
      <c r="E49" s="140">
        <v>0.43936838273921142</v>
      </c>
      <c r="F49" s="141">
        <f t="shared" si="1"/>
        <v>2.9448041605872208</v>
      </c>
    </row>
    <row r="50" spans="1:6" x14ac:dyDescent="0.25">
      <c r="A50" s="136">
        <v>37742</v>
      </c>
      <c r="B50" s="250">
        <v>3.0550000000000002</v>
      </c>
      <c r="C50" s="23">
        <f t="shared" si="0"/>
        <v>3.4537860623015741</v>
      </c>
      <c r="D50" s="140">
        <v>0.46544998508000984</v>
      </c>
      <c r="E50" s="140">
        <v>0.80857103902753313</v>
      </c>
      <c r="F50" s="141">
        <f t="shared" si="1"/>
        <v>2.6452150232740408</v>
      </c>
    </row>
    <row r="51" spans="1:6" x14ac:dyDescent="0.25">
      <c r="A51" s="136">
        <v>37773</v>
      </c>
      <c r="B51" s="250">
        <v>3.0860000000000003</v>
      </c>
      <c r="C51" s="23">
        <f t="shared" si="0"/>
        <v>2.9747648243365985</v>
      </c>
      <c r="D51" s="140">
        <v>-1.0942915774018969</v>
      </c>
      <c r="E51" s="140">
        <v>0.63220264990359809</v>
      </c>
      <c r="F51" s="141">
        <f t="shared" si="1"/>
        <v>2.3425621744330005</v>
      </c>
    </row>
    <row r="52" spans="1:6" x14ac:dyDescent="0.25">
      <c r="A52" s="136">
        <v>37803</v>
      </c>
      <c r="B52" s="250">
        <v>3.1120000000000001</v>
      </c>
      <c r="C52" s="23">
        <f t="shared" si="0"/>
        <v>2.9233065481819493</v>
      </c>
      <c r="D52" s="140">
        <v>-0.34159378721109296</v>
      </c>
      <c r="E52" s="140">
        <v>0.74808799012316307</v>
      </c>
      <c r="F52" s="141">
        <f t="shared" si="1"/>
        <v>2.1752185580587864</v>
      </c>
    </row>
    <row r="53" spans="1:6" x14ac:dyDescent="0.25">
      <c r="A53" s="136">
        <v>37834</v>
      </c>
      <c r="B53" s="250">
        <v>3.1340000000000003</v>
      </c>
      <c r="C53" s="23">
        <f t="shared" si="0"/>
        <v>3.1505203829231054</v>
      </c>
      <c r="D53" s="140">
        <v>0.4516428893302179</v>
      </c>
      <c r="E53" s="140">
        <v>0.58674558327440574</v>
      </c>
      <c r="F53" s="141">
        <f t="shared" si="1"/>
        <v>2.5637747996486997</v>
      </c>
    </row>
    <row r="54" spans="1:6" x14ac:dyDescent="0.25">
      <c r="A54" s="136">
        <v>37865</v>
      </c>
      <c r="B54" s="250">
        <v>3.1390000000000002</v>
      </c>
      <c r="C54" s="23">
        <f t="shared" si="0"/>
        <v>3.0646319180539603</v>
      </c>
      <c r="D54" s="140">
        <v>-0.25431748007501553</v>
      </c>
      <c r="E54" s="140">
        <v>-0.28170877207049533</v>
      </c>
      <c r="F54" s="141">
        <f t="shared" si="1"/>
        <v>3.3463406901244555</v>
      </c>
    </row>
    <row r="55" spans="1:6" x14ac:dyDescent="0.25">
      <c r="A55" s="136">
        <v>37895</v>
      </c>
      <c r="B55" s="250">
        <v>3.149</v>
      </c>
      <c r="C55" s="23">
        <f t="shared" si="0"/>
        <v>2.8641049649353603</v>
      </c>
      <c r="D55" s="140">
        <v>-0.70225503396742939</v>
      </c>
      <c r="E55" s="140">
        <v>-9.5344031168002358E-2</v>
      </c>
      <c r="F55" s="141">
        <f t="shared" si="1"/>
        <v>2.9594489961033625</v>
      </c>
    </row>
    <row r="56" spans="1:6" x14ac:dyDescent="0.25">
      <c r="A56" s="136">
        <v>37926</v>
      </c>
      <c r="B56" s="250">
        <v>3.3160000000000003</v>
      </c>
      <c r="C56" s="23">
        <f t="shared" si="0"/>
        <v>3.1796873211268339</v>
      </c>
      <c r="D56" s="140">
        <v>0.18742017563066485</v>
      </c>
      <c r="E56" s="140">
        <v>-0.11203898339390204</v>
      </c>
      <c r="F56" s="141">
        <f t="shared" si="1"/>
        <v>3.2917263045207359</v>
      </c>
    </row>
    <row r="57" spans="1:6" x14ac:dyDescent="0.25">
      <c r="A57" s="136">
        <v>37956</v>
      </c>
      <c r="B57" s="250">
        <v>3.4830000000000001</v>
      </c>
      <c r="C57" s="23">
        <f t="shared" si="0"/>
        <v>3.5716856798146908</v>
      </c>
      <c r="D57" s="140">
        <v>0.53937548844141969</v>
      </c>
      <c r="E57" s="140">
        <v>0.48371725737750459</v>
      </c>
      <c r="F57" s="141">
        <f t="shared" si="1"/>
        <v>3.0879684224371862</v>
      </c>
    </row>
    <row r="58" spans="1:6" x14ac:dyDescent="0.25">
      <c r="A58" s="136">
        <v>37987</v>
      </c>
      <c r="B58" s="250">
        <v>3.5380000000000003</v>
      </c>
      <c r="C58" s="23">
        <f t="shared" si="0"/>
        <v>3.2935491168429505</v>
      </c>
      <c r="D58" s="140">
        <v>-0.85118832989709958</v>
      </c>
      <c r="E58" s="140">
        <v>0.39561992700034976</v>
      </c>
      <c r="F58" s="141">
        <f t="shared" si="1"/>
        <v>2.8979291898426007</v>
      </c>
    </row>
    <row r="59" spans="1:6" x14ac:dyDescent="0.25">
      <c r="A59" s="136">
        <v>38018</v>
      </c>
      <c r="B59" s="250">
        <v>3.4240000000000004</v>
      </c>
      <c r="C59" s="23">
        <f t="shared" si="0"/>
        <v>3.228808394439894</v>
      </c>
      <c r="D59" s="140">
        <v>-7.6912330676514221E-2</v>
      </c>
      <c r="E59" s="140">
        <v>0.22258610150382013</v>
      </c>
      <c r="F59" s="141">
        <f t="shared" si="1"/>
        <v>3.0062222929360738</v>
      </c>
    </row>
    <row r="60" spans="1:6" x14ac:dyDescent="0.25">
      <c r="A60" s="136">
        <v>38047</v>
      </c>
      <c r="B60" s="250">
        <v>3.2920000000000003</v>
      </c>
      <c r="C60" s="23">
        <f t="shared" si="0"/>
        <v>3.023062043176624</v>
      </c>
      <c r="D60" s="140">
        <v>-0.39324042244615348</v>
      </c>
      <c r="E60" s="140">
        <v>0.15215687907661049</v>
      </c>
      <c r="F60" s="141">
        <f t="shared" si="1"/>
        <v>2.8709051641000136</v>
      </c>
    </row>
    <row r="61" spans="1:6" x14ac:dyDescent="0.25">
      <c r="A61" s="136">
        <v>38078</v>
      </c>
      <c r="B61" s="250">
        <v>3.1220000000000003</v>
      </c>
      <c r="C61" s="23">
        <f t="shared" si="0"/>
        <v>3.0618607793092312</v>
      </c>
      <c r="D61" s="140">
        <v>0.37967959762194892</v>
      </c>
      <c r="E61" s="140">
        <v>0.27423907579670664</v>
      </c>
      <c r="F61" s="141">
        <f t="shared" si="1"/>
        <v>2.7876217035125244</v>
      </c>
    </row>
    <row r="62" spans="1:6" x14ac:dyDescent="0.25">
      <c r="A62" s="136">
        <v>38108</v>
      </c>
      <c r="B62" s="250">
        <v>3.1220000000000003</v>
      </c>
      <c r="C62" s="23">
        <f t="shared" si="0"/>
        <v>3.4979642409633112</v>
      </c>
      <c r="D62" s="140">
        <v>1.2556507587608647</v>
      </c>
      <c r="E62" s="140">
        <v>0.74361971928272097</v>
      </c>
      <c r="F62" s="141">
        <f t="shared" si="1"/>
        <v>2.75434452168059</v>
      </c>
    </row>
    <row r="63" spans="1:6" x14ac:dyDescent="0.25">
      <c r="A63" s="136">
        <v>38139</v>
      </c>
      <c r="B63" s="250">
        <v>3.1540000000000004</v>
      </c>
      <c r="C63" s="23">
        <f t="shared" si="0"/>
        <v>3.1132119116042949</v>
      </c>
      <c r="D63" s="140">
        <v>-0.84480085384406034</v>
      </c>
      <c r="E63" s="140">
        <v>0.65905609257319342</v>
      </c>
      <c r="F63" s="141">
        <f t="shared" si="1"/>
        <v>2.4541558190311017</v>
      </c>
    </row>
    <row r="64" spans="1:6" x14ac:dyDescent="0.25">
      <c r="A64" s="136">
        <v>38169</v>
      </c>
      <c r="B64" s="250">
        <v>3.2010000000000001</v>
      </c>
      <c r="C64" s="23">
        <f t="shared" si="0"/>
        <v>3.5796132293717569</v>
      </c>
      <c r="D64" s="140">
        <v>1.2133248821944729</v>
      </c>
      <c r="E64" s="140">
        <v>0.12037591518144357</v>
      </c>
      <c r="F64" s="141">
        <f t="shared" si="1"/>
        <v>3.4592373141903132</v>
      </c>
    </row>
    <row r="65" spans="1:6" x14ac:dyDescent="0.25">
      <c r="A65" s="136">
        <v>38200</v>
      </c>
      <c r="B65" s="250">
        <v>3.2330000000000001</v>
      </c>
      <c r="C65" s="23">
        <f t="shared" si="0"/>
        <v>3.3802528462114387</v>
      </c>
      <c r="D65" s="140">
        <v>-0.31709995112328165</v>
      </c>
      <c r="E65" s="140">
        <v>0.29334347896423008</v>
      </c>
      <c r="F65" s="141">
        <f t="shared" si="1"/>
        <v>3.0869093672472085</v>
      </c>
    </row>
    <row r="66" spans="1:6" x14ac:dyDescent="0.25">
      <c r="A66" s="136">
        <v>38231</v>
      </c>
      <c r="B66" s="250">
        <v>3.2440000000000002</v>
      </c>
      <c r="C66" s="23">
        <f t="shared" si="0"/>
        <v>3.3482436155297535</v>
      </c>
      <c r="D66" s="140">
        <v>7.5550292602351151E-3</v>
      </c>
      <c r="E66" s="140">
        <v>1.4106771331524381</v>
      </c>
      <c r="F66" s="141">
        <f t="shared" si="1"/>
        <v>1.9375664823773153</v>
      </c>
    </row>
    <row r="67" spans="1:6" x14ac:dyDescent="0.25">
      <c r="A67" s="136">
        <v>38261</v>
      </c>
      <c r="B67" s="250">
        <v>3.254</v>
      </c>
      <c r="C67" s="23">
        <f t="shared" si="0"/>
        <v>4.0715755686379769</v>
      </c>
      <c r="D67" s="140">
        <v>2.1447240670873358</v>
      </c>
      <c r="E67" s="140">
        <v>0.21152671047693791</v>
      </c>
      <c r="F67" s="141">
        <f t="shared" si="1"/>
        <v>3.860048858161039</v>
      </c>
    </row>
    <row r="68" spans="1:6" x14ac:dyDescent="0.25">
      <c r="A68" s="136">
        <v>38292</v>
      </c>
      <c r="B68" s="250">
        <v>3.411</v>
      </c>
      <c r="C68" s="23">
        <f t="shared" si="0"/>
        <v>4.1374047351544609</v>
      </c>
      <c r="D68" s="140">
        <v>0.42327606001172313</v>
      </c>
      <c r="E68" s="140">
        <v>0.77769096512882396</v>
      </c>
      <c r="F68" s="141">
        <f t="shared" si="1"/>
        <v>3.3597137700256372</v>
      </c>
    </row>
    <row r="69" spans="1:6" x14ac:dyDescent="0.25">
      <c r="A69" s="136">
        <v>38322</v>
      </c>
      <c r="B69" s="250">
        <v>3.5880000000000001</v>
      </c>
      <c r="C69" s="23">
        <f t="shared" si="0"/>
        <v>4.2362762446012479</v>
      </c>
      <c r="D69" s="140">
        <v>0.3805117136193536</v>
      </c>
      <c r="E69" s="140">
        <v>0.99119617946020633</v>
      </c>
      <c r="F69" s="141">
        <f t="shared" si="1"/>
        <v>3.2450800651410416</v>
      </c>
    </row>
    <row r="70" spans="1:6" x14ac:dyDescent="0.25">
      <c r="A70" s="136">
        <v>38353</v>
      </c>
      <c r="B70" s="250">
        <v>3.6230000000000002</v>
      </c>
      <c r="C70" s="23">
        <f t="shared" si="0"/>
        <v>3.9640768970418283</v>
      </c>
      <c r="D70" s="140">
        <v>-0.271654321703035</v>
      </c>
      <c r="E70" s="140">
        <v>0.1462666077141517</v>
      </c>
      <c r="F70" s="141">
        <f t="shared" si="1"/>
        <v>3.8178102893276766</v>
      </c>
    </row>
    <row r="71" spans="1:6" x14ac:dyDescent="0.25">
      <c r="A71" s="136">
        <v>38384</v>
      </c>
      <c r="B71" s="250">
        <v>3.5090000000000003</v>
      </c>
      <c r="C71" s="23">
        <f t="shared" si="0"/>
        <v>3.4211996123851423</v>
      </c>
      <c r="D71" s="140">
        <v>-0.85422192975246114</v>
      </c>
      <c r="E71" s="140">
        <v>0.53677114077181698</v>
      </c>
      <c r="F71" s="141">
        <f t="shared" si="1"/>
        <v>2.8844284716133251</v>
      </c>
    </row>
    <row r="72" spans="1:6" x14ac:dyDescent="0.25">
      <c r="A72" s="136">
        <v>38412</v>
      </c>
      <c r="B72" s="250">
        <v>3.3770000000000002</v>
      </c>
      <c r="C72" s="23">
        <f t="shared" si="0"/>
        <v>3.1929470000301201</v>
      </c>
      <c r="D72" s="140">
        <v>-0.35133483844118268</v>
      </c>
      <c r="E72" s="140">
        <v>1.0240635040696098</v>
      </c>
      <c r="F72" s="141">
        <f t="shared" si="1"/>
        <v>2.1688834959605101</v>
      </c>
    </row>
    <row r="73" spans="1:6" x14ac:dyDescent="0.25">
      <c r="A73" s="136">
        <v>38443</v>
      </c>
      <c r="B73" s="250">
        <v>3.2070000000000003</v>
      </c>
      <c r="C73" s="23">
        <f t="shared" si="0"/>
        <v>3.53754456402809</v>
      </c>
      <c r="D73" s="140">
        <v>1.3476610866969221</v>
      </c>
      <c r="E73" s="140">
        <v>0.40996159979374691</v>
      </c>
      <c r="F73" s="141">
        <f t="shared" si="1"/>
        <v>3.1275829642343433</v>
      </c>
    </row>
    <row r="74" spans="1:6" x14ac:dyDescent="0.25">
      <c r="A74" s="136">
        <v>38473</v>
      </c>
      <c r="B74" s="250">
        <v>3.2070000000000003</v>
      </c>
      <c r="C74" s="23">
        <f t="shared" si="0"/>
        <v>3.3937294505617435</v>
      </c>
      <c r="D74" s="140">
        <v>-0.1156996582641806</v>
      </c>
      <c r="E74" s="140">
        <v>0.26038691598219404</v>
      </c>
      <c r="F74" s="141">
        <f t="shared" si="1"/>
        <v>3.1333425345795494</v>
      </c>
    </row>
    <row r="75" spans="1:6" x14ac:dyDescent="0.25">
      <c r="A75" s="136">
        <v>38504</v>
      </c>
      <c r="B75" s="250">
        <v>3.2390000000000003</v>
      </c>
      <c r="C75" s="23">
        <f t="shared" ref="C75:C138" si="2">C74+$B$3*(B75-C74)+$B$5*(C74^($B$6))*D75+(1-$B$3)*(B75-B74)</f>
        <v>3.3897270800842088</v>
      </c>
      <c r="D75" s="140">
        <v>6.2521547325509713E-2</v>
      </c>
      <c r="E75" s="140">
        <v>0.30427423134471993</v>
      </c>
      <c r="F75" s="141">
        <f t="shared" ref="F75:F138" si="3">C75-E75</f>
        <v>3.085452848739489</v>
      </c>
    </row>
    <row r="76" spans="1:6" x14ac:dyDescent="0.25">
      <c r="A76" s="136">
        <v>38534</v>
      </c>
      <c r="B76" s="250">
        <v>3.286</v>
      </c>
      <c r="C76" s="23">
        <f t="shared" si="2"/>
        <v>3.2509654762699585</v>
      </c>
      <c r="D76" s="140">
        <v>-0.39745864738458714</v>
      </c>
      <c r="E76" s="140">
        <v>0.36506467479803778</v>
      </c>
      <c r="F76" s="141">
        <f t="shared" si="3"/>
        <v>2.8859008014719207</v>
      </c>
    </row>
    <row r="77" spans="1:6" x14ac:dyDescent="0.25">
      <c r="A77" s="136">
        <v>38565</v>
      </c>
      <c r="B77" s="250">
        <v>3.3180000000000001</v>
      </c>
      <c r="C77" s="23">
        <f t="shared" si="2"/>
        <v>3.8641503389383067</v>
      </c>
      <c r="D77" s="140">
        <v>1.664799704164075</v>
      </c>
      <c r="E77" s="140">
        <v>0.80388311129565904</v>
      </c>
      <c r="F77" s="141">
        <f t="shared" si="3"/>
        <v>3.0602672276426475</v>
      </c>
    </row>
    <row r="78" spans="1:6" x14ac:dyDescent="0.25">
      <c r="A78" s="136">
        <v>38596</v>
      </c>
      <c r="B78" s="250">
        <v>3.3290000000000002</v>
      </c>
      <c r="C78" s="23">
        <f t="shared" si="2"/>
        <v>3.9073639268548543</v>
      </c>
      <c r="D78" s="140">
        <v>0.53955778367008056</v>
      </c>
      <c r="E78" s="140">
        <v>0.43212739764583874</v>
      </c>
      <c r="F78" s="141">
        <f t="shared" si="3"/>
        <v>3.4752365292090155</v>
      </c>
    </row>
    <row r="79" spans="1:6" x14ac:dyDescent="0.25">
      <c r="A79" s="136">
        <v>38626</v>
      </c>
      <c r="B79" s="250">
        <v>3.339</v>
      </c>
      <c r="C79" s="23">
        <f t="shared" si="2"/>
        <v>3.3126145098881752</v>
      </c>
      <c r="D79" s="140">
        <v>-1.1328169339444969</v>
      </c>
      <c r="E79" s="140">
        <v>-7.01145426410964E-2</v>
      </c>
      <c r="F79" s="141">
        <f t="shared" si="3"/>
        <v>3.3827290525292715</v>
      </c>
    </row>
    <row r="80" spans="1:6" x14ac:dyDescent="0.25">
      <c r="A80" s="136">
        <v>38657</v>
      </c>
      <c r="B80" s="250">
        <v>3.496</v>
      </c>
      <c r="C80" s="23">
        <f t="shared" si="2"/>
        <v>3.3317938874011155</v>
      </c>
      <c r="D80" s="140">
        <v>-0.42219605897145029</v>
      </c>
      <c r="E80" s="140">
        <v>0.33629230125053244</v>
      </c>
      <c r="F80" s="141">
        <f t="shared" si="3"/>
        <v>2.9955015861505832</v>
      </c>
    </row>
    <row r="81" spans="1:6" x14ac:dyDescent="0.25">
      <c r="A81" s="136">
        <v>38687</v>
      </c>
      <c r="B81" s="250">
        <v>3.673</v>
      </c>
      <c r="C81" s="23">
        <f t="shared" si="2"/>
        <v>3.5716541525697756</v>
      </c>
      <c r="D81" s="140">
        <v>3.4475191817817621E-2</v>
      </c>
      <c r="E81" s="140">
        <v>1.0952117319797146</v>
      </c>
      <c r="F81" s="141">
        <f t="shared" si="3"/>
        <v>2.476442420590061</v>
      </c>
    </row>
    <row r="82" spans="1:6" x14ac:dyDescent="0.25">
      <c r="A82" s="136">
        <v>38718</v>
      </c>
      <c r="B82" s="250">
        <v>3.7105000000000001</v>
      </c>
      <c r="C82" s="23">
        <f t="shared" si="2"/>
        <v>3.6265639244029408</v>
      </c>
      <c r="D82" s="140">
        <v>-3.900951020081752E-2</v>
      </c>
      <c r="E82" s="140">
        <v>0.35135363103136108</v>
      </c>
      <c r="F82" s="141">
        <f t="shared" si="3"/>
        <v>3.2752102933715799</v>
      </c>
    </row>
    <row r="83" spans="1:6" x14ac:dyDescent="0.25">
      <c r="A83" s="136">
        <v>38749</v>
      </c>
      <c r="B83" s="250">
        <v>3.5965000000000003</v>
      </c>
      <c r="C83" s="23">
        <f t="shared" si="2"/>
        <v>3.9416044869735631</v>
      </c>
      <c r="D83" s="140">
        <v>1.1138475085524475</v>
      </c>
      <c r="E83" s="140">
        <v>0.47179278992673496</v>
      </c>
      <c r="F83" s="141">
        <f t="shared" si="3"/>
        <v>3.4698116970468282</v>
      </c>
    </row>
    <row r="84" spans="1:6" x14ac:dyDescent="0.25">
      <c r="A84" s="136">
        <v>38777</v>
      </c>
      <c r="B84" s="250">
        <v>3.4645000000000001</v>
      </c>
      <c r="C84" s="23">
        <f t="shared" si="2"/>
        <v>3.0481660369765784</v>
      </c>
      <c r="D84" s="140">
        <v>-1.7349636096931671</v>
      </c>
      <c r="E84" s="140">
        <v>0.34629311325872003</v>
      </c>
      <c r="F84" s="141">
        <f t="shared" si="3"/>
        <v>2.7018729237178585</v>
      </c>
    </row>
    <row r="85" spans="1:6" x14ac:dyDescent="0.25">
      <c r="A85" s="136">
        <v>38808</v>
      </c>
      <c r="B85" s="250">
        <v>3.2945000000000002</v>
      </c>
      <c r="C85" s="23">
        <f t="shared" si="2"/>
        <v>2.4243844751483947</v>
      </c>
      <c r="D85" s="140">
        <v>-1.7570342675652468</v>
      </c>
      <c r="E85" s="140">
        <v>0.63362244998888606</v>
      </c>
      <c r="F85" s="141">
        <f t="shared" si="3"/>
        <v>1.7907620251595087</v>
      </c>
    </row>
    <row r="86" spans="1:6" x14ac:dyDescent="0.25">
      <c r="A86" s="136">
        <v>38838</v>
      </c>
      <c r="B86" s="250">
        <v>3.2945000000000002</v>
      </c>
      <c r="C86" s="23">
        <f t="shared" si="2"/>
        <v>2.7648432199890856</v>
      </c>
      <c r="D86" s="140">
        <v>0.23905944664986611</v>
      </c>
      <c r="E86" s="140">
        <v>-4.8946503793305327E-2</v>
      </c>
      <c r="F86" s="141">
        <f t="shared" si="3"/>
        <v>2.8137897237823908</v>
      </c>
    </row>
    <row r="87" spans="1:6" x14ac:dyDescent="0.25">
      <c r="A87" s="136">
        <v>38869</v>
      </c>
      <c r="B87" s="250">
        <v>3.3265000000000002</v>
      </c>
      <c r="C87" s="23">
        <f t="shared" si="2"/>
        <v>2.888893793417366</v>
      </c>
      <c r="D87" s="140">
        <v>-0.22835236458939992</v>
      </c>
      <c r="E87" s="140">
        <v>0.44222466843412467</v>
      </c>
      <c r="F87" s="141">
        <f t="shared" si="3"/>
        <v>2.4466691249832415</v>
      </c>
    </row>
    <row r="88" spans="1:6" x14ac:dyDescent="0.25">
      <c r="A88" s="136">
        <v>38899</v>
      </c>
      <c r="B88" s="250">
        <v>3.3734999999999999</v>
      </c>
      <c r="C88" s="23">
        <f t="shared" si="2"/>
        <v>2.8555272092837676</v>
      </c>
      <c r="D88" s="140">
        <v>-0.66893456329830814</v>
      </c>
      <c r="E88" s="140">
        <v>0.49548137832818695</v>
      </c>
      <c r="F88" s="141">
        <f t="shared" si="3"/>
        <v>2.3600458309555807</v>
      </c>
    </row>
    <row r="89" spans="1:6" x14ac:dyDescent="0.25">
      <c r="A89" s="136">
        <v>38930</v>
      </c>
      <c r="B89" s="250">
        <v>3.4055</v>
      </c>
      <c r="C89" s="23">
        <f t="shared" si="2"/>
        <v>2.9766735059125904</v>
      </c>
      <c r="D89" s="140">
        <v>-0.22246163730218463</v>
      </c>
      <c r="E89" s="140">
        <v>0.43182899701235</v>
      </c>
      <c r="F89" s="141">
        <f t="shared" si="3"/>
        <v>2.5448445089002405</v>
      </c>
    </row>
    <row r="90" spans="1:6" x14ac:dyDescent="0.25">
      <c r="A90" s="136">
        <v>38961</v>
      </c>
      <c r="B90" s="250">
        <v>3.4165000000000001</v>
      </c>
      <c r="C90" s="23">
        <f t="shared" si="2"/>
        <v>3.2164807777540725</v>
      </c>
      <c r="D90" s="140">
        <v>0.29246124282881303</v>
      </c>
      <c r="E90" s="140">
        <v>0.38500543856475833</v>
      </c>
      <c r="F90" s="141">
        <f t="shared" si="3"/>
        <v>2.8314753391893142</v>
      </c>
    </row>
    <row r="91" spans="1:6" x14ac:dyDescent="0.25">
      <c r="A91" s="136">
        <v>38991</v>
      </c>
      <c r="B91" s="250">
        <v>3.4265000000000003</v>
      </c>
      <c r="C91" s="23">
        <f t="shared" si="2"/>
        <v>3.5760627359610391</v>
      </c>
      <c r="D91" s="140">
        <v>0.84393414111559073</v>
      </c>
      <c r="E91" s="140">
        <v>1.8600376594088761</v>
      </c>
      <c r="F91" s="141">
        <f t="shared" si="3"/>
        <v>1.716025076552163</v>
      </c>
    </row>
    <row r="92" spans="1:6" x14ac:dyDescent="0.25">
      <c r="A92" s="136">
        <v>39022</v>
      </c>
      <c r="B92" s="250">
        <v>3.5835000000000004</v>
      </c>
      <c r="C92" s="23">
        <f t="shared" si="2"/>
        <v>3.8319954889147088</v>
      </c>
      <c r="D92" s="140">
        <v>0.40439062886137794</v>
      </c>
      <c r="E92" s="140">
        <v>1.1666503050361552</v>
      </c>
      <c r="F92" s="141">
        <f t="shared" si="3"/>
        <v>2.6653451838785536</v>
      </c>
    </row>
    <row r="93" spans="1:6" x14ac:dyDescent="0.25">
      <c r="A93" s="136">
        <v>39052</v>
      </c>
      <c r="B93" s="250">
        <v>3.7605000000000004</v>
      </c>
      <c r="C93" s="23">
        <f t="shared" si="2"/>
        <v>3.8048537114080334</v>
      </c>
      <c r="D93" s="140">
        <v>-0.34174910897384914</v>
      </c>
      <c r="E93" s="140">
        <v>6.3864155483000409E-2</v>
      </c>
      <c r="F93" s="141">
        <f t="shared" si="3"/>
        <v>3.740989555925033</v>
      </c>
    </row>
    <row r="94" spans="1:6" x14ac:dyDescent="0.25">
      <c r="A94" s="136">
        <v>39083</v>
      </c>
      <c r="B94" s="250">
        <v>3.8005</v>
      </c>
      <c r="C94" s="23">
        <f t="shared" si="2"/>
        <v>3.3325935860006268</v>
      </c>
      <c r="D94" s="140">
        <v>-1.3450911196607986</v>
      </c>
      <c r="E94" s="140">
        <v>0.88745765883373884</v>
      </c>
      <c r="F94" s="141">
        <f t="shared" si="3"/>
        <v>2.4451359271668878</v>
      </c>
    </row>
    <row r="95" spans="1:6" x14ac:dyDescent="0.25">
      <c r="A95" s="136">
        <v>39114</v>
      </c>
      <c r="B95" s="250">
        <v>3.6865000000000001</v>
      </c>
      <c r="C95" s="23">
        <f t="shared" si="2"/>
        <v>3.770123089462905</v>
      </c>
      <c r="D95" s="140">
        <v>1.171906106871504</v>
      </c>
      <c r="E95" s="140">
        <v>1.0547767043271177</v>
      </c>
      <c r="F95" s="141">
        <f t="shared" si="3"/>
        <v>2.7153463851357875</v>
      </c>
    </row>
    <row r="96" spans="1:6" x14ac:dyDescent="0.25">
      <c r="A96" s="136">
        <v>39142</v>
      </c>
      <c r="B96" s="250">
        <v>3.5545</v>
      </c>
      <c r="C96" s="23">
        <f t="shared" si="2"/>
        <v>3.0762427797298897</v>
      </c>
      <c r="D96" s="140">
        <v>-1.4527761615268189</v>
      </c>
      <c r="E96" s="140">
        <v>0.51580753490364828</v>
      </c>
      <c r="F96" s="141">
        <f t="shared" si="3"/>
        <v>2.5604352448262415</v>
      </c>
    </row>
    <row r="97" spans="1:6" x14ac:dyDescent="0.25">
      <c r="A97" s="136">
        <v>39173</v>
      </c>
      <c r="B97" s="250">
        <v>3.3845000000000001</v>
      </c>
      <c r="C97" s="23">
        <f t="shared" si="2"/>
        <v>3.5604382408911883</v>
      </c>
      <c r="D97" s="140">
        <v>1.5182085759741619</v>
      </c>
      <c r="E97" s="140">
        <v>0.56245389063844076</v>
      </c>
      <c r="F97" s="141">
        <f t="shared" si="3"/>
        <v>2.9979843502527475</v>
      </c>
    </row>
    <row r="98" spans="1:6" x14ac:dyDescent="0.25">
      <c r="A98" s="136">
        <v>39203</v>
      </c>
      <c r="B98" s="250">
        <v>3.3845000000000001</v>
      </c>
      <c r="C98" s="23">
        <f t="shared" si="2"/>
        <v>3.2994528064088273</v>
      </c>
      <c r="D98" s="140">
        <v>-0.57583512891994737</v>
      </c>
      <c r="E98" s="140">
        <v>0.89679513815855716</v>
      </c>
      <c r="F98" s="141">
        <f t="shared" si="3"/>
        <v>2.4026576682502703</v>
      </c>
    </row>
    <row r="99" spans="1:6" x14ac:dyDescent="0.25">
      <c r="A99" s="136">
        <v>39234</v>
      </c>
      <c r="B99" s="250">
        <v>3.4165000000000001</v>
      </c>
      <c r="C99" s="23">
        <f t="shared" si="2"/>
        <v>3.9787610657990315</v>
      </c>
      <c r="D99" s="140">
        <v>1.7991924268193706</v>
      </c>
      <c r="E99" s="140">
        <v>0.47094300863133848</v>
      </c>
      <c r="F99" s="141">
        <f t="shared" si="3"/>
        <v>3.5078180571676931</v>
      </c>
    </row>
    <row r="100" spans="1:6" x14ac:dyDescent="0.25">
      <c r="A100" s="136">
        <v>39264</v>
      </c>
      <c r="B100" s="250">
        <v>3.4635000000000002</v>
      </c>
      <c r="C100" s="23">
        <f t="shared" si="2"/>
        <v>3.2104014728755459</v>
      </c>
      <c r="D100" s="140">
        <v>-1.6914931462544194</v>
      </c>
      <c r="E100" s="140">
        <v>0.43048692046094778</v>
      </c>
      <c r="F100" s="141">
        <f t="shared" si="3"/>
        <v>2.7799145524145983</v>
      </c>
    </row>
    <row r="101" spans="1:6" x14ac:dyDescent="0.25">
      <c r="A101" s="136">
        <v>39295</v>
      </c>
      <c r="B101" s="250">
        <v>3.4955000000000003</v>
      </c>
      <c r="C101" s="23">
        <f t="shared" si="2"/>
        <v>3.9445552296915403</v>
      </c>
      <c r="D101" s="140">
        <v>1.8320517813011736</v>
      </c>
      <c r="E101" s="140">
        <v>4.1291589405301067E-2</v>
      </c>
      <c r="F101" s="141">
        <f t="shared" si="3"/>
        <v>3.9032636402862391</v>
      </c>
    </row>
    <row r="102" spans="1:6" x14ac:dyDescent="0.25">
      <c r="A102" s="136">
        <v>39326</v>
      </c>
      <c r="B102" s="250">
        <v>3.5065</v>
      </c>
      <c r="C102" s="23">
        <f t="shared" si="2"/>
        <v>3.2332997001974277</v>
      </c>
      <c r="D102" s="140">
        <v>-1.5450836345111336</v>
      </c>
      <c r="E102" s="140">
        <v>0.95975282288779873</v>
      </c>
      <c r="F102" s="141">
        <f t="shared" si="3"/>
        <v>2.273546877309629</v>
      </c>
    </row>
    <row r="103" spans="1:6" x14ac:dyDescent="0.25">
      <c r="A103" s="136">
        <v>39356</v>
      </c>
      <c r="B103" s="250">
        <v>3.5165000000000002</v>
      </c>
      <c r="C103" s="23">
        <f t="shared" si="2"/>
        <v>3.3564307676729417</v>
      </c>
      <c r="D103" s="140">
        <v>8.3241011797549405E-2</v>
      </c>
      <c r="E103" s="140">
        <v>0.52815146481620678</v>
      </c>
      <c r="F103" s="141">
        <f t="shared" si="3"/>
        <v>2.828279302856735</v>
      </c>
    </row>
    <row r="104" spans="1:6" x14ac:dyDescent="0.25">
      <c r="A104" s="136">
        <v>39387</v>
      </c>
      <c r="B104" s="250">
        <v>3.6735000000000002</v>
      </c>
      <c r="C104" s="23">
        <f t="shared" si="2"/>
        <v>3.624338811384491</v>
      </c>
      <c r="D104" s="140">
        <v>0.17606496761961685</v>
      </c>
      <c r="E104" s="140">
        <v>0.30092901304618702</v>
      </c>
      <c r="F104" s="141">
        <f t="shared" si="3"/>
        <v>3.3234097983383037</v>
      </c>
    </row>
    <row r="105" spans="1:6" x14ac:dyDescent="0.25">
      <c r="A105" s="136">
        <v>39417</v>
      </c>
      <c r="B105" s="250">
        <v>3.8505000000000003</v>
      </c>
      <c r="C105" s="23">
        <f t="shared" si="2"/>
        <v>3.9595067714761751</v>
      </c>
      <c r="D105" s="140">
        <v>0.39513845313489943</v>
      </c>
      <c r="E105" s="140">
        <v>-4.1001963849540933E-2</v>
      </c>
      <c r="F105" s="141">
        <f t="shared" si="3"/>
        <v>4.0005087353257158</v>
      </c>
    </row>
    <row r="106" spans="1:6" x14ac:dyDescent="0.25">
      <c r="A106" s="136">
        <v>39448</v>
      </c>
      <c r="B106" s="250">
        <v>3.8930000000000002</v>
      </c>
      <c r="C106" s="23">
        <f t="shared" si="2"/>
        <v>4.9142888957292961</v>
      </c>
      <c r="D106" s="140">
        <v>2.5023673446036887</v>
      </c>
      <c r="E106" s="140">
        <v>0.48105717518181118</v>
      </c>
      <c r="F106" s="141">
        <f t="shared" si="3"/>
        <v>4.4332317205474849</v>
      </c>
    </row>
    <row r="107" spans="1:6" x14ac:dyDescent="0.25">
      <c r="A107" s="136">
        <v>39479</v>
      </c>
      <c r="B107" s="250">
        <v>3.7790000000000004</v>
      </c>
      <c r="C107" s="23">
        <f t="shared" si="2"/>
        <v>4.863793024585978</v>
      </c>
      <c r="D107" s="140">
        <v>0.90243958872357655</v>
      </c>
      <c r="E107" s="140">
        <v>0.37211893547039637</v>
      </c>
      <c r="F107" s="141">
        <f t="shared" si="3"/>
        <v>4.4916740891155813</v>
      </c>
    </row>
    <row r="108" spans="1:6" x14ac:dyDescent="0.25">
      <c r="A108" s="136">
        <v>39508</v>
      </c>
      <c r="B108" s="250">
        <v>3.6470000000000002</v>
      </c>
      <c r="C108" s="23">
        <f t="shared" si="2"/>
        <v>4.5435023300745687</v>
      </c>
      <c r="D108" s="140">
        <v>0.35318830887477232</v>
      </c>
      <c r="E108" s="140">
        <v>0.2888738003288247</v>
      </c>
      <c r="F108" s="141">
        <f t="shared" si="3"/>
        <v>4.2546285297457445</v>
      </c>
    </row>
    <row r="109" spans="1:6" x14ac:dyDescent="0.25">
      <c r="A109" s="136">
        <v>39539</v>
      </c>
      <c r="B109" s="250">
        <v>3.4770000000000003</v>
      </c>
      <c r="C109" s="23">
        <f t="shared" si="2"/>
        <v>4.1734046838236312</v>
      </c>
      <c r="D109" s="140">
        <v>0.19214607206616519</v>
      </c>
      <c r="E109" s="140">
        <v>0.44486995250983125</v>
      </c>
      <c r="F109" s="141">
        <f t="shared" si="3"/>
        <v>3.7285347313138</v>
      </c>
    </row>
    <row r="110" spans="1:6" x14ac:dyDescent="0.25">
      <c r="A110" s="136">
        <v>39569</v>
      </c>
      <c r="B110" s="250">
        <v>3.4770000000000003</v>
      </c>
      <c r="C110" s="23">
        <f t="shared" si="2"/>
        <v>3.7099349382152909</v>
      </c>
      <c r="D110" s="140">
        <v>-0.63785834207788394</v>
      </c>
      <c r="E110" s="140">
        <v>1.6202969663653161E-2</v>
      </c>
      <c r="F110" s="141">
        <f t="shared" si="3"/>
        <v>3.6937319685516377</v>
      </c>
    </row>
    <row r="111" spans="1:6" x14ac:dyDescent="0.25">
      <c r="A111" s="136">
        <v>39600</v>
      </c>
      <c r="B111" s="250">
        <v>3.5090000000000003</v>
      </c>
      <c r="C111" s="23">
        <f t="shared" si="2"/>
        <v>3.6336336625507846</v>
      </c>
      <c r="D111" s="140">
        <v>-9.8620572769200221E-2</v>
      </c>
      <c r="E111" s="140">
        <v>0.27033332287696921</v>
      </c>
      <c r="F111" s="141">
        <f t="shared" si="3"/>
        <v>3.3633003396738155</v>
      </c>
    </row>
    <row r="112" spans="1:6" x14ac:dyDescent="0.25">
      <c r="A112" s="136">
        <v>39630</v>
      </c>
      <c r="B112" s="250">
        <v>3.556</v>
      </c>
      <c r="C112" s="23">
        <f t="shared" si="2"/>
        <v>4.1089104100965352</v>
      </c>
      <c r="D112" s="140">
        <v>1.289175267201474</v>
      </c>
      <c r="E112" s="140">
        <v>0.40518328966277573</v>
      </c>
      <c r="F112" s="141">
        <f t="shared" si="3"/>
        <v>3.7037271204337596</v>
      </c>
    </row>
    <row r="113" spans="1:6" x14ac:dyDescent="0.25">
      <c r="A113" s="136">
        <v>39661</v>
      </c>
      <c r="B113" s="250">
        <v>3.5880000000000001</v>
      </c>
      <c r="C113" s="23">
        <f t="shared" si="2"/>
        <v>3.495666829047674</v>
      </c>
      <c r="D113" s="140">
        <v>-1.2303141631590797</v>
      </c>
      <c r="E113" s="140">
        <v>0.90256407545104511</v>
      </c>
      <c r="F113" s="141">
        <f t="shared" si="3"/>
        <v>2.5931027535966287</v>
      </c>
    </row>
    <row r="114" spans="1:6" x14ac:dyDescent="0.25">
      <c r="A114" s="136">
        <v>39692</v>
      </c>
      <c r="B114" s="250">
        <v>3.5990000000000002</v>
      </c>
      <c r="C114" s="23">
        <f t="shared" si="2"/>
        <v>3.4616235279851577</v>
      </c>
      <c r="D114" s="140">
        <v>-0.20737285854353005</v>
      </c>
      <c r="E114" s="140">
        <v>0.40453754092440947</v>
      </c>
      <c r="F114" s="141">
        <f t="shared" si="3"/>
        <v>3.0570859870607481</v>
      </c>
    </row>
    <row r="115" spans="1:6" x14ac:dyDescent="0.25">
      <c r="A115" s="136">
        <v>39722</v>
      </c>
      <c r="B115" s="250">
        <v>3.609</v>
      </c>
      <c r="C115" s="23">
        <f t="shared" si="2"/>
        <v>3.2136855375779603</v>
      </c>
      <c r="D115" s="140">
        <v>-0.85013255935239984</v>
      </c>
      <c r="E115" s="140">
        <v>1.0821545539619748</v>
      </c>
      <c r="F115" s="141">
        <f t="shared" si="3"/>
        <v>2.1315309836159857</v>
      </c>
    </row>
    <row r="116" spans="1:6" x14ac:dyDescent="0.25">
      <c r="A116" s="136">
        <v>39753</v>
      </c>
      <c r="B116" s="250">
        <v>3.766</v>
      </c>
      <c r="C116" s="23">
        <f t="shared" si="2"/>
        <v>3.2513916617124958</v>
      </c>
      <c r="D116" s="140">
        <v>-0.7100276884204435</v>
      </c>
      <c r="E116" s="140">
        <v>9.8592649954454686E-2</v>
      </c>
      <c r="F116" s="141">
        <f t="shared" si="3"/>
        <v>3.1527990117580411</v>
      </c>
    </row>
    <row r="117" spans="1:6" x14ac:dyDescent="0.25">
      <c r="A117" s="136">
        <v>39783</v>
      </c>
      <c r="B117" s="250">
        <v>3.9430000000000001</v>
      </c>
      <c r="C117" s="23">
        <f t="shared" si="2"/>
        <v>3.1833232450037658</v>
      </c>
      <c r="D117" s="140">
        <v>-1.1809578985178479</v>
      </c>
      <c r="E117" s="140">
        <v>-2.9393942749379221E-2</v>
      </c>
      <c r="F117" s="141">
        <f t="shared" si="3"/>
        <v>3.2127171877531451</v>
      </c>
    </row>
    <row r="118" spans="1:6" x14ac:dyDescent="0.25">
      <c r="A118" s="136">
        <v>39814</v>
      </c>
      <c r="B118" s="250">
        <v>3.988</v>
      </c>
      <c r="C118" s="23">
        <f t="shared" si="2"/>
        <v>3.9764364104222989</v>
      </c>
      <c r="D118" s="140">
        <v>1.5121537792843285</v>
      </c>
      <c r="E118" s="140">
        <v>0.35415199539984399</v>
      </c>
      <c r="F118" s="141">
        <f t="shared" si="3"/>
        <v>3.6222844150224551</v>
      </c>
    </row>
    <row r="119" spans="1:6" x14ac:dyDescent="0.25">
      <c r="A119" s="136">
        <v>39845</v>
      </c>
      <c r="B119" s="250">
        <v>3.8740000000000001</v>
      </c>
      <c r="C119" s="23">
        <f t="shared" si="2"/>
        <v>3.8294878109729065</v>
      </c>
      <c r="D119" s="140">
        <v>-9.6424728914981009E-2</v>
      </c>
      <c r="E119" s="140">
        <v>0.64107242704858702</v>
      </c>
      <c r="F119" s="141">
        <f t="shared" si="3"/>
        <v>3.1884153839243194</v>
      </c>
    </row>
    <row r="120" spans="1:6" x14ac:dyDescent="0.25">
      <c r="A120" s="136">
        <v>39873</v>
      </c>
      <c r="B120" s="250">
        <v>3.742</v>
      </c>
      <c r="C120" s="23">
        <f t="shared" si="2"/>
        <v>4.0922354710406221</v>
      </c>
      <c r="D120" s="140">
        <v>1.0245726439070937</v>
      </c>
      <c r="E120" s="140">
        <v>0.31991350565560916</v>
      </c>
      <c r="F120" s="141">
        <f t="shared" si="3"/>
        <v>3.7723219653850131</v>
      </c>
    </row>
    <row r="121" spans="1:6" x14ac:dyDescent="0.25">
      <c r="A121" s="136">
        <v>39904</v>
      </c>
      <c r="B121" s="250">
        <v>3.5720000000000001</v>
      </c>
      <c r="C121" s="23">
        <f t="shared" si="2"/>
        <v>3.866086742150618</v>
      </c>
      <c r="D121" s="140">
        <v>0.13639500286129305</v>
      </c>
      <c r="E121" s="140">
        <v>6.6127029871153944E-2</v>
      </c>
      <c r="F121" s="141">
        <f t="shared" si="3"/>
        <v>3.7999597122794642</v>
      </c>
    </row>
    <row r="122" spans="1:6" x14ac:dyDescent="0.25">
      <c r="A122" s="136">
        <v>39934</v>
      </c>
      <c r="B122" s="250">
        <v>3.5720000000000001</v>
      </c>
      <c r="C122" s="23">
        <f t="shared" si="2"/>
        <v>3.7758117531732607</v>
      </c>
      <c r="D122" s="140">
        <v>2.3874115821101928E-3</v>
      </c>
      <c r="E122" s="140">
        <v>0.60516084642828016</v>
      </c>
      <c r="F122" s="141">
        <f t="shared" si="3"/>
        <v>3.1706509067449806</v>
      </c>
    </row>
    <row r="123" spans="1:6" x14ac:dyDescent="0.25">
      <c r="A123" s="136">
        <v>39965</v>
      </c>
      <c r="B123" s="250">
        <v>3.6040000000000001</v>
      </c>
      <c r="C123" s="23">
        <f t="shared" si="2"/>
        <v>3.4379011151237182</v>
      </c>
      <c r="D123" s="140">
        <v>-0.83079918741501291</v>
      </c>
      <c r="E123" s="140">
        <v>0.62492740203718056</v>
      </c>
      <c r="F123" s="141">
        <f t="shared" si="3"/>
        <v>2.8129737130865378</v>
      </c>
    </row>
    <row r="124" spans="1:6" x14ac:dyDescent="0.25">
      <c r="A124" s="136">
        <v>39995</v>
      </c>
      <c r="B124" s="250">
        <v>3.6510000000000002</v>
      </c>
      <c r="C124" s="23">
        <f t="shared" si="2"/>
        <v>3.59437419716958</v>
      </c>
      <c r="D124" s="140">
        <v>0.16458721782658672</v>
      </c>
      <c r="E124" s="140">
        <v>0.48249332815585827</v>
      </c>
      <c r="F124" s="141">
        <f t="shared" si="3"/>
        <v>3.1118808690137216</v>
      </c>
    </row>
    <row r="125" spans="1:6" x14ac:dyDescent="0.25">
      <c r="A125" s="136">
        <v>40026</v>
      </c>
      <c r="B125" s="250">
        <v>3.6830000000000003</v>
      </c>
      <c r="C125" s="23">
        <f t="shared" si="2"/>
        <v>3.9332599395377716</v>
      </c>
      <c r="D125" s="140">
        <v>0.80321320387278783</v>
      </c>
      <c r="E125" s="140">
        <v>0.23535509964628923</v>
      </c>
      <c r="F125" s="141">
        <f t="shared" si="3"/>
        <v>3.6979048398914824</v>
      </c>
    </row>
    <row r="126" spans="1:6" x14ac:dyDescent="0.25">
      <c r="A126" s="136">
        <v>40057</v>
      </c>
      <c r="B126" s="250">
        <v>3.6940000000000004</v>
      </c>
      <c r="C126" s="23">
        <f t="shared" si="2"/>
        <v>3.8380477306493601</v>
      </c>
      <c r="D126" s="140">
        <v>-7.5982943182362817E-2</v>
      </c>
      <c r="E126" s="140">
        <v>0.31383680897028138</v>
      </c>
      <c r="F126" s="141">
        <f t="shared" si="3"/>
        <v>3.5242109216790789</v>
      </c>
    </row>
    <row r="127" spans="1:6" x14ac:dyDescent="0.25">
      <c r="A127" s="136">
        <v>40087</v>
      </c>
      <c r="B127" s="250">
        <v>3.7040000000000002</v>
      </c>
      <c r="C127" s="23">
        <f t="shared" si="2"/>
        <v>3.9846678200001917</v>
      </c>
      <c r="D127" s="140">
        <v>0.48699987940957201</v>
      </c>
      <c r="E127" s="140">
        <v>0.810870657069102</v>
      </c>
      <c r="F127" s="141">
        <f t="shared" si="3"/>
        <v>3.1737971629310895</v>
      </c>
    </row>
    <row r="128" spans="1:6" x14ac:dyDescent="0.25">
      <c r="A128" s="136">
        <v>40118</v>
      </c>
      <c r="B128" s="250">
        <v>3.8610000000000002</v>
      </c>
      <c r="C128" s="23">
        <f t="shared" si="2"/>
        <v>4.0915721833143532</v>
      </c>
      <c r="D128" s="140">
        <v>9.7321929045280489E-2</v>
      </c>
      <c r="E128" s="140">
        <v>0.18315331445715491</v>
      </c>
      <c r="F128" s="141">
        <f t="shared" si="3"/>
        <v>3.9084188688571984</v>
      </c>
    </row>
    <row r="129" spans="1:6" x14ac:dyDescent="0.25">
      <c r="A129" s="136">
        <v>40148</v>
      </c>
      <c r="B129" s="250">
        <v>4.0380000000000003</v>
      </c>
      <c r="C129" s="23">
        <f t="shared" si="2"/>
        <v>4.0004293319520814</v>
      </c>
      <c r="D129" s="140">
        <v>-0.51171649286377074</v>
      </c>
      <c r="E129" s="140">
        <v>0.5965444566520236</v>
      </c>
      <c r="F129" s="141">
        <f t="shared" si="3"/>
        <v>3.4038848753000579</v>
      </c>
    </row>
    <row r="130" spans="1:6" x14ac:dyDescent="0.25">
      <c r="A130" s="136">
        <v>40179</v>
      </c>
      <c r="B130" s="250">
        <v>4.0855000000000006</v>
      </c>
      <c r="C130" s="23">
        <f t="shared" si="2"/>
        <v>4.1272567715305</v>
      </c>
      <c r="D130" s="140">
        <v>0.17809710683956587</v>
      </c>
      <c r="E130" s="140">
        <v>0.68513221956536507</v>
      </c>
      <c r="F130" s="141">
        <f t="shared" si="3"/>
        <v>3.4421245519651347</v>
      </c>
    </row>
    <row r="131" spans="1:6" x14ac:dyDescent="0.25">
      <c r="A131" s="136">
        <v>40210</v>
      </c>
      <c r="B131" s="250">
        <v>3.9715000000000003</v>
      </c>
      <c r="C131" s="23">
        <f t="shared" si="2"/>
        <v>3.9325334952222475</v>
      </c>
      <c r="D131" s="140">
        <v>-0.17559362432462963</v>
      </c>
      <c r="E131" s="140">
        <v>0.57748152042825052</v>
      </c>
      <c r="F131" s="141">
        <f t="shared" si="3"/>
        <v>3.3550519747939971</v>
      </c>
    </row>
    <row r="132" spans="1:6" x14ac:dyDescent="0.25">
      <c r="A132" s="136">
        <v>40238</v>
      </c>
      <c r="B132" s="250">
        <v>3.8395000000000001</v>
      </c>
      <c r="C132" s="23">
        <f t="shared" si="2"/>
        <v>3.4358920560372623</v>
      </c>
      <c r="D132" s="140">
        <v>-0.99983901226082716</v>
      </c>
      <c r="E132" s="140">
        <v>0.29540152958307531</v>
      </c>
      <c r="F132" s="141">
        <f t="shared" si="3"/>
        <v>3.1404905264541871</v>
      </c>
    </row>
    <row r="133" spans="1:6" x14ac:dyDescent="0.25">
      <c r="A133" s="136">
        <v>40269</v>
      </c>
      <c r="B133" s="250">
        <v>3.6695000000000002</v>
      </c>
      <c r="C133" s="23">
        <f t="shared" si="2"/>
        <v>3.4675723853917626</v>
      </c>
      <c r="D133" s="140">
        <v>0.21738979711093667</v>
      </c>
      <c r="E133" s="140">
        <v>0.11643443295002777</v>
      </c>
      <c r="F133" s="141">
        <f t="shared" si="3"/>
        <v>3.3511379524417348</v>
      </c>
    </row>
    <row r="134" spans="1:6" x14ac:dyDescent="0.25">
      <c r="A134" s="136">
        <v>40299</v>
      </c>
      <c r="B134" s="250">
        <v>3.6695000000000002</v>
      </c>
      <c r="C134" s="23">
        <f t="shared" si="2"/>
        <v>3.3027778491999285</v>
      </c>
      <c r="D134" s="140">
        <v>-0.64270103217909202</v>
      </c>
      <c r="E134" s="140">
        <v>0.83872135574118201</v>
      </c>
      <c r="F134" s="141">
        <f t="shared" si="3"/>
        <v>2.4640564934587466</v>
      </c>
    </row>
    <row r="135" spans="1:6" x14ac:dyDescent="0.25">
      <c r="A135" s="136">
        <v>40330</v>
      </c>
      <c r="B135" s="250">
        <v>3.7015000000000002</v>
      </c>
      <c r="C135" s="23">
        <f t="shared" si="2"/>
        <v>3.292978242690288</v>
      </c>
      <c r="D135" s="140">
        <v>-0.45028859888660028</v>
      </c>
      <c r="E135" s="140">
        <v>0.27912264841692208</v>
      </c>
      <c r="F135" s="141">
        <f t="shared" si="3"/>
        <v>3.013855594273366</v>
      </c>
    </row>
    <row r="136" spans="1:6" x14ac:dyDescent="0.25">
      <c r="A136" s="136">
        <v>40360</v>
      </c>
      <c r="B136" s="250">
        <v>3.7485000000000004</v>
      </c>
      <c r="C136" s="23">
        <f t="shared" si="2"/>
        <v>3.2308420739118748</v>
      </c>
      <c r="D136" s="140">
        <v>-0.68384092608169378</v>
      </c>
      <c r="E136" s="140">
        <v>0.64271400460776218</v>
      </c>
      <c r="F136" s="141">
        <f t="shared" si="3"/>
        <v>2.5881280693041129</v>
      </c>
    </row>
    <row r="137" spans="1:6" x14ac:dyDescent="0.25">
      <c r="A137" s="136">
        <v>40391</v>
      </c>
      <c r="B137" s="250">
        <v>3.7805</v>
      </c>
      <c r="C137" s="23">
        <f t="shared" si="2"/>
        <v>3.4192052549054148</v>
      </c>
      <c r="D137" s="140">
        <v>-1.2036836359081513E-2</v>
      </c>
      <c r="E137" s="140">
        <v>5.5572540583573291E-2</v>
      </c>
      <c r="F137" s="141">
        <f t="shared" si="3"/>
        <v>3.3636327143218416</v>
      </c>
    </row>
    <row r="138" spans="1:6" x14ac:dyDescent="0.25">
      <c r="A138" s="136">
        <v>40422</v>
      </c>
      <c r="B138" s="250">
        <v>3.7915000000000001</v>
      </c>
      <c r="C138" s="23">
        <f t="shared" si="2"/>
        <v>3.6845487386148643</v>
      </c>
      <c r="D138" s="140">
        <v>0.4051512848486864</v>
      </c>
      <c r="E138" s="140">
        <v>0.86343955217307178</v>
      </c>
      <c r="F138" s="141">
        <f t="shared" si="3"/>
        <v>2.8211091864417925</v>
      </c>
    </row>
    <row r="139" spans="1:6" x14ac:dyDescent="0.25">
      <c r="A139" s="136">
        <v>40452</v>
      </c>
      <c r="B139" s="250">
        <v>3.8015000000000003</v>
      </c>
      <c r="C139" s="23">
        <f t="shared" ref="C139:C202" si="4">C138+$B$3*(B139-C138)+$B$5*(C138^($B$6))*D139+(1-$B$3)*(B139-B138)</f>
        <v>3.8208888081096246</v>
      </c>
      <c r="D139" s="140">
        <v>0.25550599085692766</v>
      </c>
      <c r="E139" s="140">
        <v>0.43081877215841513</v>
      </c>
      <c r="F139" s="141">
        <f t="shared" ref="F139:F202" si="5">C139-E139</f>
        <v>3.3900700359512097</v>
      </c>
    </row>
    <row r="140" spans="1:6" x14ac:dyDescent="0.25">
      <c r="A140" s="136">
        <v>40483</v>
      </c>
      <c r="B140" s="250">
        <v>3.9585000000000004</v>
      </c>
      <c r="C140" s="23">
        <f t="shared" si="4"/>
        <v>3.5548931274150406</v>
      </c>
      <c r="D140" s="140">
        <v>-1.1227544584755673</v>
      </c>
      <c r="E140" s="140">
        <v>-4.7187871699377694E-2</v>
      </c>
      <c r="F140" s="141">
        <f t="shared" si="5"/>
        <v>3.6020809991144183</v>
      </c>
    </row>
    <row r="141" spans="1:6" x14ac:dyDescent="0.25">
      <c r="A141" s="136">
        <v>40513</v>
      </c>
      <c r="B141" s="250">
        <v>4.1355000000000004</v>
      </c>
      <c r="C141" s="23">
        <f t="shared" si="4"/>
        <v>3.8274200593482699</v>
      </c>
      <c r="D141" s="140">
        <v>-8.2602973458662604E-2</v>
      </c>
      <c r="E141" s="140">
        <v>0.84856145944423267</v>
      </c>
      <c r="F141" s="141">
        <f t="shared" si="5"/>
        <v>2.9788585999040373</v>
      </c>
    </row>
    <row r="142" spans="1:6" x14ac:dyDescent="0.25">
      <c r="A142" s="136">
        <v>40544</v>
      </c>
      <c r="B142" s="250">
        <v>4.1855000000000002</v>
      </c>
      <c r="C142" s="23">
        <f t="shared" si="4"/>
        <v>3.6833846962100374</v>
      </c>
      <c r="D142" s="140">
        <v>-0.77893662028819011</v>
      </c>
      <c r="E142" s="140">
        <v>0.97690928320837456</v>
      </c>
      <c r="F142" s="141">
        <f t="shared" si="5"/>
        <v>2.7064754130016628</v>
      </c>
    </row>
    <row r="143" spans="1:6" x14ac:dyDescent="0.25">
      <c r="A143" s="136">
        <v>40575</v>
      </c>
      <c r="B143" s="250">
        <v>4.0715000000000003</v>
      </c>
      <c r="C143" s="23">
        <f t="shared" si="4"/>
        <v>3.8741459837187215</v>
      </c>
      <c r="D143" s="140">
        <v>0.40889956543179523</v>
      </c>
      <c r="E143" s="140">
        <v>0.54911466379755292</v>
      </c>
      <c r="F143" s="141">
        <f t="shared" si="5"/>
        <v>3.3250313199211687</v>
      </c>
    </row>
    <row r="144" spans="1:6" x14ac:dyDescent="0.25">
      <c r="A144" s="136">
        <v>40603</v>
      </c>
      <c r="B144" s="250">
        <v>3.9395000000000002</v>
      </c>
      <c r="C144" s="23">
        <f t="shared" si="4"/>
        <v>3.4612512589512527</v>
      </c>
      <c r="D144" s="140">
        <v>-0.91470082497359528</v>
      </c>
      <c r="E144" s="140">
        <v>0.70078744469687582</v>
      </c>
      <c r="F144" s="141">
        <f t="shared" si="5"/>
        <v>2.7604638142543769</v>
      </c>
    </row>
    <row r="145" spans="1:6" x14ac:dyDescent="0.25">
      <c r="A145" s="136">
        <v>40634</v>
      </c>
      <c r="B145" s="250">
        <v>3.7695000000000003</v>
      </c>
      <c r="C145" s="23">
        <f t="shared" si="4"/>
        <v>3.4585570579950904</v>
      </c>
      <c r="D145" s="140">
        <v>5.3888355965135443E-2</v>
      </c>
      <c r="E145" s="140">
        <v>0.75866697511185832</v>
      </c>
      <c r="F145" s="141">
        <f t="shared" si="5"/>
        <v>2.6998900828832322</v>
      </c>
    </row>
    <row r="146" spans="1:6" x14ac:dyDescent="0.25">
      <c r="A146" s="136">
        <v>40664</v>
      </c>
      <c r="B146" s="250">
        <v>3.7695000000000003</v>
      </c>
      <c r="C146" s="23">
        <f t="shared" si="4"/>
        <v>3.5420883686861733</v>
      </c>
      <c r="D146" s="140">
        <v>-3.6397680611229721E-2</v>
      </c>
      <c r="E146" s="140">
        <v>0.79586761158572372</v>
      </c>
      <c r="F146" s="141">
        <f t="shared" si="5"/>
        <v>2.7462207571004495</v>
      </c>
    </row>
    <row r="147" spans="1:6" x14ac:dyDescent="0.25">
      <c r="A147" s="136">
        <v>40695</v>
      </c>
      <c r="B147" s="250">
        <v>3.8015000000000003</v>
      </c>
      <c r="C147" s="23">
        <f t="shared" si="4"/>
        <v>3.7426739656274712</v>
      </c>
      <c r="D147" s="140">
        <v>0.27430425456580293</v>
      </c>
      <c r="E147" s="140">
        <v>6.7444942606836214E-2</v>
      </c>
      <c r="F147" s="141">
        <f t="shared" si="5"/>
        <v>3.675229023020635</v>
      </c>
    </row>
    <row r="148" spans="1:6" x14ac:dyDescent="0.25">
      <c r="A148" s="136">
        <v>40725</v>
      </c>
      <c r="B148" s="250">
        <v>3.8485</v>
      </c>
      <c r="C148" s="23">
        <f t="shared" si="4"/>
        <v>3.9263744188540484</v>
      </c>
      <c r="D148" s="140">
        <v>0.32228730303493319</v>
      </c>
      <c r="E148" s="140">
        <v>0.50016152940034397</v>
      </c>
      <c r="F148" s="141">
        <f t="shared" si="5"/>
        <v>3.4262128894537045</v>
      </c>
    </row>
    <row r="149" spans="1:6" x14ac:dyDescent="0.25">
      <c r="A149" s="136">
        <v>40756</v>
      </c>
      <c r="B149" s="250">
        <v>3.8805000000000001</v>
      </c>
      <c r="C149" s="23">
        <f t="shared" si="4"/>
        <v>4.0134541329972446</v>
      </c>
      <c r="D149" s="140">
        <v>0.21042129024703357</v>
      </c>
      <c r="E149" s="140">
        <v>-3.0503118658772782E-2</v>
      </c>
      <c r="F149" s="141">
        <f t="shared" si="5"/>
        <v>4.0439572516560176</v>
      </c>
    </row>
    <row r="150" spans="1:6" x14ac:dyDescent="0.25">
      <c r="A150" s="136">
        <v>40787</v>
      </c>
      <c r="B150" s="250">
        <v>3.8915000000000002</v>
      </c>
      <c r="C150" s="23">
        <f t="shared" si="4"/>
        <v>4.3399650097063533</v>
      </c>
      <c r="D150" s="140">
        <v>0.93717956878184872</v>
      </c>
      <c r="E150" s="140">
        <v>0.66095956543343481</v>
      </c>
      <c r="F150" s="141">
        <f t="shared" si="5"/>
        <v>3.6790054442729185</v>
      </c>
    </row>
    <row r="151" spans="1:6" x14ac:dyDescent="0.25">
      <c r="A151" s="136">
        <v>40817</v>
      </c>
      <c r="B151" s="250">
        <v>3.9015</v>
      </c>
      <c r="C151" s="23">
        <f t="shared" si="4"/>
        <v>4.3698264144127652</v>
      </c>
      <c r="D151" s="140">
        <v>0.40140955657656763</v>
      </c>
      <c r="E151" s="140">
        <v>0.3856921328788282</v>
      </c>
      <c r="F151" s="141">
        <f t="shared" si="5"/>
        <v>3.9841342815339371</v>
      </c>
    </row>
    <row r="152" spans="1:6" x14ac:dyDescent="0.25">
      <c r="A152" s="136">
        <v>40848</v>
      </c>
      <c r="B152" s="250">
        <v>4.0585000000000004</v>
      </c>
      <c r="C152" s="23">
        <f t="shared" si="4"/>
        <v>3.9741828228596083</v>
      </c>
      <c r="D152" s="140">
        <v>-1.0258924849784063</v>
      </c>
      <c r="E152" s="140">
        <v>0.15824992490152767</v>
      </c>
      <c r="F152" s="141">
        <f t="shared" si="5"/>
        <v>3.8159328979580804</v>
      </c>
    </row>
    <row r="153" spans="1:6" x14ac:dyDescent="0.25">
      <c r="A153" s="136">
        <v>40878</v>
      </c>
      <c r="B153" s="250">
        <v>4.2355</v>
      </c>
      <c r="C153" s="23">
        <f t="shared" si="4"/>
        <v>4.1394535418223652</v>
      </c>
      <c r="D153" s="140">
        <v>-9.9974750115724681E-2</v>
      </c>
      <c r="E153" s="140">
        <v>0.79817840808864571</v>
      </c>
      <c r="F153" s="141">
        <f t="shared" si="5"/>
        <v>3.3412751337337196</v>
      </c>
    </row>
    <row r="154" spans="1:6" x14ac:dyDescent="0.25">
      <c r="A154" s="136">
        <v>40909</v>
      </c>
      <c r="B154" s="250">
        <v>4.2880000000000003</v>
      </c>
      <c r="C154" s="23">
        <f t="shared" si="4"/>
        <v>3.9153080131543465</v>
      </c>
      <c r="D154" s="140">
        <v>-0.79266905242125607</v>
      </c>
      <c r="E154" s="140">
        <v>-4.8911851840971333E-2</v>
      </c>
      <c r="F154" s="141">
        <f t="shared" si="5"/>
        <v>3.964219864995318</v>
      </c>
    </row>
    <row r="155" spans="1:6" x14ac:dyDescent="0.25">
      <c r="A155" s="136">
        <v>40940</v>
      </c>
      <c r="B155" s="250">
        <v>4.1740000000000004</v>
      </c>
      <c r="C155" s="23">
        <f t="shared" si="4"/>
        <v>3.8464499161022285</v>
      </c>
      <c r="D155" s="140">
        <v>-0.18723650200824293</v>
      </c>
      <c r="E155" s="140">
        <v>4.7640477307460329E-2</v>
      </c>
      <c r="F155" s="141">
        <f t="shared" si="5"/>
        <v>3.7988094387947684</v>
      </c>
    </row>
    <row r="156" spans="1:6" x14ac:dyDescent="0.25">
      <c r="A156" s="136">
        <v>40969</v>
      </c>
      <c r="B156" s="250">
        <v>4.0419999999999998</v>
      </c>
      <c r="C156" s="23">
        <f t="shared" si="4"/>
        <v>4.3307490099767794</v>
      </c>
      <c r="D156" s="140">
        <v>1.3814015596765379</v>
      </c>
      <c r="E156" s="140">
        <v>8.6345792837934934E-2</v>
      </c>
      <c r="F156" s="141">
        <f t="shared" si="5"/>
        <v>4.2444032171388448</v>
      </c>
    </row>
    <row r="157" spans="1:6" x14ac:dyDescent="0.25">
      <c r="A157" s="136">
        <v>41000</v>
      </c>
      <c r="B157" s="250">
        <v>3.8720000000000003</v>
      </c>
      <c r="C157" s="23">
        <f t="shared" si="4"/>
        <v>4.3415010158704961</v>
      </c>
      <c r="D157" s="140">
        <v>0.68352343877920263</v>
      </c>
      <c r="E157" s="140">
        <v>0.28526141891836881</v>
      </c>
      <c r="F157" s="141">
        <f t="shared" si="5"/>
        <v>4.0562395969521274</v>
      </c>
    </row>
    <row r="158" spans="1:6" x14ac:dyDescent="0.25">
      <c r="A158" s="136">
        <v>41030</v>
      </c>
      <c r="B158" s="250">
        <v>3.8720000000000003</v>
      </c>
      <c r="C158" s="23">
        <f t="shared" si="4"/>
        <v>4.3622784763817091</v>
      </c>
      <c r="D158" s="140">
        <v>0.42012465517342418</v>
      </c>
      <c r="E158" s="140">
        <v>0.47577908547074815</v>
      </c>
      <c r="F158" s="141">
        <f t="shared" si="5"/>
        <v>3.8864993909109611</v>
      </c>
    </row>
    <row r="159" spans="1:6" x14ac:dyDescent="0.25">
      <c r="A159" s="136">
        <v>41061</v>
      </c>
      <c r="B159" s="250">
        <v>3.9040000000000004</v>
      </c>
      <c r="C159" s="23">
        <f t="shared" si="4"/>
        <v>4.6229693102702143</v>
      </c>
      <c r="D159" s="140">
        <v>0.95928251438686907</v>
      </c>
      <c r="E159" s="140">
        <v>0.2237892136942817</v>
      </c>
      <c r="F159" s="141">
        <f t="shared" si="5"/>
        <v>4.3991800965759325</v>
      </c>
    </row>
    <row r="160" spans="1:6" x14ac:dyDescent="0.25">
      <c r="A160" s="136">
        <v>41091</v>
      </c>
      <c r="B160" s="250">
        <v>3.9510000000000001</v>
      </c>
      <c r="C160" s="23">
        <f t="shared" si="4"/>
        <v>4.4478323090209511</v>
      </c>
      <c r="D160" s="140">
        <v>1.819944174642635E-3</v>
      </c>
      <c r="E160" s="140">
        <v>2.6986322795718691</v>
      </c>
      <c r="F160" s="141">
        <f t="shared" si="5"/>
        <v>1.7492000294490819</v>
      </c>
    </row>
    <row r="161" spans="1:6" x14ac:dyDescent="0.25">
      <c r="A161" s="136">
        <v>41122</v>
      </c>
      <c r="B161" s="250">
        <v>3.9830000000000001</v>
      </c>
      <c r="C161" s="23">
        <f t="shared" si="4"/>
        <v>4.6297780829116411</v>
      </c>
      <c r="D161" s="140">
        <v>0.75856717687985487</v>
      </c>
      <c r="E161" s="140">
        <v>0.69869333517825283</v>
      </c>
      <c r="F161" s="141">
        <f t="shared" si="5"/>
        <v>3.9310847477333883</v>
      </c>
    </row>
    <row r="162" spans="1:6" x14ac:dyDescent="0.25">
      <c r="A162" s="136">
        <v>41153</v>
      </c>
      <c r="B162" s="250">
        <v>3.9940000000000002</v>
      </c>
      <c r="C162" s="23">
        <f t="shared" si="4"/>
        <v>5.0339720549412563</v>
      </c>
      <c r="D162" s="140">
        <v>1.4522113713145346</v>
      </c>
      <c r="E162" s="140">
        <v>0.34464878605578525</v>
      </c>
      <c r="F162" s="141">
        <f t="shared" si="5"/>
        <v>4.6893232688854711</v>
      </c>
    </row>
    <row r="163" spans="1:6" x14ac:dyDescent="0.25">
      <c r="A163" s="136">
        <v>41183</v>
      </c>
      <c r="B163" s="250">
        <v>4.0040000000000004</v>
      </c>
      <c r="C163" s="23">
        <f t="shared" si="4"/>
        <v>4.9650738824041998</v>
      </c>
      <c r="D163" s="140">
        <v>0.57118628754749712</v>
      </c>
      <c r="E163" s="140">
        <v>0.48345761061679954</v>
      </c>
      <c r="F163" s="141">
        <f t="shared" si="5"/>
        <v>4.4816162717874004</v>
      </c>
    </row>
    <row r="164" spans="1:6" x14ac:dyDescent="0.25">
      <c r="A164" s="136">
        <v>41214</v>
      </c>
      <c r="B164" s="250">
        <v>4.1610000000000005</v>
      </c>
      <c r="C164" s="23">
        <f t="shared" si="4"/>
        <v>5.0538103435552033</v>
      </c>
      <c r="D164" s="140">
        <v>0.54248359627233778</v>
      </c>
      <c r="E164" s="140">
        <v>-7.9910790782484281E-2</v>
      </c>
      <c r="F164" s="141">
        <f t="shared" si="5"/>
        <v>5.1337211343376872</v>
      </c>
    </row>
    <row r="165" spans="1:6" x14ac:dyDescent="0.25">
      <c r="A165" s="136">
        <v>41244</v>
      </c>
      <c r="B165" s="250">
        <v>4.3380000000000001</v>
      </c>
      <c r="C165" s="23">
        <f t="shared" si="4"/>
        <v>4.9983113458482729</v>
      </c>
      <c r="D165" s="140">
        <v>0.10364971662510636</v>
      </c>
      <c r="E165" s="140">
        <v>0.64845416639268483</v>
      </c>
      <c r="F165" s="141">
        <f t="shared" si="5"/>
        <v>4.3498571794555883</v>
      </c>
    </row>
    <row r="166" spans="1:6" x14ac:dyDescent="0.25">
      <c r="A166" s="136">
        <v>41275</v>
      </c>
      <c r="B166" s="250">
        <v>4.3929999999999998</v>
      </c>
      <c r="C166" s="23">
        <f t="shared" si="4"/>
        <v>5.1138767690479252</v>
      </c>
      <c r="D166" s="140">
        <v>0.6244672815224116</v>
      </c>
      <c r="E166" s="140">
        <v>0.22657950799864116</v>
      </c>
      <c r="F166" s="141">
        <f t="shared" si="5"/>
        <v>4.8872972610492837</v>
      </c>
    </row>
    <row r="167" spans="1:6" x14ac:dyDescent="0.25">
      <c r="A167" s="136">
        <v>41306</v>
      </c>
      <c r="B167" s="250">
        <v>4.2789999999999999</v>
      </c>
      <c r="C167" s="23">
        <f t="shared" si="4"/>
        <v>4.3062285673220897</v>
      </c>
      <c r="D167" s="140">
        <v>-1.0942891653909588</v>
      </c>
      <c r="E167" s="140">
        <v>0.29367421706025937</v>
      </c>
      <c r="F167" s="141">
        <f t="shared" si="5"/>
        <v>4.0125543502618299</v>
      </c>
    </row>
    <row r="168" spans="1:6" x14ac:dyDescent="0.25">
      <c r="A168" s="136">
        <v>41334</v>
      </c>
      <c r="B168" s="250">
        <v>4.1470000000000002</v>
      </c>
      <c r="C168" s="23">
        <f t="shared" si="4"/>
        <v>4.1997799895174843</v>
      </c>
      <c r="D168" s="140">
        <v>8.6214066653006322E-2</v>
      </c>
      <c r="E168" s="140">
        <v>0.60757909499678775</v>
      </c>
      <c r="F168" s="141">
        <f t="shared" si="5"/>
        <v>3.5922008945206967</v>
      </c>
    </row>
    <row r="169" spans="1:6" x14ac:dyDescent="0.25">
      <c r="A169" s="136">
        <v>41365</v>
      </c>
      <c r="B169" s="250">
        <v>3.9770000000000003</v>
      </c>
      <c r="C169" s="23">
        <f t="shared" si="4"/>
        <v>4.0866824408865243</v>
      </c>
      <c r="D169" s="140">
        <v>0.18815909955023949</v>
      </c>
      <c r="E169" s="140">
        <v>0.5216968258548762</v>
      </c>
      <c r="F169" s="141">
        <f t="shared" si="5"/>
        <v>3.5649856150316479</v>
      </c>
    </row>
    <row r="170" spans="1:6" x14ac:dyDescent="0.25">
      <c r="A170" s="136">
        <v>41395</v>
      </c>
      <c r="B170" s="250">
        <v>3.9770000000000003</v>
      </c>
      <c r="C170" s="23">
        <f t="shared" si="4"/>
        <v>4.0378975426379471</v>
      </c>
      <c r="D170" s="140">
        <v>-3.8488728548052055E-2</v>
      </c>
      <c r="E170" s="140">
        <v>0.75678403976263942</v>
      </c>
      <c r="F170" s="141">
        <f t="shared" si="5"/>
        <v>3.2811135028753076</v>
      </c>
    </row>
    <row r="171" spans="1:6" x14ac:dyDescent="0.25">
      <c r="A171" s="136">
        <v>41426</v>
      </c>
      <c r="B171" s="250">
        <v>4.0090000000000003</v>
      </c>
      <c r="C171" s="23">
        <f t="shared" si="4"/>
        <v>3.7904912580624894</v>
      </c>
      <c r="D171" s="140">
        <v>-0.68237519962323379</v>
      </c>
      <c r="E171" s="140">
        <v>0.33378892607661215</v>
      </c>
      <c r="F171" s="141">
        <f t="shared" si="5"/>
        <v>3.4567023319858774</v>
      </c>
    </row>
    <row r="172" spans="1:6" x14ac:dyDescent="0.25">
      <c r="A172" s="136">
        <v>41456</v>
      </c>
      <c r="B172" s="250">
        <v>4.056</v>
      </c>
      <c r="C172" s="23">
        <f t="shared" si="4"/>
        <v>3.9008084800146277</v>
      </c>
      <c r="D172" s="140">
        <v>-1.195002654731858E-2</v>
      </c>
      <c r="E172" s="140">
        <v>0.29694071744254358</v>
      </c>
      <c r="F172" s="141">
        <f t="shared" si="5"/>
        <v>3.6038677625720839</v>
      </c>
    </row>
    <row r="173" spans="1:6" x14ac:dyDescent="0.25">
      <c r="A173" s="136">
        <v>41487</v>
      </c>
      <c r="B173" s="250">
        <v>4.0880000000000001</v>
      </c>
      <c r="C173" s="23">
        <f t="shared" si="4"/>
        <v>3.5310428171324437</v>
      </c>
      <c r="D173" s="140">
        <v>-1.1988393169904581</v>
      </c>
      <c r="E173" s="140">
        <v>0.20312476986104688</v>
      </c>
      <c r="F173" s="141">
        <f t="shared" si="5"/>
        <v>3.327918047271397</v>
      </c>
    </row>
    <row r="174" spans="1:6" x14ac:dyDescent="0.25">
      <c r="A174" s="136">
        <v>41518</v>
      </c>
      <c r="B174" s="250">
        <v>4.0990000000000002</v>
      </c>
      <c r="C174" s="23">
        <f t="shared" si="4"/>
        <v>4.1661185319952416</v>
      </c>
      <c r="D174" s="140">
        <v>1.2643715937817799</v>
      </c>
      <c r="E174" s="140">
        <v>0.51798662736027756</v>
      </c>
      <c r="F174" s="141">
        <f t="shared" si="5"/>
        <v>3.6481319046349641</v>
      </c>
    </row>
    <row r="175" spans="1:6" x14ac:dyDescent="0.25">
      <c r="A175" s="136">
        <v>41548</v>
      </c>
      <c r="B175" s="250">
        <v>4.109</v>
      </c>
      <c r="C175" s="23">
        <f t="shared" si="4"/>
        <v>4.0044898980575958</v>
      </c>
      <c r="D175" s="140">
        <v>-0.38890628701375857</v>
      </c>
      <c r="E175" s="140">
        <v>0.18681829174922535</v>
      </c>
      <c r="F175" s="141">
        <f t="shared" si="5"/>
        <v>3.8176716063083704</v>
      </c>
    </row>
    <row r="176" spans="1:6" x14ac:dyDescent="0.25">
      <c r="A176" s="136">
        <v>41579</v>
      </c>
      <c r="B176" s="250">
        <v>4.266</v>
      </c>
      <c r="C176" s="23">
        <f t="shared" si="4"/>
        <v>4.8111476107950972</v>
      </c>
      <c r="D176" s="140">
        <v>1.6234564300838965</v>
      </c>
      <c r="E176" s="140">
        <v>-0.11109963019353582</v>
      </c>
      <c r="F176" s="141">
        <f t="shared" si="5"/>
        <v>4.9222472409886331</v>
      </c>
    </row>
    <row r="177" spans="1:6" x14ac:dyDescent="0.25">
      <c r="A177" s="136">
        <v>41609</v>
      </c>
      <c r="B177" s="250">
        <v>4.4430000000000005</v>
      </c>
      <c r="C177" s="23">
        <f t="shared" si="4"/>
        <v>4.9642527517419559</v>
      </c>
      <c r="D177" s="140">
        <v>0.34817065560477173</v>
      </c>
      <c r="E177" s="140">
        <v>0.34195306344036758</v>
      </c>
      <c r="F177" s="141">
        <f t="shared" si="5"/>
        <v>4.6222996883015881</v>
      </c>
    </row>
    <row r="178" spans="1:6" x14ac:dyDescent="0.25">
      <c r="A178" s="136">
        <v>41640</v>
      </c>
      <c r="B178" s="250">
        <v>4.5005000000000006</v>
      </c>
      <c r="C178" s="23">
        <f t="shared" si="4"/>
        <v>5.5539328246821338</v>
      </c>
      <c r="D178" s="140">
        <v>1.6388303087883065</v>
      </c>
      <c r="E178" s="140">
        <v>0.75342297867151498</v>
      </c>
      <c r="F178" s="141">
        <f t="shared" si="5"/>
        <v>4.8005098460106188</v>
      </c>
    </row>
    <row r="179" spans="1:6" x14ac:dyDescent="0.25">
      <c r="A179" s="136">
        <v>41671</v>
      </c>
      <c r="B179" s="250">
        <v>4.3864999999999998</v>
      </c>
      <c r="C179" s="23">
        <f t="shared" si="4"/>
        <v>4.5115206954604972</v>
      </c>
      <c r="D179" s="140">
        <v>-1.3441040073035027</v>
      </c>
      <c r="E179" s="140">
        <v>-1.9592610084667235E-2</v>
      </c>
      <c r="F179" s="141">
        <f t="shared" si="5"/>
        <v>4.5311133055451647</v>
      </c>
    </row>
    <row r="180" spans="1:6" x14ac:dyDescent="0.25">
      <c r="A180" s="136">
        <v>41699</v>
      </c>
      <c r="B180" s="250">
        <v>4.2545000000000002</v>
      </c>
      <c r="C180" s="23">
        <f t="shared" si="4"/>
        <v>3.5795286698650255</v>
      </c>
      <c r="D180" s="140">
        <v>-1.8862706972061132</v>
      </c>
      <c r="E180" s="140">
        <v>0.21113424335577732</v>
      </c>
      <c r="F180" s="141">
        <f t="shared" si="5"/>
        <v>3.3683944265092483</v>
      </c>
    </row>
    <row r="181" spans="1:6" x14ac:dyDescent="0.25">
      <c r="A181" s="136">
        <v>41730</v>
      </c>
      <c r="B181" s="250">
        <v>4.0845000000000002</v>
      </c>
      <c r="C181" s="23">
        <f t="shared" si="4"/>
        <v>3.8695636855148967</v>
      </c>
      <c r="D181" s="140">
        <v>0.69767064678715396</v>
      </c>
      <c r="E181" s="140">
        <v>1.0464033967717885</v>
      </c>
      <c r="F181" s="141">
        <f t="shared" si="5"/>
        <v>2.8231602887431082</v>
      </c>
    </row>
    <row r="182" spans="1:6" x14ac:dyDescent="0.25">
      <c r="A182" s="136">
        <v>41760</v>
      </c>
      <c r="B182" s="250">
        <v>4.0845000000000002</v>
      </c>
      <c r="C182" s="23">
        <f t="shared" si="4"/>
        <v>4.4281814081368402</v>
      </c>
      <c r="D182" s="140">
        <v>1.3163441194571133</v>
      </c>
      <c r="E182" s="140">
        <v>1.0978604053196381</v>
      </c>
      <c r="F182" s="141">
        <f t="shared" si="5"/>
        <v>3.3303210028172021</v>
      </c>
    </row>
    <row r="183" spans="1:6" x14ac:dyDescent="0.25">
      <c r="A183" s="136">
        <v>41791</v>
      </c>
      <c r="B183" s="250">
        <v>4.1165000000000003</v>
      </c>
      <c r="C183" s="23">
        <f t="shared" si="4"/>
        <v>3.6864581241734862</v>
      </c>
      <c r="D183" s="140">
        <v>-1.6686991653632079</v>
      </c>
      <c r="E183" s="140">
        <v>0.46190487172657102</v>
      </c>
      <c r="F183" s="141">
        <f t="shared" si="5"/>
        <v>3.2245532524469152</v>
      </c>
    </row>
    <row r="184" spans="1:6" x14ac:dyDescent="0.25">
      <c r="A184" s="136">
        <v>41821</v>
      </c>
      <c r="B184" s="250">
        <v>4.1635</v>
      </c>
      <c r="C184" s="23">
        <f t="shared" si="4"/>
        <v>3.4094818216527458</v>
      </c>
      <c r="D184" s="140">
        <v>-1.2535243393251443</v>
      </c>
      <c r="E184" s="140">
        <v>0.28595437668345541</v>
      </c>
      <c r="F184" s="141">
        <f t="shared" si="5"/>
        <v>3.1235274449692905</v>
      </c>
    </row>
    <row r="185" spans="1:6" x14ac:dyDescent="0.25">
      <c r="A185" s="136">
        <v>41852</v>
      </c>
      <c r="B185" s="250">
        <v>4.1955</v>
      </c>
      <c r="C185" s="23">
        <f t="shared" si="4"/>
        <v>3.5195060980844661</v>
      </c>
      <c r="D185" s="140">
        <v>-0.44386448201626583</v>
      </c>
      <c r="E185" s="140">
        <v>0.55170395364076119</v>
      </c>
      <c r="F185" s="141">
        <f t="shared" si="5"/>
        <v>2.9678021444437048</v>
      </c>
    </row>
    <row r="186" spans="1:6" x14ac:dyDescent="0.25">
      <c r="A186" s="136">
        <v>41883</v>
      </c>
      <c r="B186" s="250">
        <v>4.2065000000000001</v>
      </c>
      <c r="C186" s="23">
        <f t="shared" si="4"/>
        <v>3.47835985596185</v>
      </c>
      <c r="D186" s="140">
        <v>-0.73420355386066594</v>
      </c>
      <c r="E186" s="140">
        <v>0.45126976301716443</v>
      </c>
      <c r="F186" s="141">
        <f t="shared" si="5"/>
        <v>3.0270900929446856</v>
      </c>
    </row>
    <row r="187" spans="1:6" x14ac:dyDescent="0.25">
      <c r="A187" s="136">
        <v>41913</v>
      </c>
      <c r="B187" s="250">
        <v>4.2164999999999999</v>
      </c>
      <c r="C187" s="23">
        <f t="shared" si="4"/>
        <v>3.8878127707725696</v>
      </c>
      <c r="D187" s="140">
        <v>0.490266974408676</v>
      </c>
      <c r="E187" s="140">
        <v>1.0605321883416201</v>
      </c>
      <c r="F187" s="141">
        <f t="shared" si="5"/>
        <v>2.8272805824309497</v>
      </c>
    </row>
    <row r="188" spans="1:6" x14ac:dyDescent="0.25">
      <c r="A188" s="136">
        <v>41944</v>
      </c>
      <c r="B188" s="250">
        <v>4.3734999999999999</v>
      </c>
      <c r="C188" s="23">
        <f t="shared" si="4"/>
        <v>4.5513044068864366</v>
      </c>
      <c r="D188" s="140">
        <v>1.079985932131297</v>
      </c>
      <c r="E188" s="140">
        <v>0.8644193538225966</v>
      </c>
      <c r="F188" s="141">
        <f t="shared" si="5"/>
        <v>3.6868850530638397</v>
      </c>
    </row>
    <row r="189" spans="1:6" x14ac:dyDescent="0.25">
      <c r="A189" s="136">
        <v>41974</v>
      </c>
      <c r="B189" s="250">
        <v>4.5505000000000004</v>
      </c>
      <c r="C189" s="23">
        <f t="shared" si="4"/>
        <v>4.3033160509822972</v>
      </c>
      <c r="D189" s="140">
        <v>-0.91248635388571397</v>
      </c>
      <c r="E189" s="140">
        <v>0.97853046068692962</v>
      </c>
      <c r="F189" s="141">
        <f t="shared" si="5"/>
        <v>3.3247855902953676</v>
      </c>
    </row>
    <row r="190" spans="1:6" x14ac:dyDescent="0.25">
      <c r="A190" s="136">
        <v>42005</v>
      </c>
      <c r="B190" s="250">
        <v>4.6105</v>
      </c>
      <c r="C190" s="23">
        <f t="shared" si="4"/>
        <v>4.5531307726850656</v>
      </c>
      <c r="D190" s="140">
        <v>0.28717326297467022</v>
      </c>
      <c r="E190" s="140">
        <v>0.30201268693614125</v>
      </c>
      <c r="F190" s="141">
        <f t="shared" si="5"/>
        <v>4.2511180857489244</v>
      </c>
    </row>
    <row r="191" spans="1:6" x14ac:dyDescent="0.25">
      <c r="A191" s="136">
        <v>42036</v>
      </c>
      <c r="B191" s="250">
        <v>4.4965000000000002</v>
      </c>
      <c r="C191" s="23">
        <f t="shared" si="4"/>
        <v>4.1802269056720824</v>
      </c>
      <c r="D191" s="140">
        <v>-0.68246781528266942</v>
      </c>
      <c r="E191" s="140">
        <v>0.35360665590482948</v>
      </c>
      <c r="F191" s="141">
        <f t="shared" si="5"/>
        <v>3.8266202497672528</v>
      </c>
    </row>
    <row r="192" spans="1:6" x14ac:dyDescent="0.25">
      <c r="A192" s="136">
        <v>42064</v>
      </c>
      <c r="B192" s="250">
        <v>4.3645000000000005</v>
      </c>
      <c r="C192" s="23">
        <f t="shared" si="4"/>
        <v>3.9146057335147875</v>
      </c>
      <c r="D192" s="140">
        <v>-0.59635992982095165</v>
      </c>
      <c r="E192" s="140">
        <v>0.99773282653851036</v>
      </c>
      <c r="F192" s="141">
        <f t="shared" si="5"/>
        <v>2.9168729069762769</v>
      </c>
    </row>
    <row r="193" spans="1:6" x14ac:dyDescent="0.25">
      <c r="A193" s="136">
        <v>42095</v>
      </c>
      <c r="B193" s="250">
        <v>4.1945000000000006</v>
      </c>
      <c r="C193" s="23">
        <f t="shared" si="4"/>
        <v>4.3112435252013555</v>
      </c>
      <c r="D193" s="140">
        <v>1.1363280006989063</v>
      </c>
      <c r="E193" s="140">
        <v>0.93865082471462147</v>
      </c>
      <c r="F193" s="141">
        <f t="shared" si="5"/>
        <v>3.372592700486734</v>
      </c>
    </row>
    <row r="194" spans="1:6" x14ac:dyDescent="0.25">
      <c r="A194" s="136">
        <v>42125</v>
      </c>
      <c r="B194" s="250">
        <v>4.1945000000000006</v>
      </c>
      <c r="C194" s="23">
        <f t="shared" si="4"/>
        <v>4.9181959121545349</v>
      </c>
      <c r="D194" s="140">
        <v>1.6302439133426627</v>
      </c>
      <c r="E194" s="140">
        <v>1.0679869138472056</v>
      </c>
      <c r="F194" s="141">
        <f t="shared" si="5"/>
        <v>3.8502089983073295</v>
      </c>
    </row>
    <row r="195" spans="1:6" x14ac:dyDescent="0.25">
      <c r="A195" s="136">
        <v>42156</v>
      </c>
      <c r="B195" s="250">
        <v>4.2265000000000006</v>
      </c>
      <c r="C195" s="23">
        <f t="shared" si="4"/>
        <v>4.3016932660849561</v>
      </c>
      <c r="D195" s="140">
        <v>-1.0066303881243392</v>
      </c>
      <c r="E195" s="140">
        <v>0.5091011328130397</v>
      </c>
      <c r="F195" s="141">
        <f t="shared" si="5"/>
        <v>3.7925921332719161</v>
      </c>
    </row>
    <row r="196" spans="1:6" x14ac:dyDescent="0.25">
      <c r="A196" s="136">
        <v>42186</v>
      </c>
      <c r="B196" s="250">
        <v>4.2735000000000003</v>
      </c>
      <c r="C196" s="23">
        <f t="shared" si="4"/>
        <v>4.4750954734862773</v>
      </c>
      <c r="D196" s="140">
        <v>0.37991254904542127</v>
      </c>
      <c r="E196" s="140">
        <v>0.1637269805381685</v>
      </c>
      <c r="F196" s="141">
        <f t="shared" si="5"/>
        <v>4.3113684929481089</v>
      </c>
    </row>
    <row r="197" spans="1:6" x14ac:dyDescent="0.25">
      <c r="A197" s="136">
        <v>42217</v>
      </c>
      <c r="B197" s="250">
        <v>4.3055000000000003</v>
      </c>
      <c r="C197" s="23">
        <f t="shared" si="4"/>
        <v>4.2683589264043951</v>
      </c>
      <c r="D197" s="140">
        <v>-0.43848479327234702</v>
      </c>
      <c r="E197" s="140">
        <v>-3.7297954490039052E-2</v>
      </c>
      <c r="F197" s="141">
        <f t="shared" si="5"/>
        <v>4.3056568808944338</v>
      </c>
    </row>
    <row r="198" spans="1:6" x14ac:dyDescent="0.25">
      <c r="A198" s="136">
        <v>42248</v>
      </c>
      <c r="B198" s="250">
        <v>4.3165000000000004</v>
      </c>
      <c r="C198" s="23">
        <f t="shared" si="4"/>
        <v>4.6149683307130598</v>
      </c>
      <c r="D198" s="140">
        <v>0.82563703162313595</v>
      </c>
      <c r="E198" s="140">
        <v>0.97798424641087001</v>
      </c>
      <c r="F198" s="141">
        <f t="shared" si="5"/>
        <v>3.6369840843021897</v>
      </c>
    </row>
    <row r="199" spans="1:6" x14ac:dyDescent="0.25">
      <c r="A199" s="136">
        <v>42278</v>
      </c>
      <c r="B199" s="250">
        <v>4.3265000000000002</v>
      </c>
      <c r="C199" s="23">
        <f t="shared" si="4"/>
        <v>4.2315528731953016</v>
      </c>
      <c r="D199" s="140">
        <v>-0.737174302821339</v>
      </c>
      <c r="E199" s="140">
        <v>0.66384903417178953</v>
      </c>
      <c r="F199" s="141">
        <f t="shared" si="5"/>
        <v>3.5677038390235118</v>
      </c>
    </row>
    <row r="200" spans="1:6" x14ac:dyDescent="0.25">
      <c r="A200" s="136">
        <v>42309</v>
      </c>
      <c r="B200" s="250">
        <v>4.4835000000000003</v>
      </c>
      <c r="C200" s="23">
        <f t="shared" si="4"/>
        <v>5.0343576174362648</v>
      </c>
      <c r="D200" s="140">
        <v>1.577025825388263</v>
      </c>
      <c r="E200" s="140">
        <v>0.64536514880921836</v>
      </c>
      <c r="F200" s="141">
        <f t="shared" si="5"/>
        <v>4.3889924686270465</v>
      </c>
    </row>
    <row r="201" spans="1:6" x14ac:dyDescent="0.25">
      <c r="A201" s="136">
        <v>42339</v>
      </c>
      <c r="B201" s="250">
        <v>4.6604999999999999</v>
      </c>
      <c r="C201" s="23">
        <f t="shared" si="4"/>
        <v>4.7617100719586922</v>
      </c>
      <c r="D201" s="140">
        <v>-0.65417562814697283</v>
      </c>
      <c r="E201" s="140">
        <v>0.92091506521175603</v>
      </c>
      <c r="F201" s="141">
        <f t="shared" si="5"/>
        <v>3.8407950067469363</v>
      </c>
    </row>
    <row r="202" spans="1:6" x14ac:dyDescent="0.25">
      <c r="A202" s="136">
        <v>42370</v>
      </c>
      <c r="B202" s="250">
        <v>4.7229999999999999</v>
      </c>
      <c r="C202" s="23">
        <f t="shared" si="4"/>
        <v>4.3846842276082958</v>
      </c>
      <c r="D202" s="140">
        <v>-0.98443148160928173</v>
      </c>
      <c r="E202" s="140">
        <v>0.67566069846276766</v>
      </c>
      <c r="F202" s="141">
        <f t="shared" si="5"/>
        <v>3.709023529145528</v>
      </c>
    </row>
    <row r="203" spans="1:6" x14ac:dyDescent="0.25">
      <c r="A203" s="136">
        <v>42401</v>
      </c>
      <c r="B203" s="250">
        <v>4.609</v>
      </c>
      <c r="C203" s="23">
        <f t="shared" ref="C203:C266" si="6">C202+$B$3*(B203-C202)+$B$5*(C202^($B$6))*D203+(1-$B$3)*(B203-B202)</f>
        <v>4.772030104648409</v>
      </c>
      <c r="D203" s="140">
        <v>0.99651849709168716</v>
      </c>
      <c r="E203" s="140">
        <v>0.24459056060923859</v>
      </c>
      <c r="F203" s="141">
        <f t="shared" ref="F203:F266" si="7">C203-E203</f>
        <v>4.5274395440391704</v>
      </c>
    </row>
    <row r="204" spans="1:6" x14ac:dyDescent="0.25">
      <c r="A204" s="136">
        <v>42430</v>
      </c>
      <c r="B204" s="250">
        <v>4.4770000000000003</v>
      </c>
      <c r="C204" s="23">
        <f t="shared" si="6"/>
        <v>4.3737124244619068</v>
      </c>
      <c r="D204" s="140">
        <v>-0.519879478907879</v>
      </c>
      <c r="E204" s="140">
        <v>0.36373875022399116</v>
      </c>
      <c r="F204" s="141">
        <f t="shared" si="7"/>
        <v>4.0099736742379157</v>
      </c>
    </row>
    <row r="205" spans="1:6" x14ac:dyDescent="0.25">
      <c r="A205" s="136">
        <v>42461</v>
      </c>
      <c r="B205" s="250">
        <v>4.3070000000000004</v>
      </c>
      <c r="C205" s="23">
        <f t="shared" si="6"/>
        <v>3.4703654473380428</v>
      </c>
      <c r="D205" s="140">
        <v>-1.9261518566815989</v>
      </c>
      <c r="E205" s="140">
        <v>0.4897923551096553</v>
      </c>
      <c r="F205" s="141">
        <f t="shared" si="7"/>
        <v>2.9805730922283873</v>
      </c>
    </row>
    <row r="206" spans="1:6" x14ac:dyDescent="0.25">
      <c r="A206" s="136">
        <v>42491</v>
      </c>
      <c r="B206" s="250">
        <v>4.3070000000000004</v>
      </c>
      <c r="C206" s="23">
        <f t="shared" si="6"/>
        <v>3.6622800091331222</v>
      </c>
      <c r="D206" s="140">
        <v>-0.19054177100638772</v>
      </c>
      <c r="E206" s="140">
        <v>0.32969881010242524</v>
      </c>
      <c r="F206" s="141">
        <f t="shared" si="7"/>
        <v>3.3325811990306971</v>
      </c>
    </row>
    <row r="207" spans="1:6" x14ac:dyDescent="0.25">
      <c r="A207" s="136">
        <v>42522</v>
      </c>
      <c r="B207" s="250">
        <v>4.3390000000000004</v>
      </c>
      <c r="C207" s="23">
        <f t="shared" si="6"/>
        <v>4.4898931014684766</v>
      </c>
      <c r="D207" s="140">
        <v>1.638455311023558</v>
      </c>
      <c r="E207" s="140">
        <v>0.3513540719302593</v>
      </c>
      <c r="F207" s="141">
        <f t="shared" si="7"/>
        <v>4.138539029538217</v>
      </c>
    </row>
    <row r="208" spans="1:6" x14ac:dyDescent="0.25">
      <c r="A208" s="136">
        <v>42552</v>
      </c>
      <c r="B208" s="250">
        <v>4.3860000000000001</v>
      </c>
      <c r="C208" s="23">
        <f t="shared" si="6"/>
        <v>5.0980599354200535</v>
      </c>
      <c r="D208" s="140">
        <v>1.5100514945726839</v>
      </c>
      <c r="E208" s="140">
        <v>0.52120220751227486</v>
      </c>
      <c r="F208" s="141">
        <f t="shared" si="7"/>
        <v>4.5768577279077789</v>
      </c>
    </row>
    <row r="209" spans="1:6" x14ac:dyDescent="0.25">
      <c r="A209" s="136">
        <v>42583</v>
      </c>
      <c r="B209" s="250">
        <v>4.4180000000000001</v>
      </c>
      <c r="C209" s="23">
        <f t="shared" si="6"/>
        <v>5.4816921027910626</v>
      </c>
      <c r="D209" s="140">
        <v>1.3342013027094963</v>
      </c>
      <c r="E209" s="140">
        <v>1.8859594516735516</v>
      </c>
      <c r="F209" s="141">
        <f t="shared" si="7"/>
        <v>3.5957326511175109</v>
      </c>
    </row>
    <row r="210" spans="1:6" x14ac:dyDescent="0.25">
      <c r="A210" s="136">
        <v>42614</v>
      </c>
      <c r="B210" s="250">
        <v>4.4290000000000003</v>
      </c>
      <c r="C210" s="23">
        <f t="shared" si="6"/>
        <v>5.3081323126299154</v>
      </c>
      <c r="D210" s="140">
        <v>0.32636991320929659</v>
      </c>
      <c r="E210" s="140">
        <v>0.83276442895563263</v>
      </c>
      <c r="F210" s="141">
        <f t="shared" si="7"/>
        <v>4.4753678836742825</v>
      </c>
    </row>
    <row r="211" spans="1:6" x14ac:dyDescent="0.25">
      <c r="A211" s="136">
        <v>42644</v>
      </c>
      <c r="B211" s="250">
        <v>4.4390000000000001</v>
      </c>
      <c r="C211" s="23">
        <f t="shared" si="6"/>
        <v>4.4417185055333439</v>
      </c>
      <c r="D211" s="140">
        <v>-1.3795205749630775</v>
      </c>
      <c r="E211" s="140">
        <v>0.39330636275603997</v>
      </c>
      <c r="F211" s="141">
        <f t="shared" si="7"/>
        <v>4.0484121427773037</v>
      </c>
    </row>
    <row r="212" spans="1:6" x14ac:dyDescent="0.25">
      <c r="A212" s="136">
        <v>42675</v>
      </c>
      <c r="B212" s="250">
        <v>4.5960000000000001</v>
      </c>
      <c r="C212" s="23">
        <f t="shared" si="6"/>
        <v>4.7599926244738615</v>
      </c>
      <c r="D212" s="140">
        <v>0.40485457844175704</v>
      </c>
      <c r="E212" s="140">
        <v>0.52488048889321881</v>
      </c>
      <c r="F212" s="141">
        <f t="shared" si="7"/>
        <v>4.2351121355806427</v>
      </c>
    </row>
    <row r="213" spans="1:6" x14ac:dyDescent="0.25">
      <c r="A213" s="136">
        <v>42705</v>
      </c>
      <c r="B213" s="250">
        <v>4.7730000000000006</v>
      </c>
      <c r="C213" s="23">
        <f t="shared" si="6"/>
        <v>3.8460209214407777</v>
      </c>
      <c r="D213" s="140">
        <v>-2.5091842198435348</v>
      </c>
      <c r="E213" s="140">
        <v>0.3560943205656717</v>
      </c>
      <c r="F213" s="141">
        <f t="shared" si="7"/>
        <v>3.4899266008751058</v>
      </c>
    </row>
    <row r="214" spans="1:6" x14ac:dyDescent="0.25">
      <c r="A214" s="136">
        <v>42736</v>
      </c>
      <c r="B214" s="250">
        <v>4.8380000000000001</v>
      </c>
      <c r="C214" s="23">
        <f t="shared" si="6"/>
        <v>4.6111674686932265</v>
      </c>
      <c r="D214" s="140">
        <v>1.1078026904065073</v>
      </c>
      <c r="E214" s="140">
        <v>0.33371826424131079</v>
      </c>
      <c r="F214" s="141">
        <f t="shared" si="7"/>
        <v>4.2774492044519157</v>
      </c>
    </row>
    <row r="215" spans="1:6" x14ac:dyDescent="0.25">
      <c r="A215" s="136">
        <v>42767</v>
      </c>
      <c r="B215" s="250">
        <v>4.7240000000000002</v>
      </c>
      <c r="C215" s="23">
        <f t="shared" si="6"/>
        <v>3.8666746174465354</v>
      </c>
      <c r="D215" s="140">
        <v>-1.7176782706435181</v>
      </c>
      <c r="E215" s="140">
        <v>0.33712478006087837</v>
      </c>
      <c r="F215" s="141">
        <f t="shared" si="7"/>
        <v>3.5295498373856571</v>
      </c>
    </row>
    <row r="216" spans="1:6" x14ac:dyDescent="0.25">
      <c r="A216" s="136">
        <v>42795</v>
      </c>
      <c r="B216" s="250">
        <v>4.5920000000000005</v>
      </c>
      <c r="C216" s="23">
        <f t="shared" si="6"/>
        <v>4.053883639875747</v>
      </c>
      <c r="D216" s="140">
        <v>0.14303062328261099</v>
      </c>
      <c r="E216" s="140">
        <v>0.37023058593828262</v>
      </c>
      <c r="F216" s="141">
        <f t="shared" si="7"/>
        <v>3.6836530539374643</v>
      </c>
    </row>
    <row r="217" spans="1:6" x14ac:dyDescent="0.25">
      <c r="A217" s="136">
        <v>42826</v>
      </c>
      <c r="B217" s="250">
        <v>4.4220000000000006</v>
      </c>
      <c r="C217" s="23">
        <f t="shared" si="6"/>
        <v>3.696041800946789</v>
      </c>
      <c r="D217" s="140">
        <v>-0.92708682818333044</v>
      </c>
      <c r="E217" s="140">
        <v>0.37308615766982989</v>
      </c>
      <c r="F217" s="141">
        <f t="shared" si="7"/>
        <v>3.3229556432769591</v>
      </c>
    </row>
    <row r="218" spans="1:6" x14ac:dyDescent="0.25">
      <c r="A218" s="136">
        <v>42856</v>
      </c>
      <c r="B218" s="250">
        <v>4.4220000000000006</v>
      </c>
      <c r="C218" s="23">
        <f t="shared" si="6"/>
        <v>4.0100131171960358</v>
      </c>
      <c r="D218" s="140">
        <v>0.24344356136010953</v>
      </c>
      <c r="E218" s="140">
        <v>0.1622204412487217</v>
      </c>
      <c r="F218" s="141">
        <f t="shared" si="7"/>
        <v>3.8477926759473142</v>
      </c>
    </row>
    <row r="219" spans="1:6" x14ac:dyDescent="0.25">
      <c r="A219" s="136">
        <v>42887</v>
      </c>
      <c r="B219" s="250">
        <v>4.4540000000000006</v>
      </c>
      <c r="C219" s="23">
        <f t="shared" si="6"/>
        <v>4.0580669133569485</v>
      </c>
      <c r="D219" s="140">
        <v>-0.29348062789117429</v>
      </c>
      <c r="E219" s="140">
        <v>9.0725667881545111E-2</v>
      </c>
      <c r="F219" s="141">
        <f t="shared" si="7"/>
        <v>3.9673412454754033</v>
      </c>
    </row>
    <row r="220" spans="1:6" x14ac:dyDescent="0.25">
      <c r="A220" s="136">
        <v>42917</v>
      </c>
      <c r="B220" s="250">
        <v>4.5010000000000003</v>
      </c>
      <c r="C220" s="23">
        <f t="shared" si="6"/>
        <v>3.2352541425146129</v>
      </c>
      <c r="D220" s="140">
        <v>-2.5932242732692843</v>
      </c>
      <c r="E220" s="140">
        <v>0.69493496788637821</v>
      </c>
      <c r="F220" s="141">
        <f t="shared" si="7"/>
        <v>2.5403191746282348</v>
      </c>
    </row>
    <row r="221" spans="1:6" x14ac:dyDescent="0.25">
      <c r="A221" s="136">
        <v>42948</v>
      </c>
      <c r="B221" s="250">
        <v>4.5330000000000004</v>
      </c>
      <c r="C221" s="23">
        <f t="shared" si="6"/>
        <v>3.5379476800806247</v>
      </c>
      <c r="D221" s="140">
        <v>-0.35607280281455139</v>
      </c>
      <c r="E221" s="140">
        <v>0.576082477938753</v>
      </c>
      <c r="F221" s="141">
        <f t="shared" si="7"/>
        <v>2.9618652021418717</v>
      </c>
    </row>
    <row r="222" spans="1:6" x14ac:dyDescent="0.25">
      <c r="A222" s="136">
        <v>42979</v>
      </c>
      <c r="B222" s="250">
        <v>4.5440000000000005</v>
      </c>
      <c r="C222" s="23">
        <f t="shared" si="6"/>
        <v>4.459490091575721</v>
      </c>
      <c r="D222" s="140">
        <v>1.6846983493785133</v>
      </c>
      <c r="E222" s="140">
        <v>0.21869799624764713</v>
      </c>
      <c r="F222" s="141">
        <f t="shared" si="7"/>
        <v>4.2407920953280742</v>
      </c>
    </row>
    <row r="223" spans="1:6" x14ac:dyDescent="0.25">
      <c r="A223" s="136">
        <v>43009</v>
      </c>
      <c r="B223" s="250">
        <v>4.5540000000000003</v>
      </c>
      <c r="C223" s="23">
        <f t="shared" si="6"/>
        <v>4.5539990368866148</v>
      </c>
      <c r="D223" s="140">
        <v>0.14532935500885893</v>
      </c>
      <c r="E223" s="140">
        <v>0.15485710393887078</v>
      </c>
      <c r="F223" s="141">
        <f t="shared" si="7"/>
        <v>4.3991419329477441</v>
      </c>
    </row>
    <row r="224" spans="1:6" x14ac:dyDescent="0.25">
      <c r="A224" s="136">
        <v>43040</v>
      </c>
      <c r="B224" s="250">
        <v>4.7110000000000003</v>
      </c>
      <c r="C224" s="23">
        <f t="shared" si="6"/>
        <v>4.7595898109760784</v>
      </c>
      <c r="D224" s="140">
        <v>0.11983980152237433</v>
      </c>
      <c r="E224" s="140">
        <v>0.84252133518782601</v>
      </c>
      <c r="F224" s="141">
        <f t="shared" si="7"/>
        <v>3.9170684757882523</v>
      </c>
    </row>
    <row r="225" spans="1:6" x14ac:dyDescent="0.25">
      <c r="A225" s="136">
        <v>43070</v>
      </c>
      <c r="B225" s="250">
        <v>4.8879999999999999</v>
      </c>
      <c r="C225" s="23">
        <f t="shared" si="6"/>
        <v>4.2512348651715319</v>
      </c>
      <c r="D225" s="140">
        <v>-1.6170585302434488</v>
      </c>
      <c r="E225" s="140">
        <v>0.1970118886764414</v>
      </c>
      <c r="F225" s="141">
        <f t="shared" si="7"/>
        <v>4.0542229764950903</v>
      </c>
    </row>
    <row r="226" spans="1:6" x14ac:dyDescent="0.25">
      <c r="A226" s="136">
        <v>43101</v>
      </c>
      <c r="B226" s="250">
        <v>4.9554999999999998</v>
      </c>
      <c r="C226" s="23">
        <f t="shared" si="6"/>
        <v>4.4443225022914845</v>
      </c>
      <c r="D226" s="140">
        <v>-0.18330363745023126</v>
      </c>
      <c r="E226" s="140">
        <v>-0.12412778795327929</v>
      </c>
      <c r="F226" s="141">
        <f t="shared" si="7"/>
        <v>4.5684502902447637</v>
      </c>
    </row>
    <row r="227" spans="1:6" x14ac:dyDescent="0.25">
      <c r="A227" s="136">
        <v>43132</v>
      </c>
      <c r="B227" s="250">
        <v>4.8414999999999999</v>
      </c>
      <c r="C227" s="23">
        <f t="shared" si="6"/>
        <v>5.291479734998501</v>
      </c>
      <c r="D227" s="140">
        <v>2.0039766801503291</v>
      </c>
      <c r="E227" s="140">
        <v>0.66086904902706822</v>
      </c>
      <c r="F227" s="141">
        <f t="shared" si="7"/>
        <v>4.6306106859714324</v>
      </c>
    </row>
    <row r="228" spans="1:6" x14ac:dyDescent="0.25">
      <c r="A228" s="136">
        <v>43160</v>
      </c>
      <c r="B228" s="250">
        <v>4.7095000000000002</v>
      </c>
      <c r="C228" s="23">
        <f t="shared" si="6"/>
        <v>4.6326087293732838</v>
      </c>
      <c r="D228" s="140">
        <v>-0.88632292896761189</v>
      </c>
      <c r="E228" s="140">
        <v>0.29751819523230089</v>
      </c>
      <c r="F228" s="141">
        <f t="shared" si="7"/>
        <v>4.3350905341409831</v>
      </c>
    </row>
    <row r="229" spans="1:6" x14ac:dyDescent="0.25">
      <c r="A229" s="136">
        <v>43191</v>
      </c>
      <c r="B229" s="250">
        <v>4.5395000000000003</v>
      </c>
      <c r="C229" s="23">
        <f t="shared" si="6"/>
        <v>4.6645381020738679</v>
      </c>
      <c r="D229" s="140">
        <v>0.43549245016943194</v>
      </c>
      <c r="E229" s="140">
        <v>0.39684973943350482</v>
      </c>
      <c r="F229" s="141">
        <f t="shared" si="7"/>
        <v>4.2676883626403628</v>
      </c>
    </row>
    <row r="230" spans="1:6" x14ac:dyDescent="0.25">
      <c r="A230" s="136">
        <v>43221</v>
      </c>
      <c r="B230" s="250">
        <v>4.5395000000000003</v>
      </c>
      <c r="C230" s="23">
        <f t="shared" si="6"/>
        <v>5.1831460338791775</v>
      </c>
      <c r="D230" s="140">
        <v>1.3582679907273014</v>
      </c>
      <c r="E230" s="140">
        <v>8.3167864606253028E-2</v>
      </c>
      <c r="F230" s="141">
        <f t="shared" si="7"/>
        <v>5.0999781692729247</v>
      </c>
    </row>
    <row r="231" spans="1:6" x14ac:dyDescent="0.25">
      <c r="A231" s="136">
        <v>43252</v>
      </c>
      <c r="B231" s="250">
        <v>4.5715000000000003</v>
      </c>
      <c r="C231" s="23">
        <f t="shared" si="6"/>
        <v>4.7704979538150827</v>
      </c>
      <c r="D231" s="140">
        <v>-0.56666259154836029</v>
      </c>
      <c r="E231" s="140">
        <v>0.33302729716558138</v>
      </c>
      <c r="F231" s="141">
        <f t="shared" si="7"/>
        <v>4.4374706566495012</v>
      </c>
    </row>
    <row r="232" spans="1:6" x14ac:dyDescent="0.25">
      <c r="A232" s="136">
        <v>43282</v>
      </c>
      <c r="B232" s="250">
        <v>4.6185</v>
      </c>
      <c r="C232" s="23">
        <f t="shared" si="6"/>
        <v>5.3698922035311369</v>
      </c>
      <c r="D232" s="140">
        <v>1.4797626184957664</v>
      </c>
      <c r="E232" s="140">
        <v>0.85973025662432434</v>
      </c>
      <c r="F232" s="141">
        <f t="shared" si="7"/>
        <v>4.5101619469068126</v>
      </c>
    </row>
    <row r="233" spans="1:6" x14ac:dyDescent="0.25">
      <c r="A233" s="136">
        <v>43313</v>
      </c>
      <c r="B233" s="250">
        <v>4.6505000000000001</v>
      </c>
      <c r="C233" s="23">
        <f t="shared" si="6"/>
        <v>5.3756325669127154</v>
      </c>
      <c r="D233" s="140">
        <v>0.46940222621484662</v>
      </c>
      <c r="E233" s="140">
        <v>0.62108178235657963</v>
      </c>
      <c r="F233" s="141">
        <f t="shared" si="7"/>
        <v>4.7545507845561357</v>
      </c>
    </row>
    <row r="234" spans="1:6" x14ac:dyDescent="0.25">
      <c r="A234" s="136">
        <v>43344</v>
      </c>
      <c r="B234" s="250">
        <v>4.6615000000000002</v>
      </c>
      <c r="C234" s="23">
        <f t="shared" si="6"/>
        <v>5.1439917381729314</v>
      </c>
      <c r="D234" s="140">
        <v>-4.0519430714877916E-2</v>
      </c>
      <c r="E234" s="140">
        <v>0.3453270665647093</v>
      </c>
      <c r="F234" s="141">
        <f t="shared" si="7"/>
        <v>4.798664671608222</v>
      </c>
    </row>
    <row r="235" spans="1:6" x14ac:dyDescent="0.25">
      <c r="A235" s="136">
        <v>43374</v>
      </c>
      <c r="B235" s="250">
        <v>4.6715</v>
      </c>
      <c r="C235" s="23">
        <f t="shared" si="6"/>
        <v>5.666657421001787</v>
      </c>
      <c r="D235" s="140">
        <v>1.5367755598673898</v>
      </c>
      <c r="E235" s="140">
        <v>7.7435363903681789E-2</v>
      </c>
      <c r="F235" s="141">
        <f t="shared" si="7"/>
        <v>5.5892220570981053</v>
      </c>
    </row>
    <row r="236" spans="1:6" x14ac:dyDescent="0.25">
      <c r="A236" s="136">
        <v>43405</v>
      </c>
      <c r="B236" s="250">
        <v>4.8285</v>
      </c>
      <c r="C236" s="23">
        <f t="shared" si="6"/>
        <v>5.1508895491504685</v>
      </c>
      <c r="D236" s="140">
        <v>-0.80538811886132111</v>
      </c>
      <c r="E236" s="140">
        <v>0.29136499678852157</v>
      </c>
      <c r="F236" s="141">
        <f t="shared" si="7"/>
        <v>4.8595245523619468</v>
      </c>
    </row>
    <row r="237" spans="1:6" x14ac:dyDescent="0.25">
      <c r="A237" s="136">
        <v>43435</v>
      </c>
      <c r="B237" s="250">
        <v>5.0055000000000005</v>
      </c>
      <c r="C237" s="23">
        <f t="shared" si="6"/>
        <v>5.5383653070380836</v>
      </c>
      <c r="D237" s="140">
        <v>0.71986341703041967</v>
      </c>
      <c r="E237" s="140">
        <v>0.72287400108332001</v>
      </c>
      <c r="F237" s="141">
        <f t="shared" si="7"/>
        <v>4.8154913059547635</v>
      </c>
    </row>
    <row r="238" spans="1:6" x14ac:dyDescent="0.25">
      <c r="A238" s="136">
        <v>43466</v>
      </c>
      <c r="B238" s="250">
        <v>5.0754999999999999</v>
      </c>
      <c r="C238" s="23">
        <f t="shared" si="6"/>
        <v>4.5361523949259874</v>
      </c>
      <c r="D238" s="140">
        <v>-2.0284985332982162</v>
      </c>
      <c r="E238" s="140">
        <v>-2.0233606725445089E-3</v>
      </c>
      <c r="F238" s="141">
        <f t="shared" si="7"/>
        <v>4.538175755598532</v>
      </c>
    </row>
    <row r="239" spans="1:6" x14ac:dyDescent="0.25">
      <c r="A239" s="136">
        <v>43497</v>
      </c>
      <c r="B239" s="250">
        <v>4.9615</v>
      </c>
      <c r="C239" s="23">
        <f t="shared" si="6"/>
        <v>4.8424107494956585</v>
      </c>
      <c r="D239" s="140">
        <v>0.62535569470279895</v>
      </c>
      <c r="E239" s="140">
        <v>0.61520704870264564</v>
      </c>
      <c r="F239" s="141">
        <f t="shared" si="7"/>
        <v>4.2272037007930132</v>
      </c>
    </row>
    <row r="240" spans="1:6" x14ac:dyDescent="0.25">
      <c r="A240" s="136">
        <v>43525</v>
      </c>
      <c r="B240" s="250">
        <v>4.8295000000000003</v>
      </c>
      <c r="C240" s="23">
        <f t="shared" si="6"/>
        <v>4.4512657787460936</v>
      </c>
      <c r="D240" s="140">
        <v>-0.70810749570690446</v>
      </c>
      <c r="E240" s="140">
        <v>0.77541996461798202</v>
      </c>
      <c r="F240" s="141">
        <f t="shared" si="7"/>
        <v>3.6758458141281114</v>
      </c>
    </row>
    <row r="241" spans="1:6" x14ac:dyDescent="0.25">
      <c r="A241" s="136">
        <v>43556</v>
      </c>
      <c r="B241" s="250">
        <v>4.6595000000000004</v>
      </c>
      <c r="C241" s="23">
        <f t="shared" si="6"/>
        <v>4.156742600599487</v>
      </c>
      <c r="D241" s="140">
        <v>-0.6031390409901497</v>
      </c>
      <c r="E241" s="140">
        <v>0.55009062831628575</v>
      </c>
      <c r="F241" s="141">
        <f t="shared" si="7"/>
        <v>3.6066519722832013</v>
      </c>
    </row>
    <row r="242" spans="1:6" x14ac:dyDescent="0.25">
      <c r="A242" s="136">
        <v>43586</v>
      </c>
      <c r="B242" s="250">
        <v>4.6595000000000004</v>
      </c>
      <c r="C242" s="23">
        <f t="shared" si="6"/>
        <v>4.1728519823780017</v>
      </c>
      <c r="D242" s="140">
        <v>-0.36075087353674429</v>
      </c>
      <c r="E242" s="140">
        <v>0.71150178478429926</v>
      </c>
      <c r="F242" s="141">
        <f t="shared" si="7"/>
        <v>3.4613501975937027</v>
      </c>
    </row>
    <row r="243" spans="1:6" x14ac:dyDescent="0.25">
      <c r="A243" s="136">
        <v>43617</v>
      </c>
      <c r="B243" s="250">
        <v>4.6915000000000004</v>
      </c>
      <c r="C243" s="23">
        <f t="shared" si="6"/>
        <v>4.3178387940037677</v>
      </c>
      <c r="D243" s="140">
        <v>-9.7582497834500292E-2</v>
      </c>
      <c r="E243" s="140">
        <v>0.62816215536118825</v>
      </c>
      <c r="F243" s="141">
        <f t="shared" si="7"/>
        <v>3.6896766386425792</v>
      </c>
    </row>
    <row r="244" spans="1:6" x14ac:dyDescent="0.25">
      <c r="A244" s="136">
        <v>43647</v>
      </c>
      <c r="B244" s="250">
        <v>4.7385000000000002</v>
      </c>
      <c r="C244" s="23">
        <f t="shared" si="6"/>
        <v>3.5617765902546346</v>
      </c>
      <c r="D244" s="140">
        <v>-2.3274486320093875</v>
      </c>
      <c r="E244" s="140">
        <v>0.34156388025403306</v>
      </c>
      <c r="F244" s="141">
        <f t="shared" si="7"/>
        <v>3.2202127100006015</v>
      </c>
    </row>
    <row r="245" spans="1:6" x14ac:dyDescent="0.25">
      <c r="A245" s="136">
        <v>43678</v>
      </c>
      <c r="B245" s="250">
        <v>4.7705000000000002</v>
      </c>
      <c r="C245" s="23">
        <f t="shared" si="6"/>
        <v>3.5982111050979149</v>
      </c>
      <c r="D245" s="140">
        <v>-1.0049333917383965</v>
      </c>
      <c r="E245" s="140">
        <v>0.79305557322914799</v>
      </c>
      <c r="F245" s="141">
        <f t="shared" si="7"/>
        <v>2.8051555318687669</v>
      </c>
    </row>
    <row r="246" spans="1:6" x14ac:dyDescent="0.25">
      <c r="A246" s="136">
        <v>43709</v>
      </c>
      <c r="B246" s="250">
        <v>4.7815000000000003</v>
      </c>
      <c r="C246" s="23">
        <f t="shared" si="6"/>
        <v>3.8498439732867071</v>
      </c>
      <c r="D246" s="140">
        <v>-0.34065831769508298</v>
      </c>
      <c r="E246" s="140">
        <v>0.15631192097698601</v>
      </c>
      <c r="F246" s="141">
        <f t="shared" si="7"/>
        <v>3.6935320523097213</v>
      </c>
    </row>
    <row r="247" spans="1:6" x14ac:dyDescent="0.25">
      <c r="A247" s="136">
        <v>43739</v>
      </c>
      <c r="B247" s="250">
        <v>4.7915000000000001</v>
      </c>
      <c r="C247" s="23">
        <f t="shared" si="6"/>
        <v>4.0524252922742834</v>
      </c>
      <c r="D247" s="140">
        <v>-0.25813361829354686</v>
      </c>
      <c r="E247" s="140">
        <v>0.62751366600207326</v>
      </c>
      <c r="F247" s="141">
        <f t="shared" si="7"/>
        <v>3.4249116262722099</v>
      </c>
    </row>
    <row r="248" spans="1:6" x14ac:dyDescent="0.25">
      <c r="A248" s="136">
        <v>43770</v>
      </c>
      <c r="B248" s="250">
        <v>4.9485000000000001</v>
      </c>
      <c r="C248" s="23">
        <f t="shared" si="6"/>
        <v>4.3326145366185456</v>
      </c>
      <c r="D248" s="140">
        <v>-0.27693823165921683</v>
      </c>
      <c r="E248" s="140">
        <v>0.88021440905361836</v>
      </c>
      <c r="F248" s="141">
        <f t="shared" si="7"/>
        <v>3.4524001275649274</v>
      </c>
    </row>
    <row r="249" spans="1:6" x14ac:dyDescent="0.25">
      <c r="A249" s="136">
        <v>43800</v>
      </c>
      <c r="B249" s="250">
        <v>5.1255000000000006</v>
      </c>
      <c r="C249" s="23">
        <f t="shared" si="6"/>
        <v>5.400086844047415</v>
      </c>
      <c r="D249" s="140">
        <v>1.768840919606822</v>
      </c>
      <c r="E249" s="140">
        <v>0.25870406453231048</v>
      </c>
      <c r="F249" s="141">
        <f t="shared" si="7"/>
        <v>5.1413827795151041</v>
      </c>
    </row>
    <row r="250" spans="1:6" x14ac:dyDescent="0.25">
      <c r="A250" s="136">
        <v>43831</v>
      </c>
      <c r="B250" s="250">
        <v>5.1955</v>
      </c>
      <c r="C250" s="23">
        <f t="shared" si="6"/>
        <v>5.5221825117051484</v>
      </c>
      <c r="D250" s="140">
        <v>0.31078196776803163</v>
      </c>
      <c r="E250" s="140">
        <v>0.79385319632789009</v>
      </c>
      <c r="F250" s="141">
        <f t="shared" si="7"/>
        <v>4.7283293153772581</v>
      </c>
    </row>
    <row r="251" spans="1:6" x14ac:dyDescent="0.25">
      <c r="A251" s="136">
        <v>43862</v>
      </c>
      <c r="B251" s="250">
        <v>5.0815000000000001</v>
      </c>
      <c r="C251" s="23">
        <f t="shared" si="6"/>
        <v>5.2755257529693766</v>
      </c>
      <c r="D251" s="140">
        <v>-7.0293577407446933E-2</v>
      </c>
      <c r="E251" s="140">
        <v>9.4325505037283069E-2</v>
      </c>
      <c r="F251" s="141">
        <f t="shared" si="7"/>
        <v>5.181200247932094</v>
      </c>
    </row>
    <row r="252" spans="1:6" x14ac:dyDescent="0.25">
      <c r="A252" s="136">
        <v>43891</v>
      </c>
      <c r="B252" s="250">
        <v>4.9495000000000005</v>
      </c>
      <c r="C252" s="23">
        <f t="shared" si="6"/>
        <v>4.6561234717635056</v>
      </c>
      <c r="D252" s="140">
        <v>-0.97903893933972008</v>
      </c>
      <c r="E252" s="140">
        <v>0.36472831591592753</v>
      </c>
      <c r="F252" s="141">
        <f t="shared" si="7"/>
        <v>4.291395155847578</v>
      </c>
    </row>
    <row r="253" spans="1:6" x14ac:dyDescent="0.25">
      <c r="A253" s="136">
        <v>43922</v>
      </c>
      <c r="B253" s="250">
        <v>4.7795000000000005</v>
      </c>
      <c r="C253" s="23">
        <f t="shared" si="6"/>
        <v>4.4645403436297713</v>
      </c>
      <c r="D253" s="140">
        <v>-0.27447443644570085</v>
      </c>
      <c r="E253" s="140">
        <v>0.86591839772681778</v>
      </c>
      <c r="F253" s="141">
        <f t="shared" si="7"/>
        <v>3.5986219459029534</v>
      </c>
    </row>
    <row r="254" spans="1:6" x14ac:dyDescent="0.25">
      <c r="A254" s="136">
        <v>43952</v>
      </c>
      <c r="B254" s="250">
        <v>4.7795000000000005</v>
      </c>
      <c r="C254" s="23">
        <f t="shared" si="6"/>
        <v>4.5590693794179549</v>
      </c>
      <c r="D254" s="140">
        <v>-7.7428881040095673E-3</v>
      </c>
      <c r="E254" s="140">
        <v>9.0075740179850719E-2</v>
      </c>
      <c r="F254" s="141">
        <f t="shared" si="7"/>
        <v>4.4689936392381044</v>
      </c>
    </row>
    <row r="255" spans="1:6" x14ac:dyDescent="0.25">
      <c r="A255" s="136">
        <v>43983</v>
      </c>
      <c r="B255" s="250">
        <v>4.8115000000000006</v>
      </c>
      <c r="C255" s="23">
        <f t="shared" si="6"/>
        <v>4.3933068654919039</v>
      </c>
      <c r="D255" s="140">
        <v>-0.65591362878011139</v>
      </c>
      <c r="E255" s="140">
        <v>0.88011846839661223</v>
      </c>
      <c r="F255" s="141">
        <f t="shared" si="7"/>
        <v>3.5131883970952917</v>
      </c>
    </row>
    <row r="256" spans="1:6" x14ac:dyDescent="0.25">
      <c r="A256" s="136">
        <v>44013</v>
      </c>
      <c r="B256" s="250">
        <v>4.8585000000000003</v>
      </c>
      <c r="C256" s="23">
        <f t="shared" si="6"/>
        <v>4.5746677935363431</v>
      </c>
      <c r="D256" s="140">
        <v>1.1854679400757559E-2</v>
      </c>
      <c r="E256" s="140">
        <v>0.52738367151267507</v>
      </c>
      <c r="F256" s="141">
        <f t="shared" si="7"/>
        <v>4.0472841220236679</v>
      </c>
    </row>
    <row r="257" spans="1:6" x14ac:dyDescent="0.25">
      <c r="A257" s="136">
        <v>44044</v>
      </c>
      <c r="B257" s="250">
        <v>4.8905000000000003</v>
      </c>
      <c r="C257" s="23">
        <f t="shared" si="6"/>
        <v>4.7694945448177402</v>
      </c>
      <c r="D257" s="140">
        <v>0.18415912530713346</v>
      </c>
      <c r="E257" s="140">
        <v>0.25032776852499017</v>
      </c>
      <c r="F257" s="141">
        <f t="shared" si="7"/>
        <v>4.5191667762927503</v>
      </c>
    </row>
    <row r="258" spans="1:6" x14ac:dyDescent="0.25">
      <c r="A258" s="136">
        <v>44075</v>
      </c>
      <c r="B258" s="250">
        <v>4.9015000000000004</v>
      </c>
      <c r="C258" s="23">
        <f t="shared" si="6"/>
        <v>4.5317146435974287</v>
      </c>
      <c r="D258" s="140">
        <v>-0.68995189993392669</v>
      </c>
      <c r="E258" s="140">
        <v>0.266429049899501</v>
      </c>
      <c r="F258" s="141">
        <f t="shared" si="7"/>
        <v>4.2652855936979277</v>
      </c>
    </row>
    <row r="259" spans="1:6" x14ac:dyDescent="0.25">
      <c r="A259" s="136">
        <v>44105</v>
      </c>
      <c r="B259" s="250">
        <v>4.9115000000000002</v>
      </c>
      <c r="C259" s="23">
        <f t="shared" si="6"/>
        <v>4.3842181343399478</v>
      </c>
      <c r="D259" s="140">
        <v>-0.67280853927878803</v>
      </c>
      <c r="E259" s="140">
        <v>0.74350563706556094</v>
      </c>
      <c r="F259" s="141">
        <f t="shared" si="7"/>
        <v>3.6407124972743867</v>
      </c>
    </row>
    <row r="260" spans="1:6" x14ac:dyDescent="0.25">
      <c r="A260" s="136">
        <v>44136</v>
      </c>
      <c r="B260" s="250">
        <v>5.0685000000000002</v>
      </c>
      <c r="C260" s="23">
        <f t="shared" si="6"/>
        <v>5.1092158736847155</v>
      </c>
      <c r="D260" s="140">
        <v>1.0168623782759221</v>
      </c>
      <c r="E260" s="140">
        <v>1.3905828398914275</v>
      </c>
      <c r="F260" s="141">
        <f t="shared" si="7"/>
        <v>3.7186330337932878</v>
      </c>
    </row>
    <row r="261" spans="1:6" x14ac:dyDescent="0.25">
      <c r="A261" s="136">
        <v>44166</v>
      </c>
      <c r="B261" s="250">
        <v>5.2454999999999998</v>
      </c>
      <c r="C261" s="23">
        <f t="shared" si="6"/>
        <v>5.4661084460066363</v>
      </c>
      <c r="D261" s="140">
        <v>0.44826280348601394</v>
      </c>
      <c r="E261" s="140">
        <v>0.9340403725198555</v>
      </c>
      <c r="F261" s="141">
        <f t="shared" si="7"/>
        <v>4.5320680734867809</v>
      </c>
    </row>
    <row r="262" spans="1:6" x14ac:dyDescent="0.25">
      <c r="A262" s="136">
        <v>44197</v>
      </c>
      <c r="B262" s="250">
        <v>5.3155000000000001</v>
      </c>
      <c r="C262" s="23">
        <f t="shared" si="6"/>
        <v>5.1771487240465852</v>
      </c>
      <c r="D262" s="140">
        <v>-0.65412342220354835</v>
      </c>
      <c r="E262" s="140">
        <v>0.40310738843577643</v>
      </c>
      <c r="F262" s="141">
        <f t="shared" si="7"/>
        <v>4.7740413356108089</v>
      </c>
    </row>
    <row r="263" spans="1:6" x14ac:dyDescent="0.25">
      <c r="A263" s="136">
        <v>44228</v>
      </c>
      <c r="B263" s="250">
        <v>5.2015000000000002</v>
      </c>
      <c r="C263" s="23">
        <f t="shared" si="6"/>
        <v>5.0445622291737635</v>
      </c>
      <c r="D263" s="140">
        <v>-0.14220090947247241</v>
      </c>
      <c r="E263" s="140">
        <v>9.2878442285541131E-3</v>
      </c>
      <c r="F263" s="141">
        <f t="shared" si="7"/>
        <v>5.0352743849452093</v>
      </c>
    </row>
    <row r="264" spans="1:6" x14ac:dyDescent="0.25">
      <c r="A264" s="136">
        <v>44256</v>
      </c>
      <c r="B264" s="250">
        <v>5.0695000000000006</v>
      </c>
      <c r="C264" s="23">
        <f t="shared" si="6"/>
        <v>5.1648822067274933</v>
      </c>
      <c r="D264" s="140">
        <v>0.47726563098516395</v>
      </c>
      <c r="E264" s="140">
        <v>0.49879182912369951</v>
      </c>
      <c r="F264" s="141">
        <f t="shared" si="7"/>
        <v>4.6660903776037941</v>
      </c>
    </row>
    <row r="265" spans="1:6" x14ac:dyDescent="0.25">
      <c r="A265" s="136">
        <v>44287</v>
      </c>
      <c r="B265" s="250">
        <v>4.8995000000000006</v>
      </c>
      <c r="C265" s="23">
        <f t="shared" si="6"/>
        <v>5.2999880742098693</v>
      </c>
      <c r="D265" s="140">
        <v>0.77506588052186987</v>
      </c>
      <c r="E265" s="140">
        <v>0.33477255963349817</v>
      </c>
      <c r="F265" s="141">
        <f t="shared" si="7"/>
        <v>4.9652155145763714</v>
      </c>
    </row>
    <row r="266" spans="1:6" x14ac:dyDescent="0.25">
      <c r="A266" s="136">
        <v>44317</v>
      </c>
      <c r="B266" s="250">
        <v>4.8995000000000006</v>
      </c>
      <c r="C266" s="23">
        <f t="shared" si="6"/>
        <v>6.0368497625063391</v>
      </c>
      <c r="D266" s="140">
        <v>1.9684240255712364</v>
      </c>
      <c r="E266" s="140">
        <v>0.37458865199101354</v>
      </c>
      <c r="F266" s="141">
        <f t="shared" si="7"/>
        <v>5.6622611105153258</v>
      </c>
    </row>
    <row r="267" spans="1:6" x14ac:dyDescent="0.25">
      <c r="A267" s="136">
        <v>44348</v>
      </c>
      <c r="B267" s="250">
        <v>4.9315000000000007</v>
      </c>
      <c r="C267" s="23">
        <f t="shared" ref="C267:C309" si="8">C266+$B$3*(B267-C266)+$B$5*(C266^($B$6))*D267+(1-$B$3)*(B267-B266)</f>
        <v>5.8320057752013259</v>
      </c>
      <c r="D267" s="140">
        <v>0.24791558332331029</v>
      </c>
      <c r="E267" s="140">
        <v>0.58999308086686864</v>
      </c>
      <c r="F267" s="141">
        <f t="shared" ref="F267:F309" si="9">C267-E267</f>
        <v>5.2420126943344574</v>
      </c>
    </row>
    <row r="268" spans="1:6" x14ac:dyDescent="0.25">
      <c r="A268" s="136">
        <v>44378</v>
      </c>
      <c r="B268" s="250">
        <v>4.9785000000000004</v>
      </c>
      <c r="C268" s="23">
        <f t="shared" si="8"/>
        <v>5.1540128248055641</v>
      </c>
      <c r="D268" s="140">
        <v>-0.97165640074932758</v>
      </c>
      <c r="E268" s="140">
        <v>0.37686964453633226</v>
      </c>
      <c r="F268" s="141">
        <f t="shared" si="9"/>
        <v>4.7771431802692321</v>
      </c>
    </row>
    <row r="269" spans="1:6" x14ac:dyDescent="0.25">
      <c r="A269" s="136">
        <v>44409</v>
      </c>
      <c r="B269" s="250">
        <v>5.0105000000000004</v>
      </c>
      <c r="C269" s="23">
        <f t="shared" si="8"/>
        <v>5.3461988175758792</v>
      </c>
      <c r="D269" s="140">
        <v>0.49750011628498242</v>
      </c>
      <c r="E269" s="140">
        <v>1.117177568665026</v>
      </c>
      <c r="F269" s="141">
        <f t="shared" si="9"/>
        <v>4.2290212489108532</v>
      </c>
    </row>
    <row r="270" spans="1:6" x14ac:dyDescent="0.25">
      <c r="A270" s="136">
        <v>44440</v>
      </c>
      <c r="B270" s="250">
        <v>5.0215000000000005</v>
      </c>
      <c r="C270" s="23">
        <f t="shared" si="8"/>
        <v>5.5160594441999171</v>
      </c>
      <c r="D270" s="140">
        <v>0.59849353299023611</v>
      </c>
      <c r="E270" s="140">
        <v>0.19433474988307234</v>
      </c>
      <c r="F270" s="141">
        <f t="shared" si="9"/>
        <v>5.3217246943168446</v>
      </c>
    </row>
    <row r="271" spans="1:6" x14ac:dyDescent="0.25">
      <c r="A271" s="136">
        <v>44470</v>
      </c>
      <c r="B271" s="250">
        <v>5.0315000000000003</v>
      </c>
      <c r="C271" s="23">
        <f t="shared" si="8"/>
        <v>5.687488747260887</v>
      </c>
      <c r="D271" s="140">
        <v>0.70532233841304404</v>
      </c>
      <c r="E271" s="140">
        <v>8.8660564464774869E-2</v>
      </c>
      <c r="F271" s="141">
        <f t="shared" si="9"/>
        <v>5.5988281827961126</v>
      </c>
    </row>
    <row r="272" spans="1:6" x14ac:dyDescent="0.25">
      <c r="A272" s="136">
        <v>44501</v>
      </c>
      <c r="B272" s="250">
        <v>5.1885000000000003</v>
      </c>
      <c r="C272" s="23">
        <f t="shared" si="8"/>
        <v>5.4301059218687371</v>
      </c>
      <c r="D272" s="140">
        <v>-0.46571769196344653</v>
      </c>
      <c r="E272" s="140">
        <v>1.3532757701614682</v>
      </c>
      <c r="F272" s="141">
        <f t="shared" si="9"/>
        <v>4.0768301517072691</v>
      </c>
    </row>
    <row r="273" spans="1:6" x14ac:dyDescent="0.25">
      <c r="A273" s="136">
        <v>44531</v>
      </c>
      <c r="B273" s="250">
        <v>5.3654999999999999</v>
      </c>
      <c r="C273" s="23">
        <f t="shared" si="8"/>
        <v>4.9281156241301094</v>
      </c>
      <c r="D273" s="140">
        <v>-1.3644124228331571</v>
      </c>
      <c r="E273" s="140">
        <v>0.66201325107558195</v>
      </c>
      <c r="F273" s="141">
        <f t="shared" si="9"/>
        <v>4.2661023730545278</v>
      </c>
    </row>
    <row r="274" spans="1:6" x14ac:dyDescent="0.25">
      <c r="A274" s="136">
        <v>44562</v>
      </c>
      <c r="B274" s="250">
        <v>5.4355000000000002</v>
      </c>
      <c r="C274" s="23">
        <f t="shared" si="8"/>
        <v>4.8204034501588255</v>
      </c>
      <c r="D274" s="140">
        <v>-0.74279366963977611</v>
      </c>
      <c r="E274" s="140">
        <v>0.91272848885785973</v>
      </c>
      <c r="F274" s="141">
        <f t="shared" si="9"/>
        <v>3.907674961300966</v>
      </c>
    </row>
    <row r="275" spans="1:6" x14ac:dyDescent="0.25">
      <c r="A275" s="136">
        <v>44593</v>
      </c>
      <c r="B275" s="250">
        <v>5.3215000000000003</v>
      </c>
      <c r="C275" s="23">
        <f t="shared" si="8"/>
        <v>4.7551717959882813</v>
      </c>
      <c r="D275" s="140">
        <v>-0.34019079195511637</v>
      </c>
      <c r="E275" s="140">
        <v>0.70810127091090724</v>
      </c>
      <c r="F275" s="141">
        <f t="shared" si="9"/>
        <v>4.0470705250773742</v>
      </c>
    </row>
    <row r="276" spans="1:6" x14ac:dyDescent="0.25">
      <c r="A276" s="136">
        <v>44621</v>
      </c>
      <c r="B276" s="250">
        <v>5.1895000000000007</v>
      </c>
      <c r="C276" s="23">
        <f t="shared" si="8"/>
        <v>4.9543234357466348</v>
      </c>
      <c r="D276" s="140">
        <v>0.37553004134577372</v>
      </c>
      <c r="E276" s="140">
        <v>0.21107788406602848</v>
      </c>
      <c r="F276" s="141">
        <f t="shared" si="9"/>
        <v>4.743245551680606</v>
      </c>
    </row>
    <row r="277" spans="1:6" x14ac:dyDescent="0.25">
      <c r="A277" s="136">
        <v>44652</v>
      </c>
      <c r="B277" s="250">
        <v>5.0194999999999999</v>
      </c>
      <c r="C277" s="23">
        <f t="shared" si="8"/>
        <v>5.1162609522335751</v>
      </c>
      <c r="D277" s="140">
        <v>0.61250402995005215</v>
      </c>
      <c r="E277" s="140">
        <v>-0.14041786083905292</v>
      </c>
      <c r="F277" s="141">
        <f t="shared" si="9"/>
        <v>5.2566788130726279</v>
      </c>
    </row>
    <row r="278" spans="1:6" x14ac:dyDescent="0.25">
      <c r="A278" s="136">
        <v>44682</v>
      </c>
      <c r="B278" s="250">
        <v>5.0194999999999999</v>
      </c>
      <c r="C278" s="23">
        <f t="shared" si="8"/>
        <v>4.4443178511226451</v>
      </c>
      <c r="D278" s="140">
        <v>-1.4937205927279797</v>
      </c>
      <c r="E278" s="140">
        <v>0.27943936084599946</v>
      </c>
      <c r="F278" s="141">
        <f t="shared" si="9"/>
        <v>4.1648784902766458</v>
      </c>
    </row>
    <row r="279" spans="1:6" x14ac:dyDescent="0.25">
      <c r="A279" s="136">
        <v>44713</v>
      </c>
      <c r="B279" s="250">
        <v>5.0514999999999999</v>
      </c>
      <c r="C279" s="23">
        <f t="shared" si="8"/>
        <v>4.4497706349917001</v>
      </c>
      <c r="D279" s="140">
        <v>-0.51143167038045212</v>
      </c>
      <c r="E279" s="140">
        <v>0.89972249871587895</v>
      </c>
      <c r="F279" s="141">
        <f t="shared" si="9"/>
        <v>3.5500481362758212</v>
      </c>
    </row>
    <row r="280" spans="1:6" x14ac:dyDescent="0.25">
      <c r="A280" s="136">
        <v>44743</v>
      </c>
      <c r="B280" s="250">
        <v>5.0985000000000005</v>
      </c>
      <c r="C280" s="23">
        <f t="shared" si="8"/>
        <v>4.646501766354751</v>
      </c>
      <c r="D280" s="140">
        <v>-9.1829892388713072E-2</v>
      </c>
      <c r="E280" s="140">
        <v>0.29748425363642939</v>
      </c>
      <c r="F280" s="141">
        <f t="shared" si="9"/>
        <v>4.3490175127183219</v>
      </c>
    </row>
    <row r="281" spans="1:6" x14ac:dyDescent="0.25">
      <c r="A281" s="136">
        <v>44774</v>
      </c>
      <c r="B281" s="250">
        <v>5.1305000000000005</v>
      </c>
      <c r="C281" s="23">
        <f t="shared" si="8"/>
        <v>4.2505647141706495</v>
      </c>
      <c r="D281" s="140">
        <v>-1.3869949598638449</v>
      </c>
      <c r="E281" s="140">
        <v>0.39615058169376766</v>
      </c>
      <c r="F281" s="141">
        <f t="shared" si="9"/>
        <v>3.8544141324768817</v>
      </c>
    </row>
    <row r="282" spans="1:6" x14ac:dyDescent="0.25">
      <c r="A282" s="136">
        <v>44805</v>
      </c>
      <c r="B282" s="250">
        <v>5.1415000000000006</v>
      </c>
      <c r="C282" s="23">
        <f t="shared" si="8"/>
        <v>5.0538930045306545</v>
      </c>
      <c r="D282" s="140">
        <v>1.3263222464123501</v>
      </c>
      <c r="E282" s="140">
        <v>-2.7609533230601967E-2</v>
      </c>
      <c r="F282" s="141">
        <f t="shared" si="9"/>
        <v>5.0815025377612564</v>
      </c>
    </row>
    <row r="283" spans="1:6" x14ac:dyDescent="0.25">
      <c r="A283" s="136">
        <v>44835</v>
      </c>
      <c r="B283" s="250">
        <v>5.1515000000000004</v>
      </c>
      <c r="C283" s="23">
        <f t="shared" si="8"/>
        <v>4.3905081081676531</v>
      </c>
      <c r="D283" s="140">
        <v>-1.6400920200346945</v>
      </c>
      <c r="E283" s="140">
        <v>0.24350551682885452</v>
      </c>
      <c r="F283" s="141">
        <f t="shared" si="9"/>
        <v>4.1470025913387989</v>
      </c>
    </row>
    <row r="284" spans="1:6" x14ac:dyDescent="0.25">
      <c r="A284" s="136">
        <v>44866</v>
      </c>
      <c r="B284" s="250">
        <v>5.3085000000000004</v>
      </c>
      <c r="C284" s="23">
        <f t="shared" si="8"/>
        <v>5.4600415618483717</v>
      </c>
      <c r="D284" s="140">
        <v>1.6995645669029948</v>
      </c>
      <c r="E284" s="140">
        <v>0.76241027362799885</v>
      </c>
      <c r="F284" s="141">
        <f t="shared" si="9"/>
        <v>4.6976312882203732</v>
      </c>
    </row>
    <row r="285" spans="1:6" x14ac:dyDescent="0.25">
      <c r="A285" s="136">
        <v>44896</v>
      </c>
      <c r="B285" s="250">
        <v>5.4855</v>
      </c>
      <c r="C285" s="23">
        <f t="shared" si="8"/>
        <v>4.8332302471255675</v>
      </c>
      <c r="D285" s="140">
        <v>-1.7047030260025251</v>
      </c>
      <c r="E285" s="140">
        <v>0.62700355165146004</v>
      </c>
      <c r="F285" s="141">
        <f t="shared" si="9"/>
        <v>4.2062266954741077</v>
      </c>
    </row>
    <row r="286" spans="1:6" x14ac:dyDescent="0.25">
      <c r="A286" s="136">
        <v>44927</v>
      </c>
      <c r="B286" s="250">
        <v>5.5555000000000003</v>
      </c>
      <c r="C286" s="23">
        <f t="shared" si="8"/>
        <v>5.1709902618393508</v>
      </c>
      <c r="D286" s="140">
        <v>0.15694326947405804</v>
      </c>
      <c r="E286" s="140">
        <v>-1.4125086224095137E-2</v>
      </c>
      <c r="F286" s="141">
        <f t="shared" si="9"/>
        <v>5.1851153480634462</v>
      </c>
    </row>
    <row r="287" spans="1:6" x14ac:dyDescent="0.25">
      <c r="A287" s="136">
        <v>44958</v>
      </c>
      <c r="B287" s="250">
        <v>5.4415000000000004</v>
      </c>
      <c r="C287" s="23">
        <f t="shared" si="8"/>
        <v>5.2721410118153855</v>
      </c>
      <c r="D287" s="140">
        <v>0.22208379998201719</v>
      </c>
      <c r="E287" s="140">
        <v>0.47142176694535254</v>
      </c>
      <c r="F287" s="141">
        <f t="shared" si="9"/>
        <v>4.8007192448700327</v>
      </c>
    </row>
    <row r="288" spans="1:6" x14ac:dyDescent="0.25">
      <c r="A288" s="136">
        <v>44986</v>
      </c>
      <c r="B288" s="250">
        <v>5.3094999999999999</v>
      </c>
      <c r="C288" s="23">
        <f t="shared" si="8"/>
        <v>4.4697314261251107</v>
      </c>
      <c r="D288" s="140">
        <v>-1.6570577585168773</v>
      </c>
      <c r="E288" s="140">
        <v>0.31622493327182438</v>
      </c>
      <c r="F288" s="141">
        <f t="shared" si="9"/>
        <v>4.1535064928532863</v>
      </c>
    </row>
    <row r="289" spans="1:6" x14ac:dyDescent="0.25">
      <c r="A289" s="136">
        <v>45017</v>
      </c>
      <c r="B289" s="250">
        <v>5.1395</v>
      </c>
      <c r="C289" s="23">
        <f t="shared" si="8"/>
        <v>4.4214298838174084</v>
      </c>
      <c r="D289" s="140">
        <v>-0.34511376544907435</v>
      </c>
      <c r="E289" s="140">
        <v>0.81899313401496787</v>
      </c>
      <c r="F289" s="141">
        <f t="shared" si="9"/>
        <v>3.6024367498024406</v>
      </c>
    </row>
    <row r="290" spans="1:6" x14ac:dyDescent="0.25">
      <c r="A290" s="136">
        <v>45047</v>
      </c>
      <c r="B290" s="250">
        <v>5.1395</v>
      </c>
      <c r="C290" s="23">
        <f t="shared" si="8"/>
        <v>4.1123141425478176</v>
      </c>
      <c r="D290" s="140">
        <v>-1.3309016500868238</v>
      </c>
      <c r="E290" s="140">
        <v>0.8227298599500783</v>
      </c>
      <c r="F290" s="141">
        <f t="shared" si="9"/>
        <v>3.2895842825977395</v>
      </c>
    </row>
    <row r="291" spans="1:6" x14ac:dyDescent="0.25">
      <c r="A291" s="136">
        <v>45078</v>
      </c>
      <c r="B291" s="250">
        <v>5.1715</v>
      </c>
      <c r="C291" s="23">
        <f t="shared" si="8"/>
        <v>5.1072429369560046</v>
      </c>
      <c r="D291" s="140">
        <v>1.6727343420514</v>
      </c>
      <c r="E291" s="140">
        <v>9.350582689085675E-2</v>
      </c>
      <c r="F291" s="141">
        <f t="shared" si="9"/>
        <v>5.013737110065148</v>
      </c>
    </row>
    <row r="292" spans="1:6" x14ac:dyDescent="0.25">
      <c r="A292" s="136">
        <v>45108</v>
      </c>
      <c r="B292" s="250">
        <v>5.2185000000000006</v>
      </c>
      <c r="C292" s="23">
        <f t="shared" si="8"/>
        <v>5.2313323151456137</v>
      </c>
      <c r="D292" s="140">
        <v>0.13314319297933117</v>
      </c>
      <c r="E292" s="140">
        <v>6.6879653362306266E-2</v>
      </c>
      <c r="F292" s="141">
        <f t="shared" si="9"/>
        <v>5.1644526617833071</v>
      </c>
    </row>
    <row r="293" spans="1:6" x14ac:dyDescent="0.25">
      <c r="A293" s="136">
        <v>45139</v>
      </c>
      <c r="B293" s="250">
        <v>5.2505000000000006</v>
      </c>
      <c r="C293" s="23">
        <f t="shared" si="8"/>
        <v>5.2506803212015942</v>
      </c>
      <c r="D293" s="140">
        <v>-1.9959905149276869E-2</v>
      </c>
      <c r="E293" s="140">
        <v>0.49828468499003714</v>
      </c>
      <c r="F293" s="141">
        <f t="shared" si="9"/>
        <v>4.7523956362115571</v>
      </c>
    </row>
    <row r="294" spans="1:6" x14ac:dyDescent="0.25">
      <c r="A294" s="136">
        <v>45170</v>
      </c>
      <c r="B294" s="250">
        <v>5.2614999999999998</v>
      </c>
      <c r="C294" s="23">
        <f t="shared" si="8"/>
        <v>4.8642734013248736</v>
      </c>
      <c r="D294" s="140">
        <v>-0.91266825032437615</v>
      </c>
      <c r="E294" s="140">
        <v>0.10219546408420165</v>
      </c>
      <c r="F294" s="141">
        <f t="shared" si="9"/>
        <v>4.7620779372406723</v>
      </c>
    </row>
    <row r="295" spans="1:6" x14ac:dyDescent="0.25">
      <c r="A295" s="136">
        <v>45200</v>
      </c>
      <c r="B295" s="250">
        <v>5.2715000000000005</v>
      </c>
      <c r="C295" s="23">
        <f t="shared" si="8"/>
        <v>4.7079663215660901</v>
      </c>
      <c r="D295" s="140">
        <v>-0.69072782515251752</v>
      </c>
      <c r="E295" s="140">
        <v>0.72899369835289041</v>
      </c>
      <c r="F295" s="141">
        <f t="shared" si="9"/>
        <v>3.9789726232131999</v>
      </c>
    </row>
    <row r="296" spans="1:6" x14ac:dyDescent="0.25">
      <c r="A296" s="136">
        <v>45231</v>
      </c>
      <c r="B296" s="250">
        <v>5.4285000000000005</v>
      </c>
      <c r="C296" s="23">
        <f t="shared" si="8"/>
        <v>5.4467094669797866</v>
      </c>
      <c r="D296" s="140">
        <v>0.98735887876105499</v>
      </c>
      <c r="E296" s="140">
        <v>1.0215839496725796</v>
      </c>
      <c r="F296" s="141">
        <f t="shared" si="9"/>
        <v>4.4251255173072073</v>
      </c>
    </row>
    <row r="297" spans="1:6" x14ac:dyDescent="0.25">
      <c r="A297" s="136">
        <v>45261</v>
      </c>
      <c r="B297" s="250">
        <v>5.6055000000000001</v>
      </c>
      <c r="C297" s="23">
        <f t="shared" si="8"/>
        <v>5.1084392461459833</v>
      </c>
      <c r="D297" s="140">
        <v>-1.1492916785428968</v>
      </c>
      <c r="E297" s="140">
        <v>-0.14217114032623582</v>
      </c>
      <c r="F297" s="141">
        <f t="shared" si="9"/>
        <v>5.2506103864722196</v>
      </c>
    </row>
    <row r="298" spans="1:6" x14ac:dyDescent="0.25">
      <c r="A298" s="136">
        <v>45292</v>
      </c>
      <c r="B298" s="250">
        <v>5.6755000000000004</v>
      </c>
      <c r="C298" s="23">
        <f t="shared" si="8"/>
        <v>4.6382449809701605</v>
      </c>
      <c r="D298" s="140">
        <v>-1.6167351326431609</v>
      </c>
      <c r="E298" s="140">
        <v>0.32134446306849368</v>
      </c>
      <c r="F298" s="141">
        <f t="shared" si="9"/>
        <v>4.3169005179016668</v>
      </c>
    </row>
    <row r="299" spans="1:6" x14ac:dyDescent="0.25">
      <c r="A299" s="136">
        <v>45323</v>
      </c>
      <c r="B299" s="250">
        <v>5.5615000000000006</v>
      </c>
      <c r="C299" s="23">
        <f t="shared" si="8"/>
        <v>4.8530479948067846</v>
      </c>
      <c r="D299" s="140">
        <v>1.7727381474560263E-2</v>
      </c>
      <c r="E299" s="140">
        <v>0.40120243389128002</v>
      </c>
      <c r="F299" s="141">
        <f t="shared" si="9"/>
        <v>4.4518455609155048</v>
      </c>
    </row>
    <row r="300" spans="1:6" x14ac:dyDescent="0.25">
      <c r="A300" s="136">
        <v>45352</v>
      </c>
      <c r="B300" s="250">
        <v>5.4295</v>
      </c>
      <c r="C300" s="23">
        <f t="shared" si="8"/>
        <v>4.7749808418604367</v>
      </c>
      <c r="D300" s="140">
        <v>-0.39584782225680742</v>
      </c>
      <c r="E300" s="140">
        <v>0.37046011955858693</v>
      </c>
      <c r="F300" s="141">
        <f t="shared" si="9"/>
        <v>4.4045207223018501</v>
      </c>
    </row>
    <row r="301" spans="1:6" x14ac:dyDescent="0.25">
      <c r="A301" s="136">
        <v>45383</v>
      </c>
      <c r="B301" s="250">
        <v>5.2595000000000001</v>
      </c>
      <c r="C301" s="23">
        <f t="shared" si="8"/>
        <v>4.9537574768447517</v>
      </c>
      <c r="D301" s="140">
        <v>0.35135288454109076</v>
      </c>
      <c r="E301" s="140">
        <v>0.30049433511089468</v>
      </c>
      <c r="F301" s="141">
        <f t="shared" si="9"/>
        <v>4.6532631417338566</v>
      </c>
    </row>
    <row r="302" spans="1:6" x14ac:dyDescent="0.25">
      <c r="A302" s="136">
        <v>45413</v>
      </c>
      <c r="B302" s="250">
        <v>5.2595000000000001</v>
      </c>
      <c r="C302" s="23">
        <f t="shared" si="8"/>
        <v>5.1394992827997159</v>
      </c>
      <c r="D302" s="140">
        <v>0.21509842632414156</v>
      </c>
      <c r="E302" s="140">
        <v>0.38574799515573649</v>
      </c>
      <c r="F302" s="141">
        <f t="shared" si="9"/>
        <v>4.7537512876439791</v>
      </c>
    </row>
    <row r="303" spans="1:6" x14ac:dyDescent="0.25">
      <c r="A303" s="136">
        <v>45444</v>
      </c>
      <c r="B303" s="250">
        <v>5.2915000000000001</v>
      </c>
      <c r="C303" s="23">
        <f t="shared" si="8"/>
        <v>4.4752961125629858</v>
      </c>
      <c r="D303" s="140">
        <v>-1.7026638237460423</v>
      </c>
      <c r="E303" s="140">
        <v>0.55214569150456561</v>
      </c>
      <c r="F303" s="141">
        <f t="shared" si="9"/>
        <v>3.9231504210584203</v>
      </c>
    </row>
    <row r="304" spans="1:6" x14ac:dyDescent="0.25">
      <c r="A304" s="136">
        <v>45474</v>
      </c>
      <c r="B304" s="250">
        <v>5.3385000000000007</v>
      </c>
      <c r="C304" s="23">
        <f t="shared" si="8"/>
        <v>5.7146805958699236</v>
      </c>
      <c r="D304" s="140">
        <v>2.3370508661568361</v>
      </c>
      <c r="E304" s="140">
        <v>0.99731123223696805</v>
      </c>
      <c r="F304" s="141">
        <f t="shared" si="9"/>
        <v>4.7173693636329554</v>
      </c>
    </row>
    <row r="305" spans="1:6" x14ac:dyDescent="0.25">
      <c r="A305" s="136">
        <v>45505</v>
      </c>
      <c r="B305" s="250">
        <v>5.3704999999999998</v>
      </c>
      <c r="C305" s="23">
        <f t="shared" si="8"/>
        <v>5.7141217350041789</v>
      </c>
      <c r="D305" s="140">
        <v>0.18506527800935191</v>
      </c>
      <c r="E305" s="140">
        <v>0.21532897121613134</v>
      </c>
      <c r="F305" s="141">
        <f t="shared" si="9"/>
        <v>5.4987927637880478</v>
      </c>
    </row>
    <row r="306" spans="1:6" x14ac:dyDescent="0.25">
      <c r="A306" s="136">
        <v>45536</v>
      </c>
      <c r="B306" s="250">
        <v>5.3815</v>
      </c>
      <c r="C306" s="23">
        <f t="shared" si="8"/>
        <v>5.0858582427496808</v>
      </c>
      <c r="D306" s="140">
        <v>-1.172971813599742</v>
      </c>
      <c r="E306" s="140">
        <v>0.14734055370171151</v>
      </c>
      <c r="F306" s="141">
        <f t="shared" si="9"/>
        <v>4.938517689047969</v>
      </c>
    </row>
    <row r="307" spans="1:6" x14ac:dyDescent="0.25">
      <c r="A307" s="136">
        <v>45566</v>
      </c>
      <c r="B307" s="250">
        <v>5.3915000000000006</v>
      </c>
      <c r="C307" s="23">
        <f t="shared" si="8"/>
        <v>4.7490271546867753</v>
      </c>
      <c r="D307" s="140">
        <v>-1.0233262039932081</v>
      </c>
      <c r="E307" s="140">
        <v>0.19414954314904997</v>
      </c>
      <c r="F307" s="141">
        <f t="shared" si="9"/>
        <v>4.5548776115377256</v>
      </c>
    </row>
    <row r="308" spans="1:6" x14ac:dyDescent="0.25">
      <c r="A308" s="136">
        <v>45597</v>
      </c>
      <c r="B308" s="250">
        <v>5.5485000000000007</v>
      </c>
      <c r="C308" s="23">
        <f t="shared" si="8"/>
        <v>5.9395726215395133</v>
      </c>
      <c r="D308" s="140">
        <v>2.0151499945258111</v>
      </c>
      <c r="E308" s="140">
        <v>0.35533998902948827</v>
      </c>
      <c r="F308" s="141">
        <f t="shared" si="9"/>
        <v>5.5842326325100249</v>
      </c>
    </row>
    <row r="309" spans="1:6" x14ac:dyDescent="0.25">
      <c r="A309" s="136">
        <v>45627</v>
      </c>
      <c r="B309" s="250">
        <v>5.7255000000000003</v>
      </c>
      <c r="C309" s="23">
        <f t="shared" si="8"/>
        <v>5.9958263651084458</v>
      </c>
      <c r="D309" s="140">
        <v>1.0501080645915041E-3</v>
      </c>
      <c r="E309" s="140">
        <v>0.31374382351946389</v>
      </c>
      <c r="F309" s="141">
        <f t="shared" si="9"/>
        <v>5.682082541588982</v>
      </c>
    </row>
  </sheetData>
  <phoneticPr fontId="14" type="noConversion"/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9"/>
  <sheetViews>
    <sheetView workbookViewId="0"/>
  </sheetViews>
  <sheetFormatPr defaultRowHeight="13.2" x14ac:dyDescent="0.25"/>
  <cols>
    <col min="1" max="1" width="21.6640625" customWidth="1"/>
    <col min="2" max="2" width="9.5546875" customWidth="1"/>
    <col min="3" max="27" width="11.44140625" customWidth="1"/>
    <col min="28" max="28" width="12.5546875" customWidth="1"/>
    <col min="29" max="30" width="12.88671875" customWidth="1"/>
    <col min="31" max="31" width="25.44140625" customWidth="1"/>
    <col min="32" max="32" width="22.5546875" customWidth="1"/>
    <col min="33" max="33" width="30.109375" customWidth="1"/>
  </cols>
  <sheetData>
    <row r="1" spans="1:33" x14ac:dyDescent="0.25">
      <c r="A1" s="148"/>
      <c r="B1" s="192">
        <v>36161</v>
      </c>
      <c r="C1" s="192">
        <v>36526</v>
      </c>
      <c r="D1" s="192">
        <v>36892</v>
      </c>
      <c r="E1" s="192">
        <v>37257</v>
      </c>
      <c r="F1" s="192">
        <v>37622</v>
      </c>
      <c r="G1" s="192">
        <v>37987</v>
      </c>
      <c r="H1" s="192">
        <v>38353</v>
      </c>
      <c r="I1" s="192">
        <v>38718</v>
      </c>
      <c r="J1" s="192">
        <v>39083</v>
      </c>
      <c r="K1" s="192">
        <v>39448</v>
      </c>
      <c r="L1" s="192">
        <v>39814</v>
      </c>
      <c r="M1" s="192">
        <v>40179</v>
      </c>
      <c r="N1" s="192">
        <v>40544</v>
      </c>
      <c r="O1" s="192">
        <v>40909</v>
      </c>
      <c r="P1" s="192">
        <v>41275</v>
      </c>
      <c r="Q1" s="192">
        <v>41640</v>
      </c>
      <c r="R1" s="192">
        <v>42005</v>
      </c>
      <c r="S1" s="192">
        <v>42370</v>
      </c>
      <c r="T1" s="192">
        <v>42736</v>
      </c>
      <c r="U1" s="192">
        <v>43101</v>
      </c>
      <c r="V1" s="192">
        <v>43466</v>
      </c>
      <c r="W1" s="192">
        <v>43831</v>
      </c>
      <c r="X1" s="192">
        <v>44197</v>
      </c>
      <c r="Y1" s="192">
        <v>44562</v>
      </c>
      <c r="Z1" s="192">
        <v>44927</v>
      </c>
      <c r="AA1" s="192">
        <v>45292</v>
      </c>
      <c r="AB1" s="149"/>
      <c r="AC1" s="150" t="s">
        <v>143</v>
      </c>
      <c r="AD1" s="150" t="s">
        <v>144</v>
      </c>
      <c r="AE1" s="151" t="s">
        <v>145</v>
      </c>
      <c r="AF1" s="150" t="s">
        <v>146</v>
      </c>
      <c r="AG1" s="150" t="s">
        <v>147</v>
      </c>
    </row>
    <row r="2" spans="1:33" x14ac:dyDescent="0.25">
      <c r="A2" s="148"/>
      <c r="B2" s="152">
        <f>+[1]data1cf!A2</f>
        <v>-91449.280776070082</v>
      </c>
      <c r="C2" s="152">
        <f>+[1]data1cf!B2</f>
        <v>13084.11110737843</v>
      </c>
      <c r="D2" s="152">
        <f>+[1]data1cf!C2</f>
        <v>20186.900512063843</v>
      </c>
      <c r="E2" s="152">
        <f>+[1]data1cf!D2</f>
        <v>18989.460911752125</v>
      </c>
      <c r="F2" s="152">
        <f>+[1]data1cf!E2</f>
        <v>17641.763223244834</v>
      </c>
      <c r="G2" s="152">
        <f>+[1]data1cf!F2</f>
        <v>16726.485518951569</v>
      </c>
      <c r="H2" s="152">
        <f>+[1]data1cf!G2</f>
        <v>15573.510552793225</v>
      </c>
      <c r="I2" s="152">
        <f>+[1]data1cf!H2</f>
        <v>14662.218097393583</v>
      </c>
      <c r="J2" s="152">
        <f>+[1]data1cf!I2</f>
        <v>14039.006416516357</v>
      </c>
      <c r="K2" s="152">
        <f>+[1]data1cf!J2</f>
        <v>13495.98276764579</v>
      </c>
      <c r="L2" s="152">
        <f>+[1]data1cf!K2</f>
        <v>12802.671240733609</v>
      </c>
      <c r="M2" s="152">
        <f>+[1]data1cf!L2</f>
        <v>12198.437676747079</v>
      </c>
      <c r="N2" s="152">
        <f>+[1]data1cf!M2</f>
        <v>11566.410001094675</v>
      </c>
      <c r="O2" s="152">
        <f>+[1]data1cf!N2</f>
        <v>11014.859260717112</v>
      </c>
      <c r="P2" s="152">
        <f>+[1]data1cf!O2</f>
        <v>11889.806892637036</v>
      </c>
      <c r="Q2" s="152">
        <f>+[1]data1cf!P2</f>
        <v>12983.374196750014</v>
      </c>
      <c r="R2" s="152">
        <f>+[1]data1cf!Q2</f>
        <v>11681.714454776884</v>
      </c>
      <c r="S2" s="152">
        <f>+[1]data1cf!R2</f>
        <v>8583.173345582336</v>
      </c>
      <c r="T2" s="152">
        <f>+[1]data1cf!S2</f>
        <v>8106.8716414286864</v>
      </c>
      <c r="U2" s="152">
        <f>+[1]data1cf!T2</f>
        <v>7630.5933471849603</v>
      </c>
      <c r="V2" s="152">
        <f>+[1]data1cf!U2</f>
        <v>7154.3391651484453</v>
      </c>
      <c r="W2" s="152">
        <f>+[1]data1cf!V2</f>
        <v>10057.526540484243</v>
      </c>
      <c r="X2" s="152">
        <f>+[1]data1cf!W2</f>
        <v>9581.322774661774</v>
      </c>
      <c r="Y2" s="152">
        <f>+[1]data1cf!X2</f>
        <v>9105.1453568991601</v>
      </c>
      <c r="Z2" s="152">
        <f>+[1]data1cf!Y2</f>
        <v>8628.9950776381811</v>
      </c>
      <c r="AA2" s="152">
        <f>+[1]data1cf!Z2</f>
        <v>8152.8727510338958</v>
      </c>
      <c r="AB2" s="152"/>
      <c r="AC2" s="153" t="e">
        <f t="shared" ref="AC2:AC65" ca="1" si="0">XNPV(0.1,B2:AA2,$B$1:$AA$1)</f>
        <v>#NAME?</v>
      </c>
      <c r="AD2" s="153">
        <f>SUMPRODUCT(B2:AA2,$B$1010:$AA$1010)</f>
        <v>68715.443000762229</v>
      </c>
      <c r="AE2" s="154">
        <f>SUMPRODUCT(B2:AA2,$B$1012:$AA$1012)</f>
        <v>50936.376206087392</v>
      </c>
      <c r="AF2" s="155" t="e">
        <f t="shared" ref="AF2:AF65" ca="1" si="1">XIRR(B2:AA2,$B$1:$AA$1)</f>
        <v>#NAME?</v>
      </c>
      <c r="AG2" s="156">
        <f>1-EXP(-(1/0.25)*(AD2/ABS($AD$1010)))</f>
        <v>0.97435876856528902</v>
      </c>
    </row>
    <row r="3" spans="1:33" x14ac:dyDescent="0.25">
      <c r="A3" s="148"/>
      <c r="B3" s="152">
        <f>+[1]data1cf!A3</f>
        <v>-95951.744151658975</v>
      </c>
      <c r="C3" s="152">
        <f>+[1]data1cf!B3</f>
        <v>13600.513186283682</v>
      </c>
      <c r="D3" s="152">
        <f>+[1]data1cf!C3</f>
        <v>21029.294584152405</v>
      </c>
      <c r="E3" s="152">
        <f>+[1]data1cf!D3</f>
        <v>19873.460870002753</v>
      </c>
      <c r="F3" s="152">
        <f>+[1]data1cf!E3</f>
        <v>18424.67498481931</v>
      </c>
      <c r="G3" s="152">
        <f>+[1]data1cf!F3</f>
        <v>17464.024291361111</v>
      </c>
      <c r="H3" s="152">
        <f>+[1]data1cf!G3</f>
        <v>16254.592843199127</v>
      </c>
      <c r="I3" s="152">
        <f>+[1]data1cf!H3</f>
        <v>15298.433321923534</v>
      </c>
      <c r="J3" s="152">
        <f>+[1]data1cf!I3</f>
        <v>14644.538099912072</v>
      </c>
      <c r="K3" s="152">
        <f>+[1]data1cf!J3</f>
        <v>14074.459807245963</v>
      </c>
      <c r="L3" s="152">
        <f>+[1]data1cf!K3</f>
        <v>13347.332529067993</v>
      </c>
      <c r="M3" s="152">
        <f>+[1]data1cf!L3</f>
        <v>12713.349802823825</v>
      </c>
      <c r="N3" s="152">
        <f>+[1]data1cf!M3</f>
        <v>12050.20453457984</v>
      </c>
      <c r="O3" s="152">
        <f>+[1]data1cf!N3</f>
        <v>11471.168729418285</v>
      </c>
      <c r="P3" s="152">
        <f>+[1]data1cf!O3</f>
        <v>12389.523723679853</v>
      </c>
      <c r="Q3" s="152">
        <f>+[1]data1cf!P3</f>
        <v>13536.932312204521</v>
      </c>
      <c r="R3" s="152">
        <f>+[1]data1cf!Q3</f>
        <v>12171.185950129229</v>
      </c>
      <c r="S3" s="152">
        <f>+[1]data1cf!R3</f>
        <v>8920.0895912540673</v>
      </c>
      <c r="T3" s="152">
        <f>+[1]data1cf!S3</f>
        <v>8420.3373912574516</v>
      </c>
      <c r="U3" s="152">
        <f>+[1]data1cf!T3</f>
        <v>7920.6097537469177</v>
      </c>
      <c r="V3" s="152">
        <f>+[1]data1cf!U3</f>
        <v>7420.9074155970557</v>
      </c>
      <c r="W3" s="152">
        <f>+[1]data1cf!V3</f>
        <v>10467.03188916908</v>
      </c>
      <c r="X3" s="152">
        <f>+[1]data1cf!W3</f>
        <v>9967.3824494524379</v>
      </c>
      <c r="Y3" s="152">
        <f>+[1]data1cf!X3</f>
        <v>9467.7606550302698</v>
      </c>
      <c r="Z3" s="152">
        <f>+[1]data1cf!Y3</f>
        <v>8968.1673352614198</v>
      </c>
      <c r="AA3" s="152">
        <f>+[1]data1cf!Z3</f>
        <v>8468.603344385494</v>
      </c>
      <c r="AB3" s="152"/>
      <c r="AC3" s="153" t="e">
        <f t="shared" ca="1" si="0"/>
        <v>#NAME?</v>
      </c>
      <c r="AD3" s="153">
        <f t="shared" ref="AD3:AD66" si="2">SUMPRODUCT(B3:AA3,$B$1010:$AA$1010)</f>
        <v>71057.135683968649</v>
      </c>
      <c r="AE3" s="154">
        <f t="shared" ref="AE3:AE66" si="3">SUMPRODUCT(B3:AA3,$B$1012:$AA$1012)</f>
        <v>52527.141259935233</v>
      </c>
      <c r="AF3" s="155" t="e">
        <f t="shared" ca="1" si="1"/>
        <v>#NAME?</v>
      </c>
      <c r="AG3" s="156">
        <f t="shared" ref="AG3:AG18" si="4">1-EXP(-(1/0.25)*(AD3/ABS($AD$1010)))</f>
        <v>0.97736823021689656</v>
      </c>
    </row>
    <row r="4" spans="1:33" x14ac:dyDescent="0.25">
      <c r="A4" s="148"/>
      <c r="B4" s="152">
        <f>+[1]data1cf!A4</f>
        <v>-110371.19752732216</v>
      </c>
      <c r="C4" s="152">
        <f>+[1]data1cf!B4</f>
        <v>15377.977616777363</v>
      </c>
      <c r="D4" s="152">
        <f>+[1]data1cf!C4</f>
        <v>23873.455183212522</v>
      </c>
      <c r="E4" s="152">
        <f>+[1]data1cf!D4</f>
        <v>22534.454600536843</v>
      </c>
      <c r="F4" s="152">
        <f>+[1]data1cf!E4</f>
        <v>20932.004573436934</v>
      </c>
      <c r="G4" s="152">
        <f>+[1]data1cf!F4</f>
        <v>19826.043713698396</v>
      </c>
      <c r="H4" s="152">
        <f>+[1]data1cf!G4</f>
        <v>18435.806439459247</v>
      </c>
      <c r="I4" s="152">
        <f>+[1]data1cf!H4</f>
        <v>17335.957006565837</v>
      </c>
      <c r="J4" s="152">
        <f>+[1]data1cf!I4</f>
        <v>16583.795601383605</v>
      </c>
      <c r="K4" s="152">
        <f>+[1]data1cf!J4</f>
        <v>15927.072922686406</v>
      </c>
      <c r="L4" s="152">
        <f>+[1]data1cf!K4</f>
        <v>15091.648339663399</v>
      </c>
      <c r="M4" s="152">
        <f>+[1]data1cf!L4</f>
        <v>14362.391843850164</v>
      </c>
      <c r="N4" s="152">
        <f>+[1]data1cf!M4</f>
        <v>13599.590312332635</v>
      </c>
      <c r="O4" s="152">
        <f>+[1]data1cf!N4</f>
        <v>12932.531667867443</v>
      </c>
      <c r="P4" s="152">
        <f>+[1]data1cf!O4</f>
        <v>13989.901771244429</v>
      </c>
      <c r="Q4" s="152">
        <f>+[1]data1cf!P4</f>
        <v>15309.740832934</v>
      </c>
      <c r="R4" s="152">
        <f>+[1]data1cf!Q4</f>
        <v>13738.752594694375</v>
      </c>
      <c r="S4" s="152">
        <f>+[1]data1cf!R4</f>
        <v>9999.0873955020197</v>
      </c>
      <c r="T4" s="152">
        <f>+[1]data1cf!S4</f>
        <v>9424.233344976803</v>
      </c>
      <c r="U4" s="152">
        <f>+[1]data1cf!T4</f>
        <v>8849.407548143352</v>
      </c>
      <c r="V4" s="152">
        <f>+[1]data1cf!U4</f>
        <v>8274.6108526124099</v>
      </c>
      <c r="W4" s="152">
        <f>+[1]data1cf!V4</f>
        <v>11778.501364847729</v>
      </c>
      <c r="X4" s="152">
        <f>+[1]data1cf!W4</f>
        <v>11203.765517230224</v>
      </c>
      <c r="Y4" s="152">
        <f>+[1]data1cf!X4</f>
        <v>10629.061469391709</v>
      </c>
      <c r="Z4" s="152">
        <f>+[1]data1cf!Y4</f>
        <v>10054.390175325556</v>
      </c>
      <c r="AA4" s="152">
        <f>+[1]data1cf!Z4</f>
        <v>9479.7526176449428</v>
      </c>
      <c r="AB4" s="152"/>
      <c r="AC4" s="153" t="e">
        <f t="shared" ca="1" si="0"/>
        <v>#NAME?</v>
      </c>
      <c r="AD4" s="153">
        <f t="shared" si="2"/>
        <v>78660.855888246602</v>
      </c>
      <c r="AE4" s="154">
        <f t="shared" si="3"/>
        <v>57726.763585997425</v>
      </c>
      <c r="AF4" s="155" t="e">
        <f t="shared" ca="1" si="1"/>
        <v>#NAME?</v>
      </c>
      <c r="AG4" s="156">
        <f t="shared" si="4"/>
        <v>0.98491103849486528</v>
      </c>
    </row>
    <row r="5" spans="1:33" x14ac:dyDescent="0.25">
      <c r="A5" s="148"/>
      <c r="B5" s="152">
        <f>+[1]data1cf!A5</f>
        <v>-92870.358658485231</v>
      </c>
      <c r="C5" s="152">
        <f>+[1]data1cf!B5</f>
        <v>13253.927657118322</v>
      </c>
      <c r="D5" s="152">
        <f>+[1]data1cf!C5</f>
        <v>20459.042418813777</v>
      </c>
      <c r="E5" s="152">
        <f>+[1]data1cf!D5</f>
        <v>19295.276727382341</v>
      </c>
      <c r="F5" s="152">
        <f>+[1]data1cf!E5</f>
        <v>17888.867640415276</v>
      </c>
      <c r="G5" s="152">
        <f>+[1]data1cf!F5</f>
        <v>16959.269208559661</v>
      </c>
      <c r="H5" s="152">
        <f>+[1]data1cf!G5</f>
        <v>15788.475317248143</v>
      </c>
      <c r="I5" s="152">
        <f>+[1]data1cf!H5</f>
        <v>14863.021814962332</v>
      </c>
      <c r="J5" s="152">
        <f>+[1]data1cf!I5</f>
        <v>14230.125724013815</v>
      </c>
      <c r="K5" s="152">
        <f>+[1]data1cf!J5</f>
        <v>13678.563026025633</v>
      </c>
      <c r="L5" s="152">
        <f>+[1]data1cf!K5</f>
        <v>12974.578493651235</v>
      </c>
      <c r="M5" s="152">
        <f>+[1]data1cf!L5</f>
        <v>12360.95543041105</v>
      </c>
      <c r="N5" s="152">
        <f>+[1]data1cf!M5</f>
        <v>11719.106348364621</v>
      </c>
      <c r="O5" s="152">
        <f>+[1]data1cf!N5</f>
        <v>11158.880708403613</v>
      </c>
      <c r="P5" s="152">
        <f>+[1]data1cf!O5</f>
        <v>12047.528672211236</v>
      </c>
      <c r="Q5" s="152">
        <f>+[1]data1cf!P5</f>
        <v>13158.089486777426</v>
      </c>
      <c r="R5" s="152">
        <f>+[1]data1cf!Q5</f>
        <v>11836.202577853921</v>
      </c>
      <c r="S5" s="152">
        <f>+[1]data1cf!R5</f>
        <v>8689.511628653383</v>
      </c>
      <c r="T5" s="152">
        <f>+[1]data1cf!S5</f>
        <v>8205.8084248773812</v>
      </c>
      <c r="U5" s="152">
        <f>+[1]data1cf!T5</f>
        <v>7722.1289947900405</v>
      </c>
      <c r="V5" s="152">
        <f>+[1]data1cf!U5</f>
        <v>7238.4740516020247</v>
      </c>
      <c r="W5" s="152">
        <f>+[1]data1cf!V5</f>
        <v>10186.775563785981</v>
      </c>
      <c r="X5" s="152">
        <f>+[1]data1cf!W5</f>
        <v>9703.1718202557604</v>
      </c>
      <c r="Y5" s="152">
        <f>+[1]data1cf!X5</f>
        <v>9219.5948342215743</v>
      </c>
      <c r="Z5" s="152">
        <f>+[1]data1cf!Y5</f>
        <v>8736.0454084083049</v>
      </c>
      <c r="AA5" s="152">
        <f>+[1]data1cf!Z5</f>
        <v>8252.5243696225843</v>
      </c>
      <c r="AB5" s="152"/>
      <c r="AC5" s="153" t="e">
        <f t="shared" ca="1" si="0"/>
        <v>#NAME?</v>
      </c>
      <c r="AD5" s="153">
        <f t="shared" si="2"/>
        <v>69489.483506376462</v>
      </c>
      <c r="AE5" s="154">
        <f t="shared" si="3"/>
        <v>51471.997508607303</v>
      </c>
      <c r="AF5" s="155" t="e">
        <f t="shared" ca="1" si="1"/>
        <v>#NAME?</v>
      </c>
      <c r="AG5" s="156">
        <f t="shared" si="4"/>
        <v>0.97539539047678026</v>
      </c>
    </row>
    <row r="6" spans="1:33" x14ac:dyDescent="0.25">
      <c r="A6" s="148"/>
      <c r="B6" s="152">
        <f>+[1]data1cf!A6</f>
        <v>-111434.67471376533</v>
      </c>
      <c r="C6" s="152">
        <f>+[1]data1cf!B6</f>
        <v>15479.725948901003</v>
      </c>
      <c r="D6" s="152">
        <f>+[1]data1cf!C6</f>
        <v>24151.139701349013</v>
      </c>
      <c r="E6" s="152">
        <f>+[1]data1cf!D6</f>
        <v>22724.300723527045</v>
      </c>
      <c r="F6" s="152">
        <f>+[1]data1cf!E6</f>
        <v>21116.927520716552</v>
      </c>
      <c r="G6" s="152">
        <f>+[1]data1cf!F6</f>
        <v>20000.249607926773</v>
      </c>
      <c r="H6" s="152">
        <f>+[1]data1cf!G6</f>
        <v>18596.677371106169</v>
      </c>
      <c r="I6" s="152">
        <f>+[1]data1cf!H6</f>
        <v>17486.230383718408</v>
      </c>
      <c r="J6" s="152">
        <f>+[1]data1cf!I6</f>
        <v>16726.821557896928</v>
      </c>
      <c r="K6" s="152">
        <f>+[1]data1cf!J6</f>
        <v>16063.708600353762</v>
      </c>
      <c r="L6" s="152">
        <f>+[1]data1cf!K6</f>
        <v>15220.296771902249</v>
      </c>
      <c r="M6" s="152">
        <f>+[1]data1cf!L6</f>
        <v>14484.013554772828</v>
      </c>
      <c r="N6" s="152">
        <f>+[1]data1cf!M6</f>
        <v>13713.86208011131</v>
      </c>
      <c r="O6" s="152">
        <f>+[1]data1cf!N6</f>
        <v>13040.311491808436</v>
      </c>
      <c r="P6" s="152">
        <f>+[1]data1cf!O6</f>
        <v>14107.934369216691</v>
      </c>
      <c r="Q6" s="152">
        <f>+[1]data1cf!P6</f>
        <v>15440.490686524852</v>
      </c>
      <c r="R6" s="152">
        <f>+[1]data1cf!Q6</f>
        <v>13854.365254986897</v>
      </c>
      <c r="S6" s="152">
        <f>+[1]data1cf!R6</f>
        <v>10078.666663810251</v>
      </c>
      <c r="T6" s="152">
        <f>+[1]data1cf!S6</f>
        <v>9498.2736304528971</v>
      </c>
      <c r="U6" s="152">
        <f>+[1]data1cf!T6</f>
        <v>8917.9091230245958</v>
      </c>
      <c r="V6" s="152">
        <f>+[1]data1cf!U6</f>
        <v>8337.5739973032069</v>
      </c>
      <c r="W6" s="152">
        <f>+[1]data1cf!V6</f>
        <v>11875.226104112458</v>
      </c>
      <c r="X6" s="152">
        <f>+[1]data1cf!W6</f>
        <v>11294.952412602113</v>
      </c>
      <c r="Y6" s="152">
        <f>+[1]data1cf!X6</f>
        <v>10714.710827276233</v>
      </c>
      <c r="Z6" s="152">
        <f>+[1]data1cf!Y6</f>
        <v>10134.502311320362</v>
      </c>
      <c r="AA6" s="152">
        <f>+[1]data1cf!Z6</f>
        <v>9554.3278568155965</v>
      </c>
      <c r="AB6" s="152"/>
      <c r="AC6" s="153" t="e">
        <f t="shared" ca="1" si="0"/>
        <v>#NAME?</v>
      </c>
      <c r="AD6" s="153">
        <f t="shared" si="2"/>
        <v>79249.452403405492</v>
      </c>
      <c r="AE6" s="154">
        <f t="shared" si="3"/>
        <v>58136.769211675804</v>
      </c>
      <c r="AF6" s="155" t="e">
        <f t="shared" ca="1" si="1"/>
        <v>#NAME?</v>
      </c>
      <c r="AG6" s="156">
        <f t="shared" si="4"/>
        <v>0.9853771918075217</v>
      </c>
    </row>
    <row r="7" spans="1:33" x14ac:dyDescent="0.25">
      <c r="A7" s="148"/>
      <c r="B7" s="152">
        <f>+[1]data1cf!A7</f>
        <v>-102569.77871025987</v>
      </c>
      <c r="C7" s="152">
        <f>+[1]data1cf!B7</f>
        <v>14420.298367543601</v>
      </c>
      <c r="D7" s="152">
        <f>+[1]data1cf!C7</f>
        <v>22443.360698708719</v>
      </c>
      <c r="E7" s="152">
        <f>+[1]data1cf!D7</f>
        <v>21068.218225120305</v>
      </c>
      <c r="F7" s="152">
        <f>+[1]data1cf!E7</f>
        <v>19575.453272662089</v>
      </c>
      <c r="G7" s="152">
        <f>+[1]data1cf!F7</f>
        <v>18548.110196552065</v>
      </c>
      <c r="H7" s="152">
        <f>+[1]data1cf!G7</f>
        <v>17255.695075278432</v>
      </c>
      <c r="I7" s="152">
        <f>+[1]data1cf!H7</f>
        <v>16233.586812671609</v>
      </c>
      <c r="J7" s="152">
        <f>+[1]data1cf!I7</f>
        <v>15534.590782798503</v>
      </c>
      <c r="K7" s="152">
        <f>+[1]data1cf!J7</f>
        <v>14924.745688567607</v>
      </c>
      <c r="L7" s="152">
        <f>+[1]data1cf!K7</f>
        <v>14147.913661714698</v>
      </c>
      <c r="M7" s="152">
        <f>+[1]data1cf!L7</f>
        <v>13470.203542821888</v>
      </c>
      <c r="N7" s="152">
        <f>+[1]data1cf!M7</f>
        <v>12761.319467624333</v>
      </c>
      <c r="O7" s="152">
        <f>+[1]data1cf!N7</f>
        <v>12141.884198122421</v>
      </c>
      <c r="P7" s="152">
        <f>+[1]data1cf!O7</f>
        <v>13124.042359697261</v>
      </c>
      <c r="Q7" s="152">
        <f>+[1]data1cf!P7</f>
        <v>14350.59062159454</v>
      </c>
      <c r="R7" s="152">
        <f>+[1]data1cf!Q7</f>
        <v>12890.645277495398</v>
      </c>
      <c r="S7" s="152">
        <f>+[1]data1cf!R7</f>
        <v>9415.3125772529675</v>
      </c>
      <c r="T7" s="152">
        <f>+[1]data1cf!S7</f>
        <v>8881.0912036154095</v>
      </c>
      <c r="U7" s="152">
        <f>+[1]data1cf!T7</f>
        <v>8346.8960866007546</v>
      </c>
      <c r="V7" s="152">
        <f>+[1]data1cf!U7</f>
        <v>7812.7280139076756</v>
      </c>
      <c r="W7" s="152">
        <f>+[1]data1cf!V7</f>
        <v>11068.951399324764</v>
      </c>
      <c r="X7" s="152">
        <f>+[1]data1cf!W7</f>
        <v>10534.83987360368</v>
      </c>
      <c r="Y7" s="152">
        <f>+[1]data1cf!X7</f>
        <v>10000.757899942979</v>
      </c>
      <c r="Z7" s="152">
        <f>+[1]data1cf!Y7</f>
        <v>9466.7063649044794</v>
      </c>
      <c r="AA7" s="152">
        <f>+[1]data1cf!Z7</f>
        <v>8932.6861816468499</v>
      </c>
      <c r="AB7" s="152"/>
      <c r="AC7" s="153" t="e">
        <f t="shared" ca="1" si="0"/>
        <v>#NAME?</v>
      </c>
      <c r="AD7" s="153">
        <f t="shared" si="2"/>
        <v>74625.986570529523</v>
      </c>
      <c r="AE7" s="154">
        <f t="shared" si="3"/>
        <v>54990.417598618813</v>
      </c>
      <c r="AF7" s="155" t="e">
        <f t="shared" ca="1" si="1"/>
        <v>#NAME?</v>
      </c>
      <c r="AG7" s="156">
        <f t="shared" si="4"/>
        <v>0.98128955530614848</v>
      </c>
    </row>
    <row r="8" spans="1:33" x14ac:dyDescent="0.25">
      <c r="A8" s="148"/>
      <c r="B8" s="152">
        <f>+[1]data1cf!A8</f>
        <v>-94203.998838221247</v>
      </c>
      <c r="C8" s="152">
        <f>+[1]data1cf!B8</f>
        <v>13415.661883893361</v>
      </c>
      <c r="D8" s="152">
        <f>+[1]data1cf!C8</f>
        <v>20698.697417754222</v>
      </c>
      <c r="E8" s="152">
        <f>+[1]data1cf!D8</f>
        <v>19581.029633972208</v>
      </c>
      <c r="F8" s="152">
        <f>+[1]data1cf!E8</f>
        <v>18120.767934837342</v>
      </c>
      <c r="G8" s="152">
        <f>+[1]data1cf!F8</f>
        <v>17177.729917497632</v>
      </c>
      <c r="H8" s="152">
        <f>+[1]data1cf!G8</f>
        <v>15990.21348420731</v>
      </c>
      <c r="I8" s="152">
        <f>+[1]data1cf!H8</f>
        <v>15051.470252098556</v>
      </c>
      <c r="J8" s="152">
        <f>+[1]data1cf!I8</f>
        <v>14409.485624520305</v>
      </c>
      <c r="K8" s="152">
        <f>+[1]data1cf!J8</f>
        <v>13849.909277779352</v>
      </c>
      <c r="L8" s="152">
        <f>+[1]data1cf!K8</f>
        <v>13135.90844081033</v>
      </c>
      <c r="M8" s="152">
        <f>+[1]data1cf!L8</f>
        <v>12513.473606148451</v>
      </c>
      <c r="N8" s="152">
        <f>+[1]data1cf!M8</f>
        <v>11862.407420415675</v>
      </c>
      <c r="O8" s="152">
        <f>+[1]data1cf!N8</f>
        <v>11294.040639998682</v>
      </c>
      <c r="P8" s="152">
        <f>+[1]data1cf!O8</f>
        <v>12195.545966029171</v>
      </c>
      <c r="Q8" s="152">
        <f>+[1]data1cf!P8</f>
        <v>13322.054694932507</v>
      </c>
      <c r="R8" s="152">
        <f>+[1]data1cf!Q8</f>
        <v>11981.185179284192</v>
      </c>
      <c r="S8" s="152">
        <f>+[1]data1cf!R8</f>
        <v>8789.3070084158935</v>
      </c>
      <c r="T8" s="152">
        <f>+[1]data1cf!S8</f>
        <v>8298.6577129380676</v>
      </c>
      <c r="U8" s="152">
        <f>+[1]data1cf!T8</f>
        <v>7808.0325325446611</v>
      </c>
      <c r="V8" s="152">
        <f>+[1]data1cf!U8</f>
        <v>7317.432190688216</v>
      </c>
      <c r="W8" s="152">
        <f>+[1]data1cf!V8</f>
        <v>10308.072005592456</v>
      </c>
      <c r="X8" s="152">
        <f>+[1]data1cf!W8</f>
        <v>9817.5235986329244</v>
      </c>
      <c r="Y8" s="152">
        <f>+[1]data1cf!X8</f>
        <v>9327.0023334133639</v>
      </c>
      <c r="Z8" s="152">
        <f>+[1]data1cf!Y8</f>
        <v>8836.5090241859689</v>
      </c>
      <c r="AA8" s="152">
        <f>+[1]data1cf!Z8</f>
        <v>8346.0445096305011</v>
      </c>
      <c r="AB8" s="152"/>
      <c r="AC8" s="153" t="e">
        <f t="shared" ca="1" si="0"/>
        <v>#NAME?</v>
      </c>
      <c r="AD8" s="153">
        <f t="shared" si="2"/>
        <v>70202.915992311333</v>
      </c>
      <c r="AE8" s="154">
        <f t="shared" si="3"/>
        <v>51962.161307556693</v>
      </c>
      <c r="AF8" s="155" t="e">
        <f t="shared" ca="1" si="1"/>
        <v>#NAME?</v>
      </c>
      <c r="AG8" s="156">
        <f t="shared" si="4"/>
        <v>0.97631368968213394</v>
      </c>
    </row>
    <row r="9" spans="1:33" x14ac:dyDescent="0.25">
      <c r="A9" s="148"/>
      <c r="B9" s="152">
        <f>+[1]data1cf!A9</f>
        <v>-95101.469715390122</v>
      </c>
      <c r="C9" s="152">
        <f>+[1]data1cf!B9</f>
        <v>13513.702205611178</v>
      </c>
      <c r="D9" s="152">
        <f>+[1]data1cf!C9</f>
        <v>20910.911368823563</v>
      </c>
      <c r="E9" s="152">
        <f>+[1]data1cf!D9</f>
        <v>19636.411290242118</v>
      </c>
      <c r="F9" s="152">
        <f>+[1]data1cf!E9</f>
        <v>18276.824841200101</v>
      </c>
      <c r="G9" s="152">
        <f>+[1]data1cf!F9</f>
        <v>17324.742677803311</v>
      </c>
      <c r="H9" s="152">
        <f>+[1]data1cf!G9</f>
        <v>16125.972838499627</v>
      </c>
      <c r="I9" s="152">
        <f>+[1]data1cf!H9</f>
        <v>15178.286305444581</v>
      </c>
      <c r="J9" s="152">
        <f>+[1]data1cf!I9</f>
        <v>14530.185562691309</v>
      </c>
      <c r="K9" s="152">
        <f>+[1]data1cf!J9</f>
        <v>13965.216444733058</v>
      </c>
      <c r="L9" s="152">
        <f>+[1]data1cf!K9</f>
        <v>13244.475152724448</v>
      </c>
      <c r="M9" s="152">
        <f>+[1]data1cf!L9</f>
        <v>12616.110451560788</v>
      </c>
      <c r="N9" s="152">
        <f>+[1]data1cf!M9</f>
        <v>11958.841631672229</v>
      </c>
      <c r="O9" s="152">
        <f>+[1]data1cf!N9</f>
        <v>11384.996284714452</v>
      </c>
      <c r="P9" s="152">
        <f>+[1]data1cf!O9</f>
        <v>12295.153950654563</v>
      </c>
      <c r="Q9" s="152">
        <f>+[1]data1cf!P9</f>
        <v>13432.394801225091</v>
      </c>
      <c r="R9" s="152">
        <f>+[1]data1cf!Q9</f>
        <v>12078.7509728595</v>
      </c>
      <c r="S9" s="152">
        <f>+[1]data1cf!R9</f>
        <v>8856.4641384827082</v>
      </c>
      <c r="T9" s="152">
        <f>+[1]data1cf!S9</f>
        <v>8361.1404824785241</v>
      </c>
      <c r="U9" s="152">
        <f>+[1]data1cf!T9</f>
        <v>7865.8411713004534</v>
      </c>
      <c r="V9" s="152">
        <f>+[1]data1cf!U9</f>
        <v>7370.5669352932728</v>
      </c>
      <c r="W9" s="152">
        <f>+[1]data1cf!V9</f>
        <v>10389.698238574647</v>
      </c>
      <c r="X9" s="152">
        <f>+[1]data1cf!W9</f>
        <v>9894.4764322422943</v>
      </c>
      <c r="Y9" s="152">
        <f>+[1]data1cf!X9</f>
        <v>9399.2820262262067</v>
      </c>
      <c r="Z9" s="152">
        <f>+[1]data1cf!Y9</f>
        <v>8904.1158425358699</v>
      </c>
      <c r="AA9" s="152">
        <f>+[1]data1cf!Z9</f>
        <v>8408.9787278410658</v>
      </c>
      <c r="AB9" s="152"/>
      <c r="AC9" s="153" t="e">
        <f t="shared" ca="1" si="0"/>
        <v>#NAME?</v>
      </c>
      <c r="AD9" s="153">
        <f t="shared" si="2"/>
        <v>70602.00933660091</v>
      </c>
      <c r="AE9" s="154">
        <f t="shared" si="3"/>
        <v>52215.370931420832</v>
      </c>
      <c r="AF9" s="155" t="e">
        <f t="shared" ca="1" si="1"/>
        <v>#NAME?</v>
      </c>
      <c r="AG9" s="156">
        <f t="shared" si="4"/>
        <v>0.97681235357299001</v>
      </c>
    </row>
    <row r="10" spans="1:33" x14ac:dyDescent="0.25">
      <c r="A10" s="148"/>
      <c r="B10" s="152">
        <f>+[1]data1cf!A10</f>
        <v>-99490.866916081373</v>
      </c>
      <c r="C10" s="152">
        <f>+[1]data1cf!B10</f>
        <v>14047.893650964972</v>
      </c>
      <c r="D10" s="152">
        <f>+[1]data1cf!C10</f>
        <v>21770.218248267207</v>
      </c>
      <c r="E10" s="152">
        <f>+[1]data1cf!D10</f>
        <v>20506.459621012502</v>
      </c>
      <c r="F10" s="152">
        <f>+[1]data1cf!E10</f>
        <v>19040.07606791189</v>
      </c>
      <c r="G10" s="152">
        <f>+[1]data1cf!F10</f>
        <v>18043.760325024537</v>
      </c>
      <c r="H10" s="152">
        <f>+[1]data1cf!G10</f>
        <v>16789.951742838224</v>
      </c>
      <c r="I10" s="152">
        <f>+[1]data1cf!H10</f>
        <v>15798.524848800545</v>
      </c>
      <c r="J10" s="152">
        <f>+[1]data1cf!I10</f>
        <v>15120.511092142046</v>
      </c>
      <c r="K10" s="152">
        <f>+[1]data1cf!J10</f>
        <v>14529.166728493681</v>
      </c>
      <c r="L10" s="152">
        <f>+[1]data1cf!K10</f>
        <v>13775.458868727957</v>
      </c>
      <c r="M10" s="152">
        <f>+[1]data1cf!L10</f>
        <v>13118.092068348</v>
      </c>
      <c r="N10" s="152">
        <f>+[1]data1cf!M10</f>
        <v>12430.48708302735</v>
      </c>
      <c r="O10" s="152">
        <f>+[1]data1cf!N10</f>
        <v>11829.846878152952</v>
      </c>
      <c r="P10" s="152">
        <f>+[1]data1cf!O10</f>
        <v>12782.321857718496</v>
      </c>
      <c r="Q10" s="152">
        <f>+[1]data1cf!P10</f>
        <v>13972.051926604425</v>
      </c>
      <c r="R10" s="152">
        <f>+[1]data1cf!Q10</f>
        <v>12555.930825818708</v>
      </c>
      <c r="S10" s="152">
        <f>+[1]data1cf!R10</f>
        <v>9184.9197198511138</v>
      </c>
      <c r="T10" s="152">
        <f>+[1]data1cf!S10</f>
        <v>8666.7344584941602</v>
      </c>
      <c r="U10" s="152">
        <f>+[1]data1cf!T10</f>
        <v>8148.5746655959247</v>
      </c>
      <c r="V10" s="152">
        <f>+[1]data1cf!U10</f>
        <v>7630.4411052101605</v>
      </c>
      <c r="W10" s="152">
        <f>+[1]data1cf!V10</f>
        <v>10788.92006032911</v>
      </c>
      <c r="X10" s="152">
        <f>+[1]data1cf!W10</f>
        <v>10270.841349503677</v>
      </c>
      <c r="Y10" s="152">
        <f>+[1]data1cf!X10</f>
        <v>9752.7913036528953</v>
      </c>
      <c r="Z10" s="152">
        <f>+[1]data1cf!Y10</f>
        <v>9234.7707827260128</v>
      </c>
      <c r="AA10" s="152">
        <f>+[1]data1cf!Z10</f>
        <v>8716.7806724707389</v>
      </c>
      <c r="AB10" s="152"/>
      <c r="AC10" s="153" t="e">
        <f t="shared" ca="1" si="0"/>
        <v>#NAME?</v>
      </c>
      <c r="AD10" s="153">
        <f t="shared" si="2"/>
        <v>72955.389982397872</v>
      </c>
      <c r="AE10" s="154">
        <f t="shared" si="3"/>
        <v>53834.725358077681</v>
      </c>
      <c r="AF10" s="155" t="e">
        <f t="shared" ca="1" si="1"/>
        <v>#NAME?</v>
      </c>
      <c r="AG10" s="156">
        <f t="shared" si="4"/>
        <v>0.97954659205542993</v>
      </c>
    </row>
    <row r="11" spans="1:33" x14ac:dyDescent="0.25">
      <c r="A11" s="148"/>
      <c r="B11" s="152">
        <f>+[1]data1cf!A11</f>
        <v>-97509.598107528494</v>
      </c>
      <c r="C11" s="152">
        <f>+[1]data1cf!B11</f>
        <v>13833.339477760779</v>
      </c>
      <c r="D11" s="152">
        <f>+[1]data1cf!C11</f>
        <v>21380.800745137865</v>
      </c>
      <c r="E11" s="152">
        <f>+[1]data1cf!D11</f>
        <v>20182.096373803513</v>
      </c>
      <c r="F11" s="152">
        <f>+[1]data1cf!E11</f>
        <v>18695.562737394539</v>
      </c>
      <c r="G11" s="152">
        <f>+[1]data1cf!F11</f>
        <v>17719.212973280177</v>
      </c>
      <c r="H11" s="152">
        <f>+[1]data1cf!G11</f>
        <v>16490.247561932469</v>
      </c>
      <c r="I11" s="152">
        <f>+[1]data1cf!H11</f>
        <v>15518.564019641588</v>
      </c>
      <c r="J11" s="152">
        <f>+[1]data1cf!I11</f>
        <v>14854.052281303728</v>
      </c>
      <c r="K11" s="152">
        <f>+[1]data1cf!J11</f>
        <v>14274.613072102431</v>
      </c>
      <c r="L11" s="152">
        <f>+[1]data1cf!K11</f>
        <v>13535.785531760052</v>
      </c>
      <c r="M11" s="152">
        <f>+[1]data1cf!L11</f>
        <v>12891.509584618609</v>
      </c>
      <c r="N11" s="152">
        <f>+[1]data1cf!M11</f>
        <v>12217.597618087017</v>
      </c>
      <c r="O11" s="152">
        <f>+[1]data1cf!N11</f>
        <v>11629.051970572669</v>
      </c>
      <c r="P11" s="152">
        <f>+[1]data1cf!O11</f>
        <v>12562.425927898839</v>
      </c>
      <c r="Q11" s="152">
        <f>+[1]data1cf!P11</f>
        <v>13728.463620296901</v>
      </c>
      <c r="R11" s="152">
        <f>+[1]data1cf!Q11</f>
        <v>12340.543264495023</v>
      </c>
      <c r="S11" s="152">
        <f>+[1]data1cf!R11</f>
        <v>9036.662734072328</v>
      </c>
      <c r="T11" s="152">
        <f>+[1]data1cf!S11</f>
        <v>8528.7966540352572</v>
      </c>
      <c r="U11" s="152">
        <f>+[1]data1cf!T11</f>
        <v>8020.9555352760435</v>
      </c>
      <c r="V11" s="152">
        <f>+[1]data1cf!U11</f>
        <v>7513.140126633014</v>
      </c>
      <c r="W11" s="152">
        <f>+[1]data1cf!V11</f>
        <v>10608.720887875275</v>
      </c>
      <c r="X11" s="152">
        <f>+[1]data1cf!W11</f>
        <v>10100.959236514193</v>
      </c>
      <c r="Y11" s="152">
        <f>+[1]data1cf!X11</f>
        <v>9593.2256792912522</v>
      </c>
      <c r="Z11" s="152">
        <f>+[1]data1cf!Y11</f>
        <v>9085.5210590305942</v>
      </c>
      <c r="AA11" s="152">
        <f>+[1]data1cf!Z11</f>
        <v>8577.8462438410825</v>
      </c>
      <c r="AB11" s="152"/>
      <c r="AC11" s="153" t="e">
        <f t="shared" ca="1" si="0"/>
        <v>#NAME?</v>
      </c>
      <c r="AD11" s="153">
        <f t="shared" si="2"/>
        <v>71975.180620215062</v>
      </c>
      <c r="AE11" s="154">
        <f t="shared" si="3"/>
        <v>53182.617531908007</v>
      </c>
      <c r="AF11" s="155" t="e">
        <f t="shared" ca="1" si="1"/>
        <v>#NAME?</v>
      </c>
      <c r="AG11" s="156">
        <f t="shared" si="4"/>
        <v>0.97844927987269714</v>
      </c>
    </row>
    <row r="12" spans="1:33" x14ac:dyDescent="0.25">
      <c r="A12" s="148"/>
      <c r="B12" s="152">
        <f>+[1]data1cf!A12</f>
        <v>-106129.61871410029</v>
      </c>
      <c r="C12" s="152">
        <f>+[1]data1cf!B12</f>
        <v>14860.752096332209</v>
      </c>
      <c r="D12" s="152">
        <f>+[1]data1cf!C12</f>
        <v>23165.890352531336</v>
      </c>
      <c r="E12" s="152">
        <f>+[1]data1cf!D12</f>
        <v>21728.520157816343</v>
      </c>
      <c r="F12" s="152">
        <f>+[1]data1cf!E12</f>
        <v>20194.45677715262</v>
      </c>
      <c r="G12" s="152">
        <f>+[1]data1cf!F12</f>
        <v>19131.239876327316</v>
      </c>
      <c r="H12" s="152">
        <f>+[1]data1cf!G12</f>
        <v>17794.187847132915</v>
      </c>
      <c r="I12" s="152">
        <f>+[1]data1cf!H12</f>
        <v>16736.605764388885</v>
      </c>
      <c r="J12" s="152">
        <f>+[1]data1cf!I12</f>
        <v>16013.350015318189</v>
      </c>
      <c r="K12" s="152">
        <f>+[1]data1cf!J12</f>
        <v>15382.114363243963</v>
      </c>
      <c r="L12" s="152">
        <f>+[1]data1cf!K12</f>
        <v>14578.546157976249</v>
      </c>
      <c r="M12" s="152">
        <f>+[1]data1cf!L12</f>
        <v>13877.315079766009</v>
      </c>
      <c r="N12" s="152">
        <f>+[1]data1cf!M12</f>
        <v>13143.828105735036</v>
      </c>
      <c r="O12" s="152">
        <f>+[1]data1cf!N12</f>
        <v>12502.661969157849</v>
      </c>
      <c r="P12" s="152">
        <f>+[1]data1cf!O12</f>
        <v>13519.139846860249</v>
      </c>
      <c r="Q12" s="152">
        <f>+[1]data1cf!P12</f>
        <v>14788.257329674696</v>
      </c>
      <c r="R12" s="152">
        <f>+[1]data1cf!Q12</f>
        <v>13277.642364321669</v>
      </c>
      <c r="S12" s="152">
        <f>+[1]data1cf!R12</f>
        <v>9681.6929626634537</v>
      </c>
      <c r="T12" s="152">
        <f>+[1]data1cf!S12</f>
        <v>9128.9306246142114</v>
      </c>
      <c r="U12" s="152">
        <f>+[1]data1cf!T12</f>
        <v>8576.1954544638538</v>
      </c>
      <c r="V12" s="152">
        <f>+[1]data1cf!U12</f>
        <v>8023.4882672493477</v>
      </c>
      <c r="W12" s="152">
        <f>+[1]data1cf!V12</f>
        <v>11392.723832419619</v>
      </c>
      <c r="X12" s="152">
        <f>+[1]data1cf!W12</f>
        <v>10840.075154725682</v>
      </c>
      <c r="Y12" s="152">
        <f>+[1]data1cf!X12</f>
        <v>10287.457054741284</v>
      </c>
      <c r="Z12" s="152">
        <f>+[1]data1cf!Y12</f>
        <v>9734.8704497977124</v>
      </c>
      <c r="AA12" s="152">
        <f>+[1]data1cf!Z12</f>
        <v>9182.3162847461972</v>
      </c>
      <c r="AB12" s="152"/>
      <c r="AC12" s="153" t="e">
        <f t="shared" ca="1" si="0"/>
        <v>#NAME?</v>
      </c>
      <c r="AD12" s="153">
        <f t="shared" si="2"/>
        <v>76525.926040961116</v>
      </c>
      <c r="AE12" s="154">
        <f t="shared" si="3"/>
        <v>56296.070045582659</v>
      </c>
      <c r="AF12" s="155" t="e">
        <f t="shared" ca="1" si="1"/>
        <v>#NAME?</v>
      </c>
      <c r="AG12" s="156">
        <f t="shared" si="4"/>
        <v>0.98309199941138403</v>
      </c>
    </row>
    <row r="13" spans="1:33" x14ac:dyDescent="0.25">
      <c r="A13" s="148"/>
      <c r="B13" s="152">
        <f>+[1]data1cf!A13</f>
        <v>-106633.62607385105</v>
      </c>
      <c r="C13" s="152">
        <f>+[1]data1cf!B13</f>
        <v>14928.638381270761</v>
      </c>
      <c r="D13" s="152">
        <f>+[1]data1cf!C13</f>
        <v>23192.335657012787</v>
      </c>
      <c r="E13" s="152">
        <f>+[1]data1cf!D13</f>
        <v>21821.21257404174</v>
      </c>
      <c r="F13" s="152">
        <f>+[1]data1cf!E13</f>
        <v>20282.096199609325</v>
      </c>
      <c r="G13" s="152">
        <f>+[1]data1cf!F13</f>
        <v>19213.800230157445</v>
      </c>
      <c r="H13" s="152">
        <f>+[1]data1cf!G13</f>
        <v>17870.428442186196</v>
      </c>
      <c r="I13" s="152">
        <f>+[1]data1cf!H13</f>
        <v>16807.823924049451</v>
      </c>
      <c r="J13" s="152">
        <f>+[1]data1cf!I13</f>
        <v>16081.133448415792</v>
      </c>
      <c r="K13" s="152">
        <f>+[1]data1cf!J13</f>
        <v>15446.86928984394</v>
      </c>
      <c r="L13" s="152">
        <f>+[1]data1cf!K13</f>
        <v>14639.515737291447</v>
      </c>
      <c r="M13" s="152">
        <f>+[1]data1cf!L13</f>
        <v>13934.954527223741</v>
      </c>
      <c r="N13" s="152">
        <f>+[1]data1cf!M13</f>
        <v>13197.984238754521</v>
      </c>
      <c r="O13" s="152">
        <f>+[1]data1cf!N13</f>
        <v>12553.741414200358</v>
      </c>
      <c r="P13" s="152">
        <f>+[1]data1cf!O13</f>
        <v>13575.078327560059</v>
      </c>
      <c r="Q13" s="152">
        <f>+[1]data1cf!P13</f>
        <v>14850.222822998072</v>
      </c>
      <c r="R13" s="152">
        <f>+[1]data1cf!Q13</f>
        <v>13332.433978481895</v>
      </c>
      <c r="S13" s="152">
        <f>+[1]data1cf!R13</f>
        <v>9719.4074876407885</v>
      </c>
      <c r="T13" s="152">
        <f>+[1]data1cf!S13</f>
        <v>9164.0200927040787</v>
      </c>
      <c r="U13" s="152">
        <f>+[1]data1cf!T13</f>
        <v>8608.6599946860333</v>
      </c>
      <c r="V13" s="152">
        <f>+[1]data1cf!U13</f>
        <v>8053.3280124942321</v>
      </c>
      <c r="W13" s="152">
        <f>+[1]data1cf!V13</f>
        <v>11438.564007536532</v>
      </c>
      <c r="X13" s="152">
        <f>+[1]data1cf!W13</f>
        <v>10883.290812725794</v>
      </c>
      <c r="Y13" s="152">
        <f>+[1]data1cf!X13</f>
        <v>10328.048340837511</v>
      </c>
      <c r="Z13" s="152">
        <f>+[1]data1cf!Y13</f>
        <v>9772.8375135593524</v>
      </c>
      <c r="AA13" s="152">
        <f>+[1]data1cf!Z13</f>
        <v>9217.6592802296182</v>
      </c>
      <c r="AB13" s="152"/>
      <c r="AC13" s="153" t="e">
        <f t="shared" ca="1" si="0"/>
        <v>#NAME?</v>
      </c>
      <c r="AD13" s="153">
        <f t="shared" si="2"/>
        <v>76731.228655258557</v>
      </c>
      <c r="AE13" s="154">
        <f t="shared" si="3"/>
        <v>56419.424843569985</v>
      </c>
      <c r="AF13" s="155" t="e">
        <f t="shared" ca="1" si="1"/>
        <v>#NAME?</v>
      </c>
      <c r="AG13" s="156">
        <f t="shared" si="4"/>
        <v>0.98327605977671328</v>
      </c>
    </row>
    <row r="14" spans="1:33" x14ac:dyDescent="0.25">
      <c r="A14" s="148"/>
      <c r="B14" s="152">
        <f>+[1]data1cf!A14</f>
        <v>-98511.949041401822</v>
      </c>
      <c r="C14" s="152">
        <f>+[1]data1cf!B14</f>
        <v>13943.172759275734</v>
      </c>
      <c r="D14" s="152">
        <f>+[1]data1cf!C14</f>
        <v>21555.176225655694</v>
      </c>
      <c r="E14" s="152">
        <f>+[1]data1cf!D14</f>
        <v>20366.035038263202</v>
      </c>
      <c r="F14" s="152">
        <f>+[1]data1cf!E14</f>
        <v>18869.856733789777</v>
      </c>
      <c r="G14" s="152">
        <f>+[1]data1cf!F14</f>
        <v>17883.405908485514</v>
      </c>
      <c r="H14" s="152">
        <f>+[1]data1cf!G14</f>
        <v>16641.871997909933</v>
      </c>
      <c r="I14" s="152">
        <f>+[1]data1cf!H14</f>
        <v>15660.200024480549</v>
      </c>
      <c r="J14" s="152">
        <f>+[1]data1cf!I14</f>
        <v>14988.857430776425</v>
      </c>
      <c r="K14" s="152">
        <f>+[1]data1cf!J14</f>
        <v>14403.395241439146</v>
      </c>
      <c r="L14" s="152">
        <f>+[1]data1cf!K14</f>
        <v>13657.039544389369</v>
      </c>
      <c r="M14" s="152">
        <f>+[1]data1cf!L14</f>
        <v>13006.140755908975</v>
      </c>
      <c r="N14" s="152">
        <f>+[1]data1cf!M14</f>
        <v>12325.301304267094</v>
      </c>
      <c r="O14" s="152">
        <f>+[1]data1cf!N14</f>
        <v>11730.636855097808</v>
      </c>
      <c r="P14" s="152">
        <f>+[1]data1cf!O14</f>
        <v>12673.674280297153</v>
      </c>
      <c r="Q14" s="152">
        <f>+[1]data1cf!P14</f>
        <v>13851.698269353066</v>
      </c>
      <c r="R14" s="152">
        <f>+[1]data1cf!Q14</f>
        <v>12449.510771733567</v>
      </c>
      <c r="S14" s="152">
        <f>+[1]data1cf!R14</f>
        <v>9111.6679668338129</v>
      </c>
      <c r="T14" s="152">
        <f>+[1]data1cf!S14</f>
        <v>8598.5812721137991</v>
      </c>
      <c r="U14" s="152">
        <f>+[1]data1cf!T14</f>
        <v>8085.5197952613689</v>
      </c>
      <c r="V14" s="152">
        <f>+[1]data1cf!U14</f>
        <v>7572.4842928125126</v>
      </c>
      <c r="W14" s="152">
        <f>+[1]data1cf!V14</f>
        <v>10699.886108875351</v>
      </c>
      <c r="X14" s="152">
        <f>+[1]data1cf!W14</f>
        <v>10186.904916306999</v>
      </c>
      <c r="Y14" s="152">
        <f>+[1]data1cf!X14</f>
        <v>9673.9521066707748</v>
      </c>
      <c r="Z14" s="152">
        <f>+[1]data1cf!Y14</f>
        <v>9161.0285314546309</v>
      </c>
      <c r="AA14" s="152">
        <f>+[1]data1cf!Z14</f>
        <v>8648.1350676911752</v>
      </c>
      <c r="AB14" s="152"/>
      <c r="AC14" s="153" t="e">
        <f t="shared" ca="1" si="0"/>
        <v>#NAME?</v>
      </c>
      <c r="AD14" s="153">
        <f t="shared" si="2"/>
        <v>72468.827321087767</v>
      </c>
      <c r="AE14" s="154">
        <f t="shared" si="3"/>
        <v>53510.096913344081</v>
      </c>
      <c r="AF14" s="155" t="e">
        <f t="shared" ca="1" si="1"/>
        <v>#NAME?</v>
      </c>
      <c r="AG14" s="156">
        <f t="shared" si="4"/>
        <v>0.97900906805844834</v>
      </c>
    </row>
    <row r="15" spans="1:33" x14ac:dyDescent="0.25">
      <c r="A15" s="148"/>
      <c r="B15" s="152">
        <f>+[1]data1cf!A15</f>
        <v>-109240.40314509447</v>
      </c>
      <c r="C15" s="152">
        <f>+[1]data1cf!B15</f>
        <v>15256.012981137563</v>
      </c>
      <c r="D15" s="152">
        <f>+[1]data1cf!C15</f>
        <v>23669.277176310621</v>
      </c>
      <c r="E15" s="152">
        <f>+[1]data1cf!D15</f>
        <v>22332.343064583747</v>
      </c>
      <c r="F15" s="152">
        <f>+[1]data1cf!E15</f>
        <v>20735.376161850458</v>
      </c>
      <c r="G15" s="152">
        <f>+[1]data1cf!F15</f>
        <v>19640.810735449762</v>
      </c>
      <c r="H15" s="152">
        <f>+[1]data1cf!G15</f>
        <v>18264.752515511456</v>
      </c>
      <c r="I15" s="152">
        <f>+[1]data1cf!H15</f>
        <v>17176.171453242572</v>
      </c>
      <c r="J15" s="152">
        <f>+[1]data1cf!I15</f>
        <v>16431.716224223695</v>
      </c>
      <c r="K15" s="152">
        <f>+[1]data1cf!J15</f>
        <v>15781.788323554731</v>
      </c>
      <c r="L15" s="152">
        <f>+[1]data1cf!K15</f>
        <v>14954.856571760371</v>
      </c>
      <c r="M15" s="152">
        <f>+[1]data1cf!L15</f>
        <v>14233.071582709286</v>
      </c>
      <c r="N15" s="152">
        <f>+[1]data1cf!M15</f>
        <v>13478.085239446609</v>
      </c>
      <c r="O15" s="152">
        <f>+[1]data1cf!N15</f>
        <v>12817.929473308308</v>
      </c>
      <c r="P15" s="152">
        <f>+[1]data1cf!O15</f>
        <v>13864.397810832103</v>
      </c>
      <c r="Q15" s="152">
        <f>+[1]data1cf!P15</f>
        <v>15170.714625505792</v>
      </c>
      <c r="R15" s="152">
        <f>+[1]data1cf!Q15</f>
        <v>13615.821751945947</v>
      </c>
      <c r="S15" s="152">
        <f>+[1]data1cf!R15</f>
        <v>9914.470827613326</v>
      </c>
      <c r="T15" s="152">
        <f>+[1]data1cf!S15</f>
        <v>9345.5063727933011</v>
      </c>
      <c r="U15" s="152">
        <f>+[1]data1cf!T15</f>
        <v>8776.5698821953592</v>
      </c>
      <c r="V15" s="152">
        <f>+[1]data1cf!U15</f>
        <v>8207.6621947461608</v>
      </c>
      <c r="W15" s="152">
        <f>+[1]data1cf!V15</f>
        <v>11675.654032363993</v>
      </c>
      <c r="X15" s="152">
        <f>+[1]data1cf!W15</f>
        <v>11106.806569418492</v>
      </c>
      <c r="Y15" s="152">
        <f>+[1]data1cf!X15</f>
        <v>10537.990580451293</v>
      </c>
      <c r="Z15" s="152">
        <f>+[1]data1cf!Y15</f>
        <v>9969.2070096817642</v>
      </c>
      <c r="AA15" s="152">
        <f>+[1]data1cf!Z15</f>
        <v>9400.4568296558282</v>
      </c>
      <c r="AB15" s="152"/>
      <c r="AC15" s="153" t="e">
        <f t="shared" ca="1" si="0"/>
        <v>#NAME?</v>
      </c>
      <c r="AD15" s="153">
        <f t="shared" si="2"/>
        <v>78103.682066961803</v>
      </c>
      <c r="AE15" s="154">
        <f t="shared" si="3"/>
        <v>57357.015527684409</v>
      </c>
      <c r="AF15" s="155" t="e">
        <f t="shared" ca="1" si="1"/>
        <v>#NAME?</v>
      </c>
      <c r="AG15" s="156">
        <f t="shared" si="4"/>
        <v>0.98445608739352919</v>
      </c>
    </row>
    <row r="16" spans="1:33" x14ac:dyDescent="0.25">
      <c r="A16" s="148"/>
      <c r="B16" s="152">
        <f>+[1]data1cf!A16</f>
        <v>-110692.26465812436</v>
      </c>
      <c r="C16" s="152">
        <f>+[1]data1cf!B16</f>
        <v>15337.48023295834</v>
      </c>
      <c r="D16" s="152">
        <f>+[1]data1cf!C16</f>
        <v>23962.084854038418</v>
      </c>
      <c r="E16" s="152">
        <f>+[1]data1cf!D16</f>
        <v>22627.883701302148</v>
      </c>
      <c r="F16" s="152">
        <f>+[1]data1cf!E16</f>
        <v>20987.833396903443</v>
      </c>
      <c r="G16" s="152">
        <f>+[1]data1cf!F16</f>
        <v>19878.637024905944</v>
      </c>
      <c r="H16" s="152">
        <f>+[1]data1cf!G16</f>
        <v>18484.373883229357</v>
      </c>
      <c r="I16" s="152">
        <f>+[1]data1cf!H16</f>
        <v>17381.325015069804</v>
      </c>
      <c r="J16" s="152">
        <f>+[1]data1cf!I16</f>
        <v>16626.975590642749</v>
      </c>
      <c r="K16" s="152">
        <f>+[1]data1cf!J16</f>
        <v>15968.323666522876</v>
      </c>
      <c r="L16" s="152">
        <f>+[1]data1cf!K16</f>
        <v>15130.487708808003</v>
      </c>
      <c r="M16" s="152">
        <f>+[1]data1cf!L16</f>
        <v>14399.109823574589</v>
      </c>
      <c r="N16" s="152">
        <f>+[1]data1cf!M16</f>
        <v>13634.089320943356</v>
      </c>
      <c r="O16" s="152">
        <f>+[1]data1cf!N16</f>
        <v>12965.070738072467</v>
      </c>
      <c r="P16" s="152">
        <f>+[1]data1cf!O16</f>
        <v>14025.536186401805</v>
      </c>
      <c r="Q16" s="152">
        <f>+[1]data1cf!P16</f>
        <v>15349.214627840356</v>
      </c>
      <c r="R16" s="152">
        <f>+[1]data1cf!Q16</f>
        <v>13773.656423001859</v>
      </c>
      <c r="S16" s="152">
        <f>+[1]data1cf!R16</f>
        <v>10023.112628645509</v>
      </c>
      <c r="T16" s="152">
        <f>+[1]data1cf!S16</f>
        <v>9446.5863416603715</v>
      </c>
      <c r="U16" s="152">
        <f>+[1]data1cf!T16</f>
        <v>8870.0883905562678</v>
      </c>
      <c r="V16" s="152">
        <f>+[1]data1cf!U16</f>
        <v>8293.6196254096903</v>
      </c>
      <c r="W16" s="152">
        <f>+[1]data1cf!V16</f>
        <v>11807.702869975639</v>
      </c>
      <c r="X16" s="152">
        <f>+[1]data1cf!W16</f>
        <v>11231.295129747577</v>
      </c>
      <c r="Y16" s="152">
        <f>+[1]data1cf!X16</f>
        <v>10654.919281803303</v>
      </c>
      <c r="Z16" s="152">
        <f>+[1]data1cf!Y16</f>
        <v>10078.57628291131</v>
      </c>
      <c r="AA16" s="152">
        <f>+[1]data1cf!Z16</f>
        <v>9502.2671185431791</v>
      </c>
      <c r="AB16" s="152"/>
      <c r="AC16" s="153" t="e">
        <f t="shared" ca="1" si="0"/>
        <v>#NAME?</v>
      </c>
      <c r="AD16" s="153">
        <f t="shared" si="2"/>
        <v>78805.99528839397</v>
      </c>
      <c r="AE16" s="154">
        <f t="shared" si="3"/>
        <v>57817.462764691008</v>
      </c>
      <c r="AF16" s="155" t="e">
        <f t="shared" ca="1" si="1"/>
        <v>#NAME?</v>
      </c>
      <c r="AG16" s="156">
        <f t="shared" si="4"/>
        <v>0.98502734758427635</v>
      </c>
    </row>
    <row r="17" spans="1:33" x14ac:dyDescent="0.25">
      <c r="A17" s="148"/>
      <c r="B17" s="152">
        <f>+[1]data1cf!A17</f>
        <v>-100349.97475166955</v>
      </c>
      <c r="C17" s="152">
        <f>+[1]data1cf!B17</f>
        <v>14180.937283631985</v>
      </c>
      <c r="D17" s="152">
        <f>+[1]data1cf!C17</f>
        <v>21896.705700539711</v>
      </c>
      <c r="E17" s="152">
        <f>+[1]data1cf!D17</f>
        <v>20733.883956136076</v>
      </c>
      <c r="F17" s="152">
        <f>+[1]data1cf!E17</f>
        <v>19189.462208971843</v>
      </c>
      <c r="G17" s="152">
        <f>+[1]data1cf!F17</f>
        <v>18184.488918590101</v>
      </c>
      <c r="H17" s="152">
        <f>+[1]data1cf!G17</f>
        <v>16919.907965367489</v>
      </c>
      <c r="I17" s="152">
        <f>+[1]data1cf!H17</f>
        <v>15919.920058249143</v>
      </c>
      <c r="J17" s="152">
        <f>+[1]data1cf!I17</f>
        <v>15236.051624181149</v>
      </c>
      <c r="K17" s="152">
        <f>+[1]data1cf!J17</f>
        <v>14639.545007220579</v>
      </c>
      <c r="L17" s="152">
        <f>+[1]data1cf!K17</f>
        <v>13879.384818039747</v>
      </c>
      <c r="M17" s="152">
        <f>+[1]data1cf!L17</f>
        <v>13216.34162758934</v>
      </c>
      <c r="N17" s="152">
        <f>+[1]data1cf!M17</f>
        <v>12522.799144194872</v>
      </c>
      <c r="O17" s="152">
        <f>+[1]data1cf!N17</f>
        <v>11916.914558067827</v>
      </c>
      <c r="P17" s="152">
        <f>+[1]data1cf!O17</f>
        <v>12877.672027017314</v>
      </c>
      <c r="Q17" s="152">
        <f>+[1]data1cf!P17</f>
        <v>14077.675465269658</v>
      </c>
      <c r="R17" s="152">
        <f>+[1]data1cf!Q17</f>
        <v>12649.326099000518</v>
      </c>
      <c r="S17" s="152">
        <f>+[1]data1cf!R17</f>
        <v>9249.2061698337548</v>
      </c>
      <c r="T17" s="152">
        <f>+[1]data1cf!S17</f>
        <v>8726.5463568710366</v>
      </c>
      <c r="U17" s="152">
        <f>+[1]data1cf!T17</f>
        <v>8203.9122322882613</v>
      </c>
      <c r="V17" s="152">
        <f>+[1]data1cf!U17</f>
        <v>7681.3045667367951</v>
      </c>
      <c r="W17" s="152">
        <f>+[1]data1cf!V17</f>
        <v>10867.057120960806</v>
      </c>
      <c r="X17" s="152">
        <f>+[1]data1cf!W17</f>
        <v>10344.504778597948</v>
      </c>
      <c r="Y17" s="152">
        <f>+[1]data1cf!X17</f>
        <v>9821.9813487330066</v>
      </c>
      <c r="Z17" s="152">
        <f>+[1]data1cf!Y17</f>
        <v>9299.4876987409225</v>
      </c>
      <c r="AA17" s="152">
        <f>+[1]data1cf!Z17</f>
        <v>8777.0247220178862</v>
      </c>
      <c r="AB17" s="152"/>
      <c r="AC17" s="153" t="e">
        <f t="shared" ca="1" si="0"/>
        <v>#NAME?</v>
      </c>
      <c r="AD17" s="153">
        <f t="shared" si="2"/>
        <v>73454.186361790707</v>
      </c>
      <c r="AE17" s="154">
        <f t="shared" si="3"/>
        <v>54188.261383395067</v>
      </c>
      <c r="AF17" s="155" t="e">
        <f t="shared" ca="1" si="1"/>
        <v>#NAME?</v>
      </c>
      <c r="AG17" s="156">
        <f t="shared" si="4"/>
        <v>0.98008334609273884</v>
      </c>
    </row>
    <row r="18" spans="1:33" x14ac:dyDescent="0.25">
      <c r="A18" s="148"/>
      <c r="B18" s="152">
        <f>+[1]data1cf!A18</f>
        <v>-91348.095134739473</v>
      </c>
      <c r="C18" s="152">
        <f>+[1]data1cf!B18</f>
        <v>13036.83427507936</v>
      </c>
      <c r="D18" s="152">
        <f>+[1]data1cf!C18</f>
        <v>20174.247508782581</v>
      </c>
      <c r="E18" s="152">
        <f>+[1]data1cf!D18</f>
        <v>19026.494514090642</v>
      </c>
      <c r="F18" s="152">
        <f>+[1]data1cf!E18</f>
        <v>17624.168537382509</v>
      </c>
      <c r="G18" s="152">
        <f>+[1]data1cf!F18</f>
        <v>16709.910518231496</v>
      </c>
      <c r="H18" s="152">
        <f>+[1]data1cf!G18</f>
        <v>15558.204320936391</v>
      </c>
      <c r="I18" s="152">
        <f>+[1]data1cf!H18</f>
        <v>14647.920180864738</v>
      </c>
      <c r="J18" s="152">
        <f>+[1]data1cf!I18</f>
        <v>14025.398063350716</v>
      </c>
      <c r="K18" s="152">
        <f>+[1]data1cf!J18</f>
        <v>13482.982424197296</v>
      </c>
      <c r="L18" s="152">
        <f>+[1]data1cf!K18</f>
        <v>12790.430852046178</v>
      </c>
      <c r="M18" s="152">
        <f>+[1]data1cf!L18</f>
        <v>12186.865852756586</v>
      </c>
      <c r="N18" s="152">
        <f>+[1]data1cf!M18</f>
        <v>11555.537495077562</v>
      </c>
      <c r="O18" s="152">
        <f>+[1]data1cf!N18</f>
        <v>11004.604437438338</v>
      </c>
      <c r="P18" s="152">
        <f>+[1]data1cf!O18</f>
        <v>11878.576558525514</v>
      </c>
      <c r="Q18" s="152">
        <f>+[1]data1cf!P18</f>
        <v>12970.933866145728</v>
      </c>
      <c r="R18" s="152">
        <f>+[1]data1cf!Q18</f>
        <v>11670.71436814902</v>
      </c>
      <c r="S18" s="152">
        <f>+[1]data1cf!R18</f>
        <v>8575.6016934556737</v>
      </c>
      <c r="T18" s="152">
        <f>+[1]data1cf!S18</f>
        <v>8099.8270015758608</v>
      </c>
      <c r="U18" s="152">
        <f>+[1]data1cf!T18</f>
        <v>7624.0756937036604</v>
      </c>
      <c r="V18" s="152">
        <f>+[1]data1cf!U18</f>
        <v>7148.3484713592989</v>
      </c>
      <c r="W18" s="152">
        <f>+[1]data1cf!V18</f>
        <v>10048.323564717772</v>
      </c>
      <c r="X18" s="152">
        <f>+[1]data1cf!W18</f>
        <v>9572.6467028035659</v>
      </c>
      <c r="Y18" s="152">
        <f>+[1]data1cf!X18</f>
        <v>9096.9961597959464</v>
      </c>
      <c r="Z18" s="152">
        <f>+[1]data1cf!Y18</f>
        <v>8621.3727252620993</v>
      </c>
      <c r="AA18" s="152">
        <f>+[1]data1cf!Z18</f>
        <v>8145.7772124562407</v>
      </c>
      <c r="AB18" s="152"/>
      <c r="AC18" s="153" t="e">
        <f t="shared" ca="1" si="0"/>
        <v>#NAME?</v>
      </c>
      <c r="AD18" s="153">
        <f t="shared" si="2"/>
        <v>68683.048538600706</v>
      </c>
      <c r="AE18" s="154">
        <f t="shared" si="3"/>
        <v>50918.864306557429</v>
      </c>
      <c r="AF18" s="155" t="e">
        <f t="shared" ca="1" si="1"/>
        <v>#NAME?</v>
      </c>
      <c r="AG18" s="156">
        <f t="shared" si="4"/>
        <v>0.97431444517783672</v>
      </c>
    </row>
    <row r="19" spans="1:33" x14ac:dyDescent="0.25">
      <c r="A19" s="148"/>
      <c r="B19" s="152">
        <f>+[1]data1cf!A19</f>
        <v>-108622.84366051032</v>
      </c>
      <c r="C19" s="152">
        <f>+[1]data1cf!B19</f>
        <v>15135.637351660509</v>
      </c>
      <c r="D19" s="152">
        <f>+[1]data1cf!C19</f>
        <v>23554.039687453187</v>
      </c>
      <c r="E19" s="152">
        <f>+[1]data1cf!D19</f>
        <v>22245.055089620993</v>
      </c>
      <c r="F19" s="152">
        <f>+[1]data1cf!E19</f>
        <v>20627.991705027518</v>
      </c>
      <c r="G19" s="152">
        <f>+[1]data1cf!F19</f>
        <v>19539.64965402495</v>
      </c>
      <c r="H19" s="152">
        <f>+[1]data1cf!G19</f>
        <v>18171.335025320906</v>
      </c>
      <c r="I19" s="152">
        <f>+[1]data1cf!H19</f>
        <v>17088.907945831164</v>
      </c>
      <c r="J19" s="152">
        <f>+[1]data1cf!I19</f>
        <v>16348.661282272442</v>
      </c>
      <c r="K19" s="152">
        <f>+[1]data1cf!J19</f>
        <v>15702.444206208613</v>
      </c>
      <c r="L19" s="152">
        <f>+[1]data1cf!K19</f>
        <v>14880.150634934689</v>
      </c>
      <c r="M19" s="152">
        <f>+[1]data1cf!L19</f>
        <v>14162.446051603321</v>
      </c>
      <c r="N19" s="152">
        <f>+[1]data1cf!M19</f>
        <v>13411.727808453721</v>
      </c>
      <c r="O19" s="152">
        <f>+[1]data1cf!N19</f>
        <v>12755.341903617078</v>
      </c>
      <c r="P19" s="152">
        <f>+[1]data1cf!O19</f>
        <v>13795.856471819789</v>
      </c>
      <c r="Q19" s="152">
        <f>+[1]data1cf!P19</f>
        <v>15094.788396694956</v>
      </c>
      <c r="R19" s="152">
        <f>+[1]data1cf!Q19</f>
        <v>13548.685666835918</v>
      </c>
      <c r="S19" s="152">
        <f>+[1]data1cf!R19</f>
        <v>9868.2592750323292</v>
      </c>
      <c r="T19" s="152">
        <f>+[1]data1cf!S19</f>
        <v>9302.5112985971482</v>
      </c>
      <c r="U19" s="152">
        <f>+[1]data1cf!T19</f>
        <v>8736.791128296265</v>
      </c>
      <c r="V19" s="152">
        <f>+[1]data1cf!U19</f>
        <v>8171.0995983137327</v>
      </c>
      <c r="W19" s="152">
        <f>+[1]data1cf!V19</f>
        <v>11619.486132489599</v>
      </c>
      <c r="X19" s="152">
        <f>+[1]data1cf!W19</f>
        <v>11053.854486548698</v>
      </c>
      <c r="Y19" s="152">
        <f>+[1]data1cf!X19</f>
        <v>10488.254136656946</v>
      </c>
      <c r="Z19" s="152">
        <f>+[1]data1cf!Y19</f>
        <v>9922.6860216958121</v>
      </c>
      <c r="AA19" s="152">
        <f>+[1]data1cf!Z19</f>
        <v>9357.151108713213</v>
      </c>
      <c r="AB19" s="152"/>
      <c r="AC19" s="153" t="e">
        <f t="shared" ca="1" si="0"/>
        <v>#NAME?</v>
      </c>
      <c r="AD19" s="153">
        <f t="shared" si="2"/>
        <v>77764.640013718861</v>
      </c>
      <c r="AE19" s="154">
        <f t="shared" si="3"/>
        <v>57120.328764680919</v>
      </c>
      <c r="AF19" s="155" t="e">
        <f t="shared" ca="1" si="1"/>
        <v>#NAME?</v>
      </c>
      <c r="AG19" s="156">
        <f t="shared" ref="AG19:AG34" si="5">1-EXP(-(1/0.25)*(AD19/ABS($AD$1010)))</f>
        <v>0.98417256120612762</v>
      </c>
    </row>
    <row r="20" spans="1:33" x14ac:dyDescent="0.25">
      <c r="A20" s="148"/>
      <c r="B20" s="152">
        <f>+[1]data1cf!A20</f>
        <v>-116014.04072752882</v>
      </c>
      <c r="C20" s="152">
        <f>+[1]data1cf!B20</f>
        <v>16008.466697473283</v>
      </c>
      <c r="D20" s="152">
        <f>+[1]data1cf!C20</f>
        <v>25031.016793864146</v>
      </c>
      <c r="E20" s="152">
        <f>+[1]data1cf!D20</f>
        <v>23687.052406955074</v>
      </c>
      <c r="F20" s="152">
        <f>+[1]data1cf!E20</f>
        <v>21913.211513201226</v>
      </c>
      <c r="G20" s="152">
        <f>+[1]data1cf!F20</f>
        <v>20750.385634910737</v>
      </c>
      <c r="H20" s="152">
        <f>+[1]data1cf!G20</f>
        <v>19289.392632305418</v>
      </c>
      <c r="I20" s="152">
        <f>+[1]data1cf!H20</f>
        <v>18133.312243939017</v>
      </c>
      <c r="J20" s="152">
        <f>+[1]data1cf!I20</f>
        <v>17342.695798259138</v>
      </c>
      <c r="K20" s="152">
        <f>+[1]data1cf!J20</f>
        <v>16652.066100217035</v>
      </c>
      <c r="L20" s="152">
        <f>+[1]data1cf!K20</f>
        <v>15774.260943234334</v>
      </c>
      <c r="M20" s="152">
        <f>+[1]data1cf!L20</f>
        <v>15007.720444431245</v>
      </c>
      <c r="N20" s="152">
        <f>+[1]data1cf!M20</f>
        <v>14205.919884800722</v>
      </c>
      <c r="O20" s="152">
        <f>+[1]data1cf!N20</f>
        <v>13504.414783366115</v>
      </c>
      <c r="P20" s="152">
        <f>+[1]data1cf!O20</f>
        <v>14616.186426299508</v>
      </c>
      <c r="Q20" s="152">
        <f>+[1]data1cf!P20</f>
        <v>16003.503643898195</v>
      </c>
      <c r="R20" s="152">
        <f>+[1]data1cf!Q20</f>
        <v>14352.196984762901</v>
      </c>
      <c r="S20" s="152">
        <f>+[1]data1cf!R20</f>
        <v>10421.337481140847</v>
      </c>
      <c r="T20" s="152">
        <f>+[1]data1cf!S20</f>
        <v>9817.0934145354404</v>
      </c>
      <c r="U20" s="152">
        <f>+[1]data1cf!T20</f>
        <v>9212.8790461214121</v>
      </c>
      <c r="V20" s="152">
        <f>+[1]data1cf!U20</f>
        <v>8608.6952668445119</v>
      </c>
      <c r="W20" s="152">
        <f>+[1]data1cf!V20</f>
        <v>12291.72585542394</v>
      </c>
      <c r="X20" s="152">
        <f>+[1]data1cf!W20</f>
        <v>11687.606034973844</v>
      </c>
      <c r="Y20" s="152">
        <f>+[1]data1cf!X20</f>
        <v>11083.519640099781</v>
      </c>
      <c r="Z20" s="152">
        <f>+[1]data1cf!Y20</f>
        <v>10479.467673569034</v>
      </c>
      <c r="AA20" s="152">
        <f>+[1]data1cf!Z20</f>
        <v>9875.4511682319044</v>
      </c>
      <c r="AB20" s="152"/>
      <c r="AC20" s="153" t="e">
        <f t="shared" ca="1" si="0"/>
        <v>#NAME?</v>
      </c>
      <c r="AD20" s="153">
        <f t="shared" si="2"/>
        <v>81709.4755794183</v>
      </c>
      <c r="AE20" s="154">
        <f t="shared" si="3"/>
        <v>59829.648135833915</v>
      </c>
      <c r="AF20" s="155" t="e">
        <f t="shared" ca="1" si="1"/>
        <v>#NAME?</v>
      </c>
      <c r="AG20" s="156">
        <f t="shared" si="5"/>
        <v>0.98717461070380785</v>
      </c>
    </row>
    <row r="21" spans="1:33" x14ac:dyDescent="0.25">
      <c r="A21" s="148"/>
      <c r="B21" s="152">
        <f>+[1]data1cf!A21</f>
        <v>-97897.954797021448</v>
      </c>
      <c r="C21" s="152">
        <f>+[1]data1cf!B21</f>
        <v>13805.710950349821</v>
      </c>
      <c r="D21" s="152">
        <f>+[1]data1cf!C21</f>
        <v>21465.746131724318</v>
      </c>
      <c r="E21" s="152">
        <f>+[1]data1cf!D21</f>
        <v>20270.070885820067</v>
      </c>
      <c r="F21" s="152">
        <f>+[1]data1cf!E21</f>
        <v>18763.092219486163</v>
      </c>
      <c r="G21" s="152">
        <f>+[1]data1cf!F21</f>
        <v>17782.828841335555</v>
      </c>
      <c r="H21" s="152">
        <f>+[1]data1cf!G21</f>
        <v>16548.99381737303</v>
      </c>
      <c r="I21" s="152">
        <f>+[1]data1cf!H21</f>
        <v>15573.4402990897</v>
      </c>
      <c r="J21" s="152">
        <f>+[1]data1cf!I21</f>
        <v>14906.281974324993</v>
      </c>
      <c r="K21" s="152">
        <f>+[1]data1cf!J21</f>
        <v>14324.509186586085</v>
      </c>
      <c r="L21" s="152">
        <f>+[1]data1cf!K21</f>
        <v>13582.764893320043</v>
      </c>
      <c r="M21" s="152">
        <f>+[1]data1cf!L21</f>
        <v>12935.92295391934</v>
      </c>
      <c r="N21" s="152">
        <f>+[1]data1cf!M21</f>
        <v>12259.326962169576</v>
      </c>
      <c r="O21" s="152">
        <f>+[1]data1cf!N21</f>
        <v>11668.410610469633</v>
      </c>
      <c r="P21" s="152">
        <f>+[1]data1cf!O21</f>
        <v>12605.528638126303</v>
      </c>
      <c r="Q21" s="152">
        <f>+[1]data1cf!P21</f>
        <v>13776.210371181191</v>
      </c>
      <c r="R21" s="152">
        <f>+[1]data1cf!Q21</f>
        <v>12382.762270776519</v>
      </c>
      <c r="S21" s="152">
        <f>+[1]data1cf!R21</f>
        <v>9065.7231987314917</v>
      </c>
      <c r="T21" s="152">
        <f>+[1]data1cf!S21</f>
        <v>8555.8344133056544</v>
      </c>
      <c r="U21" s="152">
        <f>+[1]data1cf!T21</f>
        <v>8045.9706885722771</v>
      </c>
      <c r="V21" s="152">
        <f>+[1]data1cf!U21</f>
        <v>7536.1327763521513</v>
      </c>
      <c r="W21" s="152">
        <f>+[1]data1cf!V21</f>
        <v>10644.042472589797</v>
      </c>
      <c r="X21" s="152">
        <f>+[1]data1cf!W21</f>
        <v>10134.258531753616</v>
      </c>
      <c r="Y21" s="152">
        <f>+[1]data1cf!X21</f>
        <v>9624.502796947605</v>
      </c>
      <c r="Z21" s="152">
        <f>+[1]data1cf!Y21</f>
        <v>9114.7761143526532</v>
      </c>
      <c r="AA21" s="152">
        <f>+[1]data1cf!Z21</f>
        <v>8605.0793555351047</v>
      </c>
      <c r="AB21" s="152"/>
      <c r="AC21" s="153" t="e">
        <f t="shared" ca="1" si="0"/>
        <v>#NAME?</v>
      </c>
      <c r="AD21" s="153">
        <f t="shared" si="2"/>
        <v>72129.666125853342</v>
      </c>
      <c r="AE21" s="154">
        <f t="shared" si="3"/>
        <v>53272.618333844919</v>
      </c>
      <c r="AF21" s="155" t="e">
        <f t="shared" ca="1" si="1"/>
        <v>#NAME?</v>
      </c>
      <c r="AG21" s="156">
        <f t="shared" si="5"/>
        <v>0.97862605064093244</v>
      </c>
    </row>
    <row r="22" spans="1:33" x14ac:dyDescent="0.25">
      <c r="A22" s="148"/>
      <c r="B22" s="152">
        <f>+[1]data1cf!A22</f>
        <v>-91125.90553462255</v>
      </c>
      <c r="C22" s="152">
        <f>+[1]data1cf!B22</f>
        <v>13020.472013795916</v>
      </c>
      <c r="D22" s="152">
        <f>+[1]data1cf!C22</f>
        <v>20067.356883515738</v>
      </c>
      <c r="E22" s="152">
        <f>+[1]data1cf!D22</f>
        <v>19002.895090264094</v>
      </c>
      <c r="F22" s="152">
        <f>+[1]data1cf!E22</f>
        <v>17585.53305348846</v>
      </c>
      <c r="G22" s="152">
        <f>+[1]data1cf!F22</f>
        <v>16673.514121138996</v>
      </c>
      <c r="H22" s="152">
        <f>+[1]data1cf!G22</f>
        <v>15524.593963865547</v>
      </c>
      <c r="I22" s="152">
        <f>+[1]data1cf!H22</f>
        <v>14616.523944063996</v>
      </c>
      <c r="J22" s="152">
        <f>+[1]data1cf!I22</f>
        <v>13995.51601182282</v>
      </c>
      <c r="K22" s="152">
        <f>+[1]data1cf!J22</f>
        <v>13454.435477474202</v>
      </c>
      <c r="L22" s="152">
        <f>+[1]data1cf!K22</f>
        <v>12763.552660318906</v>
      </c>
      <c r="M22" s="152">
        <f>+[1]data1cf!L22</f>
        <v>12161.455736150496</v>
      </c>
      <c r="N22" s="152">
        <f>+[1]data1cf!M22</f>
        <v>11531.66298351204</v>
      </c>
      <c r="O22" s="152">
        <f>+[1]data1cf!N22</f>
        <v>10982.086271287364</v>
      </c>
      <c r="P22" s="152">
        <f>+[1]data1cf!O22</f>
        <v>11853.916306214946</v>
      </c>
      <c r="Q22" s="152">
        <f>+[1]data1cf!P22</f>
        <v>12943.616629767714</v>
      </c>
      <c r="R22" s="152">
        <f>+[1]data1cf!Q22</f>
        <v>11646.559707300319</v>
      </c>
      <c r="S22" s="152">
        <f>+[1]data1cf!R22</f>
        <v>8558.9753981026479</v>
      </c>
      <c r="T22" s="152">
        <f>+[1]data1cf!S22</f>
        <v>8084.3579519035284</v>
      </c>
      <c r="U22" s="152">
        <f>+[1]data1cf!T22</f>
        <v>7609.7638328341673</v>
      </c>
      <c r="V22" s="152">
        <f>+[1]data1cf!U22</f>
        <v>7135.1937407084661</v>
      </c>
      <c r="W22" s="152">
        <f>+[1]data1cf!V22</f>
        <v>10028.115109461171</v>
      </c>
      <c r="X22" s="152">
        <f>+[1]data1cf!W22</f>
        <v>9553.5952552719536</v>
      </c>
      <c r="Y22" s="152">
        <f>+[1]data1cf!X22</f>
        <v>9079.1016559727959</v>
      </c>
      <c r="Z22" s="152">
        <f>+[1]data1cf!Y22</f>
        <v>8604.6350992103944</v>
      </c>
      <c r="AA22" s="152">
        <f>+[1]data1cf!Z22</f>
        <v>8130.1963962608534</v>
      </c>
      <c r="AB22" s="152"/>
      <c r="AC22" s="153" t="e">
        <f t="shared" ca="1" si="0"/>
        <v>#NAME?</v>
      </c>
      <c r="AD22" s="153">
        <f t="shared" si="2"/>
        <v>68534.418165240641</v>
      </c>
      <c r="AE22" s="154">
        <f t="shared" si="3"/>
        <v>50808.247533438764</v>
      </c>
      <c r="AF22" s="155" t="e">
        <f t="shared" ca="1" si="1"/>
        <v>#NAME?</v>
      </c>
      <c r="AG22" s="156">
        <f t="shared" si="5"/>
        <v>0.97411009897252221</v>
      </c>
    </row>
    <row r="23" spans="1:33" x14ac:dyDescent="0.25">
      <c r="A23" s="148"/>
      <c r="B23" s="152">
        <f>+[1]data1cf!A23</f>
        <v>-115468.14075520381</v>
      </c>
      <c r="C23" s="152">
        <f>+[1]data1cf!B23</f>
        <v>15927.574511271087</v>
      </c>
      <c r="D23" s="152">
        <f>+[1]data1cf!C23</f>
        <v>24893.904632222839</v>
      </c>
      <c r="E23" s="152">
        <f>+[1]data1cf!D23</f>
        <v>23448.187853054078</v>
      </c>
      <c r="F23" s="152">
        <f>+[1]data1cf!E23</f>
        <v>21818.287585270209</v>
      </c>
      <c r="G23" s="152">
        <f>+[1]data1cf!F23</f>
        <v>20660.962942961705</v>
      </c>
      <c r="H23" s="152">
        <f>+[1]data1cf!G23</f>
        <v>19206.814991474523</v>
      </c>
      <c r="I23" s="152">
        <f>+[1]data1cf!H23</f>
        <v>18056.174498555771</v>
      </c>
      <c r="J23" s="152">
        <f>+[1]data1cf!I23</f>
        <v>17269.278270645278</v>
      </c>
      <c r="K23" s="152">
        <f>+[1]data1cf!J23</f>
        <v>16581.92880568168</v>
      </c>
      <c r="L23" s="152">
        <f>+[1]data1cf!K23</f>
        <v>15708.223630451223</v>
      </c>
      <c r="M23" s="152">
        <f>+[1]data1cf!L23</f>
        <v>14945.290060899606</v>
      </c>
      <c r="N23" s="152">
        <f>+[1]data1cf!M23</f>
        <v>14147.262345491781</v>
      </c>
      <c r="O23" s="152">
        <f>+[1]data1cf!N23</f>
        <v>13449.089663413728</v>
      </c>
      <c r="P23" s="152">
        <f>+[1]data1cf!O23</f>
        <v>14555.598392265583</v>
      </c>
      <c r="Q23" s="152">
        <f>+[1]data1cf!P23</f>
        <v>15936.38763768139</v>
      </c>
      <c r="R23" s="152">
        <f>+[1]data1cf!Q23</f>
        <v>14292.851143724987</v>
      </c>
      <c r="S23" s="152">
        <f>+[1]data1cf!R23</f>
        <v>10380.488160703209</v>
      </c>
      <c r="T23" s="152">
        <f>+[1]data1cf!S23</f>
        <v>9779.0873432180815</v>
      </c>
      <c r="U23" s="152">
        <f>+[1]data1cf!T23</f>
        <v>9177.7160841805307</v>
      </c>
      <c r="V23" s="152">
        <f>+[1]data1cf!U23</f>
        <v>8576.3752703440077</v>
      </c>
      <c r="W23" s="152">
        <f>+[1]data1cf!V23</f>
        <v>12242.075488532322</v>
      </c>
      <c r="X23" s="152">
        <f>+[1]data1cf!W23</f>
        <v>11640.798332566592</v>
      </c>
      <c r="Y23" s="152">
        <f>+[1]data1cf!X23</f>
        <v>11039.554444894038</v>
      </c>
      <c r="Z23" s="152">
        <f>+[1]data1cf!Y23</f>
        <v>10438.344823563444</v>
      </c>
      <c r="AA23" s="152">
        <f>+[1]data1cf!Z23</f>
        <v>9837.1704965650752</v>
      </c>
      <c r="AB23" s="152"/>
      <c r="AC23" s="153" t="e">
        <f t="shared" ca="1" si="0"/>
        <v>#NAME?</v>
      </c>
      <c r="AD23" s="153">
        <f t="shared" si="2"/>
        <v>81264.574337470054</v>
      </c>
      <c r="AE23" s="154">
        <f t="shared" si="3"/>
        <v>59482.601914764193</v>
      </c>
      <c r="AF23" s="155" t="e">
        <f t="shared" ca="1" si="1"/>
        <v>#NAME?</v>
      </c>
      <c r="AG23" s="156">
        <f t="shared" si="5"/>
        <v>0.98686675779904909</v>
      </c>
    </row>
    <row r="24" spans="1:33" x14ac:dyDescent="0.25">
      <c r="A24" s="148"/>
      <c r="B24" s="152">
        <f>+[1]data1cf!A24</f>
        <v>-117727.18712746879</v>
      </c>
      <c r="C24" s="152">
        <f>+[1]data1cf!B24</f>
        <v>16237.571892587806</v>
      </c>
      <c r="D24" s="152">
        <f>+[1]data1cf!C24</f>
        <v>25389.15772617561</v>
      </c>
      <c r="E24" s="152">
        <f>+[1]data1cf!D24</f>
        <v>23913.8781757213</v>
      </c>
      <c r="F24" s="152">
        <f>+[1]data1cf!E24</f>
        <v>22211.102324059084</v>
      </c>
      <c r="G24" s="152">
        <f>+[1]data1cf!F24</f>
        <v>21031.012435701588</v>
      </c>
      <c r="H24" s="152">
        <f>+[1]data1cf!G24</f>
        <v>19548.538254721305</v>
      </c>
      <c r="I24" s="152">
        <f>+[1]data1cf!H24</f>
        <v>18375.386355502029</v>
      </c>
      <c r="J24" s="152">
        <f>+[1]data1cf!I24</f>
        <v>17573.095101245832</v>
      </c>
      <c r="K24" s="152">
        <f>+[1]data1cf!J24</f>
        <v>16872.171357088664</v>
      </c>
      <c r="L24" s="152">
        <f>+[1]data1cf!K24</f>
        <v>15981.499614037457</v>
      </c>
      <c r="M24" s="152">
        <f>+[1]data1cf!L24</f>
        <v>15203.639829329833</v>
      </c>
      <c r="N24" s="152">
        <f>+[1]data1cf!M24</f>
        <v>14389.99930848783</v>
      </c>
      <c r="O24" s="152">
        <f>+[1]data1cf!N24</f>
        <v>13678.036389663295</v>
      </c>
      <c r="P24" s="152">
        <f>+[1]data1cf!O24</f>
        <v>14806.324139519329</v>
      </c>
      <c r="Q24" s="152">
        <f>+[1]data1cf!P24</f>
        <v>16214.127476573878</v>
      </c>
      <c r="R24" s="152">
        <f>+[1]data1cf!Q24</f>
        <v>14538.436440853206</v>
      </c>
      <c r="S24" s="152">
        <f>+[1]data1cf!R24</f>
        <v>10549.5310510171</v>
      </c>
      <c r="T24" s="152">
        <f>+[1]data1cf!S24</f>
        <v>9936.364283841167</v>
      </c>
      <c r="U24" s="152">
        <f>+[1]data1cf!T24</f>
        <v>9323.227653401349</v>
      </c>
      <c r="V24" s="152">
        <f>+[1]data1cf!U24</f>
        <v>8710.1220637997721</v>
      </c>
      <c r="W24" s="152">
        <f>+[1]data1cf!V24</f>
        <v>12447.538919370047</v>
      </c>
      <c r="X24" s="152">
        <f>+[1]data1cf!W24</f>
        <v>11834.498233057102</v>
      </c>
      <c r="Y24" s="152">
        <f>+[1]data1cf!X24</f>
        <v>11221.491465906187</v>
      </c>
      <c r="Z24" s="152">
        <f>+[1]data1cf!Y24</f>
        <v>10608.519635492166</v>
      </c>
      <c r="AA24" s="152">
        <f>+[1]data1cf!Z24</f>
        <v>9995.583789917142</v>
      </c>
      <c r="AB24" s="152"/>
      <c r="AC24" s="153" t="e">
        <f t="shared" ca="1" si="0"/>
        <v>#NAME?</v>
      </c>
      <c r="AD24" s="153">
        <f t="shared" si="2"/>
        <v>82572.02517951162</v>
      </c>
      <c r="AE24" s="154">
        <f t="shared" si="3"/>
        <v>60409.410172568365</v>
      </c>
      <c r="AF24" s="155" t="e">
        <f t="shared" ca="1" si="1"/>
        <v>#NAME?</v>
      </c>
      <c r="AG24" s="156">
        <f t="shared" si="5"/>
        <v>0.98775105217487991</v>
      </c>
    </row>
    <row r="25" spans="1:33" x14ac:dyDescent="0.25">
      <c r="A25" s="148"/>
      <c r="B25" s="152">
        <f>+[1]data1cf!A25</f>
        <v>-92805.880299231285</v>
      </c>
      <c r="C25" s="152">
        <f>+[1]data1cf!B25</f>
        <v>13194.650144360414</v>
      </c>
      <c r="D25" s="152">
        <f>+[1]data1cf!C25</f>
        <v>20436.603622884842</v>
      </c>
      <c r="E25" s="152">
        <f>+[1]data1cf!D25</f>
        <v>19287.34931501664</v>
      </c>
      <c r="F25" s="152">
        <f>+[1]data1cf!E25</f>
        <v>17877.655807777031</v>
      </c>
      <c r="G25" s="152">
        <f>+[1]data1cf!F25</f>
        <v>16948.707148201986</v>
      </c>
      <c r="H25" s="152">
        <f>+[1]data1cf!G25</f>
        <v>15778.721752379555</v>
      </c>
      <c r="I25" s="152">
        <f>+[1]data1cf!H25</f>
        <v>14853.910777206325</v>
      </c>
      <c r="J25" s="152">
        <f>+[1]data1cf!I25</f>
        <v>14221.454095581848</v>
      </c>
      <c r="K25" s="152">
        <f>+[1]data1cf!J25</f>
        <v>13670.278838622442</v>
      </c>
      <c r="L25" s="152">
        <f>+[1]data1cf!K25</f>
        <v>12966.778570966384</v>
      </c>
      <c r="M25" s="152">
        <f>+[1]data1cf!L25</f>
        <v>12353.581536104812</v>
      </c>
      <c r="N25" s="152">
        <f>+[1]data1cf!M25</f>
        <v>11712.178079296573</v>
      </c>
      <c r="O25" s="152">
        <f>+[1]data1cf!N25</f>
        <v>11152.346044287675</v>
      </c>
      <c r="P25" s="152">
        <f>+[1]data1cf!O25</f>
        <v>12040.372384937054</v>
      </c>
      <c r="Q25" s="152">
        <f>+[1]data1cf!P25</f>
        <v>13150.16215543482</v>
      </c>
      <c r="R25" s="152">
        <f>+[1]data1cf!Q25</f>
        <v>11829.193010803809</v>
      </c>
      <c r="S25" s="152">
        <f>+[1]data1cf!R25</f>
        <v>8684.6867572630545</v>
      </c>
      <c r="T25" s="152">
        <f>+[1]data1cf!S25</f>
        <v>8201.3193806486561</v>
      </c>
      <c r="U25" s="152">
        <f>+[1]data1cf!T25</f>
        <v>7717.9757612172361</v>
      </c>
      <c r="V25" s="152">
        <f>+[1]data1cf!U25</f>
        <v>7234.6566116842878</v>
      </c>
      <c r="W25" s="152">
        <f>+[1]data1cf!V25</f>
        <v>10180.911166724574</v>
      </c>
      <c r="X25" s="152">
        <f>+[1]data1cf!W25</f>
        <v>9697.6431813023446</v>
      </c>
      <c r="Y25" s="152">
        <f>+[1]data1cf!X25</f>
        <v>9214.4019347988669</v>
      </c>
      <c r="Z25" s="152">
        <f>+[1]data1cf!Y25</f>
        <v>8731.1882293816961</v>
      </c>
      <c r="AA25" s="152">
        <f>+[1]data1cf!Z25</f>
        <v>8248.0028912834241</v>
      </c>
      <c r="AB25" s="152"/>
      <c r="AC25" s="153" t="e">
        <f t="shared" ca="1" si="0"/>
        <v>#NAME?</v>
      </c>
      <c r="AD25" s="153">
        <f t="shared" si="2"/>
        <v>69401.370348158423</v>
      </c>
      <c r="AE25" s="154">
        <f t="shared" si="3"/>
        <v>51395.566558572769</v>
      </c>
      <c r="AF25" s="155" t="e">
        <f t="shared" ca="1" si="1"/>
        <v>#NAME?</v>
      </c>
      <c r="AG25" s="156">
        <f t="shared" si="5"/>
        <v>0.97527953249812538</v>
      </c>
    </row>
    <row r="26" spans="1:33" x14ac:dyDescent="0.25">
      <c r="A26" s="148"/>
      <c r="B26" s="152">
        <f>+[1]data1cf!A26</f>
        <v>-97954.843632833436</v>
      </c>
      <c r="C26" s="152">
        <f>+[1]data1cf!B26</f>
        <v>13827.65977070075</v>
      </c>
      <c r="D26" s="152">
        <f>+[1]data1cf!C26</f>
        <v>21463.003858819393</v>
      </c>
      <c r="E26" s="152">
        <f>+[1]data1cf!D26</f>
        <v>20186.702672299398</v>
      </c>
      <c r="F26" s="152">
        <f>+[1]data1cf!E26</f>
        <v>18772.984346294164</v>
      </c>
      <c r="G26" s="152">
        <f>+[1]data1cf!F26</f>
        <v>17792.147678298425</v>
      </c>
      <c r="H26" s="152">
        <f>+[1]data1cf!G26</f>
        <v>16557.599324039365</v>
      </c>
      <c r="I26" s="152">
        <f>+[1]data1cf!H26</f>
        <v>15581.478908275385</v>
      </c>
      <c r="J26" s="152">
        <f>+[1]data1cf!I26</f>
        <v>14913.932895530175</v>
      </c>
      <c r="K26" s="152">
        <f>+[1]data1cf!J26</f>
        <v>14331.8182710986</v>
      </c>
      <c r="L26" s="152">
        <f>+[1]data1cf!K26</f>
        <v>13589.646714230203</v>
      </c>
      <c r="M26" s="152">
        <f>+[1]data1cf!L26</f>
        <v>12942.428892769756</v>
      </c>
      <c r="N26" s="152">
        <f>+[1]data1cf!M26</f>
        <v>12265.439728778943</v>
      </c>
      <c r="O26" s="152">
        <f>+[1]data1cf!N26</f>
        <v>11674.17610199704</v>
      </c>
      <c r="P26" s="152">
        <f>+[1]data1cf!O26</f>
        <v>12611.842583711692</v>
      </c>
      <c r="Q26" s="152">
        <f>+[1]data1cf!P26</f>
        <v>13783.204603919025</v>
      </c>
      <c r="R26" s="152">
        <f>+[1]data1cf!Q26</f>
        <v>12388.946766065188</v>
      </c>
      <c r="S26" s="152">
        <f>+[1]data1cf!R26</f>
        <v>9069.9801512891354</v>
      </c>
      <c r="T26" s="152">
        <f>+[1]data1cf!S26</f>
        <v>8559.7950677490298</v>
      </c>
      <c r="U26" s="152">
        <f>+[1]data1cf!T26</f>
        <v>8049.6350594642481</v>
      </c>
      <c r="V26" s="152">
        <f>+[1]data1cf!U26</f>
        <v>7539.5008786924554</v>
      </c>
      <c r="W26" s="152">
        <f>+[1]data1cf!V26</f>
        <v>10649.216591866762</v>
      </c>
      <c r="X26" s="152">
        <f>+[1]data1cf!W26</f>
        <v>10139.136413841872</v>
      </c>
      <c r="Y26" s="152">
        <f>+[1]data1cf!X26</f>
        <v>9629.0844582377613</v>
      </c>
      <c r="Z26" s="152">
        <f>+[1]data1cf!Y26</f>
        <v>9119.061571727063</v>
      </c>
      <c r="AA26" s="152">
        <f>+[1]data1cf!Z26</f>
        <v>8609.0686263825701</v>
      </c>
      <c r="AB26" s="152"/>
      <c r="AC26" s="153" t="e">
        <f t="shared" ca="1" si="0"/>
        <v>#NAME?</v>
      </c>
      <c r="AD26" s="153">
        <f t="shared" si="2"/>
        <v>72081.34454672756</v>
      </c>
      <c r="AE26" s="154">
        <f t="shared" si="3"/>
        <v>53218.89956438118</v>
      </c>
      <c r="AF26" s="155" t="e">
        <f t="shared" ca="1" si="1"/>
        <v>#NAME?</v>
      </c>
      <c r="AG26" s="156">
        <f t="shared" si="5"/>
        <v>0.97857091484562297</v>
      </c>
    </row>
    <row r="27" spans="1:33" x14ac:dyDescent="0.25">
      <c r="A27" s="148"/>
      <c r="B27" s="152">
        <f>+[1]data1cf!A27</f>
        <v>-113965.83263220529</v>
      </c>
      <c r="C27" s="152">
        <f>+[1]data1cf!B27</f>
        <v>15754.97780159899</v>
      </c>
      <c r="D27" s="152">
        <f>+[1]data1cf!C27</f>
        <v>24615.034463687996</v>
      </c>
      <c r="E27" s="152">
        <f>+[1]data1cf!D27</f>
        <v>23211.527120229774</v>
      </c>
      <c r="F27" s="152">
        <f>+[1]data1cf!E27</f>
        <v>21557.05843116287</v>
      </c>
      <c r="G27" s="152">
        <f>+[1]data1cf!F27</f>
        <v>20414.873103602971</v>
      </c>
      <c r="H27" s="152">
        <f>+[1]data1cf!G27</f>
        <v>18979.562624946753</v>
      </c>
      <c r="I27" s="152">
        <f>+[1]data1cf!H27</f>
        <v>17843.892638592464</v>
      </c>
      <c r="J27" s="152">
        <f>+[1]data1cf!I27</f>
        <v>17067.234391370082</v>
      </c>
      <c r="K27" s="152">
        <f>+[1]data1cf!J27</f>
        <v>16388.912076157307</v>
      </c>
      <c r="L27" s="152">
        <f>+[1]data1cf!K27</f>
        <v>15526.48998611248</v>
      </c>
      <c r="M27" s="152">
        <f>+[1]data1cf!L27</f>
        <v>14773.482629032496</v>
      </c>
      <c r="N27" s="152">
        <f>+[1]data1cf!M27</f>
        <v>13985.837721483153</v>
      </c>
      <c r="O27" s="152">
        <f>+[1]data1cf!N27</f>
        <v>13296.835804970906</v>
      </c>
      <c r="P27" s="152">
        <f>+[1]data1cf!O27</f>
        <v>14388.861077189347</v>
      </c>
      <c r="Q27" s="152">
        <f>+[1]data1cf!P27</f>
        <v>15751.685446008283</v>
      </c>
      <c r="R27" s="152">
        <f>+[1]data1cf!Q27</f>
        <v>14129.532324202562</v>
      </c>
      <c r="S27" s="152">
        <f>+[1]data1cf!R27</f>
        <v>10268.071474453824</v>
      </c>
      <c r="T27" s="152">
        <f>+[1]data1cf!S27</f>
        <v>9674.4952337513168</v>
      </c>
      <c r="U27" s="152">
        <f>+[1]data1cf!T27</f>
        <v>9080.9481669236811</v>
      </c>
      <c r="V27" s="152">
        <f>+[1]data1cf!U27</f>
        <v>8487.4311491871686</v>
      </c>
      <c r="W27" s="152">
        <f>+[1]data1cf!V27</f>
        <v>12105.438461105043</v>
      </c>
      <c r="X27" s="152">
        <f>+[1]data1cf!W27</f>
        <v>11511.98427301316</v>
      </c>
      <c r="Y27" s="152">
        <f>+[1]data1cf!X27</f>
        <v>10918.562920374472</v>
      </c>
      <c r="Z27" s="152">
        <f>+[1]data1cf!Y27</f>
        <v>10325.175388252577</v>
      </c>
      <c r="AA27" s="152">
        <f>+[1]data1cf!Z27</f>
        <v>9731.8226912629816</v>
      </c>
      <c r="AB27" s="152"/>
      <c r="AC27" s="153" t="e">
        <f t="shared" ca="1" si="0"/>
        <v>#NAME?</v>
      </c>
      <c r="AD27" s="153">
        <f t="shared" si="2"/>
        <v>80534.592001261059</v>
      </c>
      <c r="AE27" s="154">
        <f t="shared" si="3"/>
        <v>59000.687858534824</v>
      </c>
      <c r="AF27" s="155" t="e">
        <f t="shared" ca="1" si="1"/>
        <v>#NAME?</v>
      </c>
      <c r="AG27" s="156">
        <f t="shared" si="5"/>
        <v>0.98634554983042511</v>
      </c>
    </row>
    <row r="28" spans="1:33" x14ac:dyDescent="0.25">
      <c r="A28" s="148"/>
      <c r="B28" s="152">
        <f>+[1]data1cf!A28</f>
        <v>-93939.746449367507</v>
      </c>
      <c r="C28" s="152">
        <f>+[1]data1cf!B28</f>
        <v>13382.606327741232</v>
      </c>
      <c r="D28" s="152">
        <f>+[1]data1cf!C28</f>
        <v>20716.336255132013</v>
      </c>
      <c r="E28" s="152">
        <f>+[1]data1cf!D28</f>
        <v>19515.555776588393</v>
      </c>
      <c r="F28" s="152">
        <f>+[1]data1cf!E28</f>
        <v>18074.818354352254</v>
      </c>
      <c r="G28" s="152">
        <f>+[1]data1cf!F28</f>
        <v>17134.443306097717</v>
      </c>
      <c r="H28" s="152">
        <f>+[1]data1cf!G28</f>
        <v>15950.240339012726</v>
      </c>
      <c r="I28" s="152">
        <f>+[1]data1cf!H28</f>
        <v>15014.130383035204</v>
      </c>
      <c r="J28" s="152">
        <f>+[1]data1cf!I28</f>
        <v>14373.94659165854</v>
      </c>
      <c r="K28" s="152">
        <f>+[1]data1cf!J28</f>
        <v>13815.958098866897</v>
      </c>
      <c r="L28" s="152">
        <f>+[1]data1cf!K28</f>
        <v>13103.941929469274</v>
      </c>
      <c r="M28" s="152">
        <f>+[1]data1cf!L28</f>
        <v>12483.253091728911</v>
      </c>
      <c r="N28" s="152">
        <f>+[1]data1cf!M28</f>
        <v>11834.01321694897</v>
      </c>
      <c r="O28" s="152">
        <f>+[1]data1cf!N28</f>
        <v>11267.259552158092</v>
      </c>
      <c r="P28" s="152">
        <f>+[1]data1cf!O28</f>
        <v>12166.217272969854</v>
      </c>
      <c r="Q28" s="152">
        <f>+[1]data1cf!P28</f>
        <v>13289.566023248641</v>
      </c>
      <c r="R28" s="152">
        <f>+[1]data1cf!Q28</f>
        <v>11952.457791378303</v>
      </c>
      <c r="S28" s="152">
        <f>+[1]data1cf!R28</f>
        <v>8769.5331834371009</v>
      </c>
      <c r="T28" s="152">
        <f>+[1]data1cf!S28</f>
        <v>8280.2602122132284</v>
      </c>
      <c r="U28" s="152">
        <f>+[1]data1cf!T28</f>
        <v>7791.0112884283444</v>
      </c>
      <c r="V28" s="152">
        <f>+[1]data1cf!U28</f>
        <v>7301.7871335056516</v>
      </c>
      <c r="W28" s="152">
        <f>+[1]data1cf!V28</f>
        <v>10284.037880800914</v>
      </c>
      <c r="X28" s="152">
        <f>+[1]data1cf!W28</f>
        <v>9794.8655150921386</v>
      </c>
      <c r="Y28" s="152">
        <f>+[1]data1cf!X28</f>
        <v>9305.7202149878176</v>
      </c>
      <c r="Z28" s="152">
        <f>+[1]data1cf!Y28</f>
        <v>8816.6027924560894</v>
      </c>
      <c r="AA28" s="152">
        <f>+[1]data1cf!Z28</f>
        <v>8327.5140838241314</v>
      </c>
      <c r="AB28" s="152"/>
      <c r="AC28" s="153" t="e">
        <f t="shared" ca="1" si="0"/>
        <v>#NAME?</v>
      </c>
      <c r="AD28" s="153">
        <f t="shared" si="2"/>
        <v>70111.667377551275</v>
      </c>
      <c r="AE28" s="154">
        <f t="shared" si="3"/>
        <v>51913.60802851765</v>
      </c>
      <c r="AF28" s="155" t="e">
        <f t="shared" ca="1" si="1"/>
        <v>#NAME?</v>
      </c>
      <c r="AG28" s="156">
        <f t="shared" si="5"/>
        <v>0.97619817725061186</v>
      </c>
    </row>
    <row r="29" spans="1:33" x14ac:dyDescent="0.25">
      <c r="A29" s="148"/>
      <c r="B29" s="152">
        <f>+[1]data1cf!A29</f>
        <v>-91904.270209294744</v>
      </c>
      <c r="C29" s="152">
        <f>+[1]data1cf!B29</f>
        <v>13143.437384613993</v>
      </c>
      <c r="D29" s="152">
        <f>+[1]data1cf!C29</f>
        <v>20280.528420261922</v>
      </c>
      <c r="E29" s="152">
        <f>+[1]data1cf!D29</f>
        <v>19217.962348880734</v>
      </c>
      <c r="F29" s="152">
        <f>+[1]data1cf!E29</f>
        <v>17720.879153558701</v>
      </c>
      <c r="G29" s="152">
        <f>+[1]data1cf!F29</f>
        <v>16801.016352419127</v>
      </c>
      <c r="H29" s="152">
        <f>+[1]data1cf!G29</f>
        <v>15642.336264285124</v>
      </c>
      <c r="I29" s="152">
        <f>+[1]data1cf!H29</f>
        <v>14726.509837330246</v>
      </c>
      <c r="J29" s="152">
        <f>+[1]data1cf!I29</f>
        <v>14100.197478929324</v>
      </c>
      <c r="K29" s="152">
        <f>+[1]data1cf!J29</f>
        <v>13554.439865111188</v>
      </c>
      <c r="L29" s="152">
        <f>+[1]data1cf!K29</f>
        <v>12857.711140052328</v>
      </c>
      <c r="M29" s="152">
        <f>+[1]data1cf!L29</f>
        <v>12250.471320746154</v>
      </c>
      <c r="N29" s="152">
        <f>+[1]data1cf!M29</f>
        <v>11615.299105175134</v>
      </c>
      <c r="O29" s="152">
        <f>+[1]data1cf!N29</f>
        <v>11060.970904326485</v>
      </c>
      <c r="P29" s="152">
        <f>+[1]data1cf!O29</f>
        <v>11940.304999731416</v>
      </c>
      <c r="Q29" s="152">
        <f>+[1]data1cf!P29</f>
        <v>13039.313151095121</v>
      </c>
      <c r="R29" s="152">
        <f>+[1]data1cf!Q29</f>
        <v>11731.17723540881</v>
      </c>
      <c r="S29" s="152">
        <f>+[1]data1cf!R29</f>
        <v>8617.2198927443842</v>
      </c>
      <c r="T29" s="152">
        <f>+[1]data1cf!S29</f>
        <v>8138.5484352085732</v>
      </c>
      <c r="U29" s="152">
        <f>+[1]data1cf!T29</f>
        <v>7659.9005040544507</v>
      </c>
      <c r="V29" s="152">
        <f>+[1]data1cf!U29</f>
        <v>7181.2768050734994</v>
      </c>
      <c r="W29" s="152">
        <f>+[1]data1cf!V29</f>
        <v>10098.908466545163</v>
      </c>
      <c r="X29" s="152">
        <f>+[1]data1cf!W29</f>
        <v>9620.3354346150554</v>
      </c>
      <c r="Y29" s="152">
        <f>+[1]data1cf!X29</f>
        <v>9141.788881834822</v>
      </c>
      <c r="Z29" s="152">
        <f>+[1]data1cf!Y29</f>
        <v>8663.2696025789628</v>
      </c>
      <c r="AA29" s="152">
        <f>+[1]data1cf!Z29</f>
        <v>8184.7784150532043</v>
      </c>
      <c r="AB29" s="152"/>
      <c r="AC29" s="153" t="e">
        <f t="shared" ca="1" si="0"/>
        <v>#NAME?</v>
      </c>
      <c r="AD29" s="153">
        <f t="shared" si="2"/>
        <v>69085.031813316295</v>
      </c>
      <c r="AE29" s="154">
        <f t="shared" si="3"/>
        <v>51223.920115292152</v>
      </c>
      <c r="AF29" s="155" t="e">
        <f t="shared" ca="1" si="1"/>
        <v>#NAME?</v>
      </c>
      <c r="AG29" s="156">
        <f t="shared" si="5"/>
        <v>0.97485907274283601</v>
      </c>
    </row>
    <row r="30" spans="1:33" x14ac:dyDescent="0.25">
      <c r="A30" s="148"/>
      <c r="B30" s="152">
        <f>+[1]data1cf!A30</f>
        <v>-89466.700913938344</v>
      </c>
      <c r="C30" s="152">
        <f>+[1]data1cf!B30</f>
        <v>12846.643946618569</v>
      </c>
      <c r="D30" s="152">
        <f>+[1]data1cf!C30</f>
        <v>19820.919006633882</v>
      </c>
      <c r="E30" s="152">
        <f>+[1]data1cf!D30</f>
        <v>18692.436902564979</v>
      </c>
      <c r="F30" s="152">
        <f>+[1]data1cf!E30</f>
        <v>17297.021919908737</v>
      </c>
      <c r="G30" s="152">
        <f>+[1]data1cf!F30</f>
        <v>16401.723406360401</v>
      </c>
      <c r="H30" s="152">
        <f>+[1]data1cf!G30</f>
        <v>15273.608050368835</v>
      </c>
      <c r="I30" s="152">
        <f>+[1]data1cf!H30</f>
        <v>14382.072011370226</v>
      </c>
      <c r="J30" s="152">
        <f>+[1]data1cf!I30</f>
        <v>13772.371283426342</v>
      </c>
      <c r="K30" s="152">
        <f>+[1]data1cf!J30</f>
        <v>13241.260666931983</v>
      </c>
      <c r="L30" s="152">
        <f>+[1]data1cf!K30</f>
        <v>12562.839306111102</v>
      </c>
      <c r="M30" s="152">
        <f>+[1]data1cf!L30</f>
        <v>11971.705257897873</v>
      </c>
      <c r="N30" s="152">
        <f>+[1]data1cf!M30</f>
        <v>11353.379662036845</v>
      </c>
      <c r="O30" s="152">
        <f>+[1]data1cf!N30</f>
        <v>10813.931482281001</v>
      </c>
      <c r="P30" s="152">
        <f>+[1]data1cf!O30</f>
        <v>11669.765452352327</v>
      </c>
      <c r="Q30" s="152">
        <f>+[1]data1cf!P30</f>
        <v>12739.6247021578</v>
      </c>
      <c r="R30" s="152">
        <f>+[1]data1cf!Q30</f>
        <v>11466.184366284804</v>
      </c>
      <c r="S30" s="152">
        <f>+[1]data1cf!R30</f>
        <v>8434.8182545636409</v>
      </c>
      <c r="T30" s="152">
        <f>+[1]data1cf!S30</f>
        <v>7968.8425601822019</v>
      </c>
      <c r="U30" s="152">
        <f>+[1]data1cf!T30</f>
        <v>7502.8897681942035</v>
      </c>
      <c r="V30" s="152">
        <f>+[1]data1cf!U30</f>
        <v>7036.9605656714484</v>
      </c>
      <c r="W30" s="152">
        <f>+[1]data1cf!V30</f>
        <v>9877.2081258715734</v>
      </c>
      <c r="X30" s="152">
        <f>+[1]data1cf!W30</f>
        <v>9411.3282465617121</v>
      </c>
      <c r="Y30" s="152">
        <f>+[1]data1cf!X30</f>
        <v>8945.4741440974321</v>
      </c>
      <c r="Z30" s="152">
        <f>+[1]data1cf!Y30</f>
        <v>8479.646591784116</v>
      </c>
      <c r="AA30" s="152">
        <f>+[1]data1cf!Z30</f>
        <v>8013.8463861262881</v>
      </c>
      <c r="AB30" s="152"/>
      <c r="AC30" s="153" t="e">
        <f t="shared" ca="1" si="0"/>
        <v>#NAME?</v>
      </c>
      <c r="AD30" s="153">
        <f t="shared" si="2"/>
        <v>67757.749390868805</v>
      </c>
      <c r="AE30" s="154">
        <f t="shared" si="3"/>
        <v>50305.511035653428</v>
      </c>
      <c r="AF30" s="155" t="e">
        <f t="shared" ca="1" si="1"/>
        <v>#NAME?</v>
      </c>
      <c r="AG30" s="156">
        <f t="shared" si="5"/>
        <v>0.97301554522558853</v>
      </c>
    </row>
    <row r="31" spans="1:33" x14ac:dyDescent="0.25">
      <c r="A31" s="148"/>
      <c r="B31" s="152">
        <f>+[1]data1cf!A31</f>
        <v>-104175.38153202865</v>
      </c>
      <c r="C31" s="152">
        <f>+[1]data1cf!B31</f>
        <v>14630.945955441035</v>
      </c>
      <c r="D31" s="152">
        <f>+[1]data1cf!C31</f>
        <v>22698.060549509995</v>
      </c>
      <c r="E31" s="152">
        <f>+[1]data1cf!D31</f>
        <v>21389.655647570558</v>
      </c>
      <c r="F31" s="152">
        <f>+[1]data1cf!E31</f>
        <v>19854.643846514431</v>
      </c>
      <c r="G31" s="152">
        <f>+[1]data1cf!F31</f>
        <v>18811.120516761446</v>
      </c>
      <c r="H31" s="152">
        <f>+[1]data1cf!G31</f>
        <v>17498.572708278469</v>
      </c>
      <c r="I31" s="152">
        <f>+[1]data1cf!H31</f>
        <v>16460.464607013262</v>
      </c>
      <c r="J31" s="152">
        <f>+[1]data1cf!I31</f>
        <v>15750.526660212137</v>
      </c>
      <c r="K31" s="152">
        <f>+[1]data1cf!J31</f>
        <v>15131.033733495682</v>
      </c>
      <c r="L31" s="152">
        <f>+[1]data1cf!K31</f>
        <v>14342.142826620096</v>
      </c>
      <c r="M31" s="152">
        <f>+[1]data1cf!L31</f>
        <v>13653.823995366645</v>
      </c>
      <c r="N31" s="152">
        <f>+[1]data1cf!M31</f>
        <v>12933.843218140904</v>
      </c>
      <c r="O31" s="152">
        <f>+[1]data1cf!N31</f>
        <v>12304.606625698085</v>
      </c>
      <c r="P31" s="152">
        <f>+[1]data1cf!O31</f>
        <v>13302.244087746352</v>
      </c>
      <c r="Q31" s="152">
        <f>+[1]data1cf!P31</f>
        <v>14547.992443229676</v>
      </c>
      <c r="R31" s="152">
        <f>+[1]data1cf!Q31</f>
        <v>13065.193463356049</v>
      </c>
      <c r="S31" s="152">
        <f>+[1]data1cf!R31</f>
        <v>9535.4587349503599</v>
      </c>
      <c r="T31" s="152">
        <f>+[1]data1cf!S31</f>
        <v>8992.8747875045538</v>
      </c>
      <c r="U31" s="152">
        <f>+[1]data1cf!T31</f>
        <v>8450.3175076965254</v>
      </c>
      <c r="V31" s="152">
        <f>+[1]data1cf!U31</f>
        <v>7907.787695555442</v>
      </c>
      <c r="W31" s="152">
        <f>+[1]data1cf!V31</f>
        <v>11214.983224245883</v>
      </c>
      <c r="X31" s="152">
        <f>+[1]data1cf!W31</f>
        <v>10672.510844249584</v>
      </c>
      <c r="Y31" s="152">
        <f>+[1]data1cf!X31</f>
        <v>10130.068478914576</v>
      </c>
      <c r="Z31" s="152">
        <f>+[1]data1cf!Y31</f>
        <v>9587.6570286806855</v>
      </c>
      <c r="AA31" s="152">
        <f>+[1]data1cf!Z31</f>
        <v>9045.2774210009557</v>
      </c>
      <c r="AB31" s="152"/>
      <c r="AC31" s="153" t="e">
        <f t="shared" ca="1" si="0"/>
        <v>#NAME?</v>
      </c>
      <c r="AD31" s="153">
        <f t="shared" si="2"/>
        <v>75450.355977440398</v>
      </c>
      <c r="AE31" s="154">
        <f t="shared" si="3"/>
        <v>55547.679548794018</v>
      </c>
      <c r="AF31" s="155" t="e">
        <f t="shared" ca="1" si="1"/>
        <v>#NAME?</v>
      </c>
      <c r="AG31" s="156">
        <f t="shared" si="5"/>
        <v>0.98209409090458466</v>
      </c>
    </row>
    <row r="32" spans="1:33" x14ac:dyDescent="0.25">
      <c r="A32" s="148"/>
      <c r="B32" s="152">
        <f>+[1]data1cf!A32</f>
        <v>-108415.41046364557</v>
      </c>
      <c r="C32" s="152">
        <f>+[1]data1cf!B32</f>
        <v>15102.743334621606</v>
      </c>
      <c r="D32" s="152">
        <f>+[1]data1cf!C32</f>
        <v>23572.49975185097</v>
      </c>
      <c r="E32" s="152">
        <f>+[1]data1cf!D32</f>
        <v>22181.645370527836</v>
      </c>
      <c r="F32" s="152">
        <f>+[1]data1cf!E32</f>
        <v>20591.922141320036</v>
      </c>
      <c r="G32" s="152">
        <f>+[1]data1cf!F32</f>
        <v>19505.670471384161</v>
      </c>
      <c r="H32" s="152">
        <f>+[1]data1cf!G32</f>
        <v>18139.956851854171</v>
      </c>
      <c r="I32" s="152">
        <f>+[1]data1cf!H32</f>
        <v>17059.596845016062</v>
      </c>
      <c r="J32" s="152">
        <f>+[1]data1cf!I32</f>
        <v>16320.763804289432</v>
      </c>
      <c r="K32" s="152">
        <f>+[1]data1cf!J32</f>
        <v>15675.79316396192</v>
      </c>
      <c r="L32" s="152">
        <f>+[1]data1cf!K32</f>
        <v>14855.057519716862</v>
      </c>
      <c r="M32" s="152">
        <f>+[1]data1cf!L32</f>
        <v>14138.723511405526</v>
      </c>
      <c r="N32" s="152">
        <f>+[1]data1cf!M32</f>
        <v>13389.438888292676</v>
      </c>
      <c r="O32" s="152">
        <f>+[1]data1cf!N32</f>
        <v>12734.319249137407</v>
      </c>
      <c r="P32" s="152">
        <f>+[1]data1cf!O32</f>
        <v>13772.833994757042</v>
      </c>
      <c r="Q32" s="152">
        <f>+[1]data1cf!P32</f>
        <v>15069.285395346466</v>
      </c>
      <c r="R32" s="152">
        <f>+[1]data1cf!Q32</f>
        <v>13526.135203104066</v>
      </c>
      <c r="S32" s="152">
        <f>+[1]data1cf!R32</f>
        <v>9852.7371912116596</v>
      </c>
      <c r="T32" s="152">
        <f>+[1]data1cf!S32</f>
        <v>9288.0696036469562</v>
      </c>
      <c r="U32" s="152">
        <f>+[1]data1cf!T32</f>
        <v>8723.4297691161755</v>
      </c>
      <c r="V32" s="152">
        <f>+[1]data1cf!U32</f>
        <v>8158.8185202103377</v>
      </c>
      <c r="W32" s="152">
        <f>+[1]data1cf!V32</f>
        <v>11600.619792771766</v>
      </c>
      <c r="X32" s="152">
        <f>+[1]data1cf!W32</f>
        <v>11036.068313549131</v>
      </c>
      <c r="Y32" s="152">
        <f>+[1]data1cf!X32</f>
        <v>10471.548070610685</v>
      </c>
      <c r="Z32" s="152">
        <f>+[1]data1cf!Y32</f>
        <v>9907.0600010449525</v>
      </c>
      <c r="AA32" s="152">
        <f>+[1]data1cf!Z32</f>
        <v>9342.6050700531159</v>
      </c>
      <c r="AB32" s="152"/>
      <c r="AC32" s="153" t="e">
        <f t="shared" ca="1" si="0"/>
        <v>#NAME?</v>
      </c>
      <c r="AD32" s="153">
        <f t="shared" si="2"/>
        <v>77680.336343254472</v>
      </c>
      <c r="AE32" s="154">
        <f t="shared" si="3"/>
        <v>57070.013450155646</v>
      </c>
      <c r="AF32" s="155" t="e">
        <f t="shared" ca="1" si="1"/>
        <v>#NAME?</v>
      </c>
      <c r="AG32" s="156">
        <f t="shared" si="5"/>
        <v>0.98410126249293917</v>
      </c>
    </row>
    <row r="33" spans="1:33" x14ac:dyDescent="0.25">
      <c r="A33" s="148"/>
      <c r="B33" s="152">
        <f>+[1]data1cf!A33</f>
        <v>-111524.15202294209</v>
      </c>
      <c r="C33" s="152">
        <f>+[1]data1cf!B33</f>
        <v>15517.626914114924</v>
      </c>
      <c r="D33" s="152">
        <f>+[1]data1cf!C33</f>
        <v>24139.045358935866</v>
      </c>
      <c r="E33" s="152">
        <f>+[1]data1cf!D33</f>
        <v>22742.453515994868</v>
      </c>
      <c r="F33" s="152">
        <f>+[1]data1cf!E33</f>
        <v>21132.486300856428</v>
      </c>
      <c r="G33" s="152">
        <f>+[1]data1cf!F33</f>
        <v>20014.906692119028</v>
      </c>
      <c r="H33" s="152">
        <f>+[1]data1cf!G33</f>
        <v>18610.212497455883</v>
      </c>
      <c r="I33" s="152">
        <f>+[1]data1cf!H33</f>
        <v>17498.873868317714</v>
      </c>
      <c r="J33" s="152">
        <f>+[1]data1cf!I33</f>
        <v>16738.855269474723</v>
      </c>
      <c r="K33" s="152">
        <f>+[1]data1cf!J33</f>
        <v>16075.204655869642</v>
      </c>
      <c r="L33" s="152">
        <f>+[1]data1cf!K33</f>
        <v>15231.120808085907</v>
      </c>
      <c r="M33" s="152">
        <f>+[1]data1cf!L33</f>
        <v>14494.246386816179</v>
      </c>
      <c r="N33" s="152">
        <f>+[1]data1cf!M33</f>
        <v>13723.476513242629</v>
      </c>
      <c r="O33" s="152">
        <f>+[1]data1cf!N33</f>
        <v>13049.379715135401</v>
      </c>
      <c r="P33" s="152">
        <f>+[1]data1cf!O33</f>
        <v>14117.865225652858</v>
      </c>
      <c r="Q33" s="152">
        <f>+[1]data1cf!P33</f>
        <v>15451.491529066381</v>
      </c>
      <c r="R33" s="152">
        <f>+[1]data1cf!Q33</f>
        <v>13864.092506197954</v>
      </c>
      <c r="S33" s="152">
        <f>+[1]data1cf!R33</f>
        <v>10085.362189473863</v>
      </c>
      <c r="T33" s="152">
        <f>+[1]data1cf!S33</f>
        <v>9504.5031251703549</v>
      </c>
      <c r="U33" s="152">
        <f>+[1]data1cf!T33</f>
        <v>8923.6726097010232</v>
      </c>
      <c r="V33" s="152">
        <f>+[1]data1cf!U33</f>
        <v>8342.8714995308692</v>
      </c>
      <c r="W33" s="152">
        <f>+[1]data1cf!V33</f>
        <v>11883.364190674696</v>
      </c>
      <c r="X33" s="152">
        <f>+[1]data1cf!W33</f>
        <v>11302.62456404464</v>
      </c>
      <c r="Y33" s="152">
        <f>+[1]data1cf!X33</f>
        <v>10721.91706937896</v>
      </c>
      <c r="Z33" s="152">
        <f>+[1]data1cf!Y33</f>
        <v>10141.242670636582</v>
      </c>
      <c r="AA33" s="152">
        <f>+[1]data1cf!Z33</f>
        <v>9560.602360695204</v>
      </c>
      <c r="AB33" s="152"/>
      <c r="AC33" s="153" t="e">
        <f t="shared" ca="1" si="0"/>
        <v>#NAME?</v>
      </c>
      <c r="AD33" s="153">
        <f t="shared" si="2"/>
        <v>79296.783142914137</v>
      </c>
      <c r="AE33" s="154">
        <f t="shared" si="3"/>
        <v>58169.570457459144</v>
      </c>
      <c r="AF33" s="155" t="e">
        <f t="shared" ca="1" si="1"/>
        <v>#NAME?</v>
      </c>
      <c r="AG33" s="156">
        <f t="shared" si="5"/>
        <v>0.98541404494218865</v>
      </c>
    </row>
    <row r="34" spans="1:33" x14ac:dyDescent="0.25">
      <c r="A34" s="148"/>
      <c r="B34" s="152">
        <f>+[1]data1cf!A34</f>
        <v>-116587.46938070627</v>
      </c>
      <c r="C34" s="152">
        <f>+[1]data1cf!B34</f>
        <v>16148.481372680108</v>
      </c>
      <c r="D34" s="152">
        <f>+[1]data1cf!C34</f>
        <v>25178.897463113739</v>
      </c>
      <c r="E34" s="152">
        <f>+[1]data1cf!D34</f>
        <v>23718.953077669423</v>
      </c>
      <c r="F34" s="152">
        <f>+[1]data1cf!E34</f>
        <v>22012.922271412062</v>
      </c>
      <c r="G34" s="152">
        <f>+[1]data1cf!F34</f>
        <v>20844.31774043808</v>
      </c>
      <c r="H34" s="152">
        <f>+[1]data1cf!G34</f>
        <v>19376.134504012349</v>
      </c>
      <c r="I34" s="152">
        <f>+[1]data1cf!H34</f>
        <v>18214.339896781512</v>
      </c>
      <c r="J34" s="152">
        <f>+[1]data1cf!I34</f>
        <v>17419.815629938017</v>
      </c>
      <c r="K34" s="152">
        <f>+[1]data1cf!J34</f>
        <v>16725.7402830012</v>
      </c>
      <c r="L34" s="152">
        <f>+[1]data1cf!K34</f>
        <v>15843.628390108148</v>
      </c>
      <c r="M34" s="152">
        <f>+[1]data1cf!L34</f>
        <v>15073.299071580517</v>
      </c>
      <c r="N34" s="152">
        <f>+[1]data1cf!M34</f>
        <v>14267.535410482727</v>
      </c>
      <c r="O34" s="152">
        <f>+[1]data1cf!N34</f>
        <v>13562.529842222135</v>
      </c>
      <c r="P34" s="152">
        <f>+[1]data1cf!O34</f>
        <v>14679.829797825529</v>
      </c>
      <c r="Q34" s="152">
        <f>+[1]data1cf!P34</f>
        <v>16074.004180631367</v>
      </c>
      <c r="R34" s="152">
        <f>+[1]data1cf!Q34</f>
        <v>14414.535521900234</v>
      </c>
      <c r="S34" s="152">
        <f>+[1]data1cf!R34</f>
        <v>10464.246753881738</v>
      </c>
      <c r="T34" s="152">
        <f>+[1]data1cf!S34</f>
        <v>9857.0160585964677</v>
      </c>
      <c r="U34" s="152">
        <f>+[1]data1cf!T34</f>
        <v>9249.8152082933884</v>
      </c>
      <c r="V34" s="152">
        <f>+[1]data1cf!U34</f>
        <v>8642.6450983219383</v>
      </c>
      <c r="W34" s="152">
        <f>+[1]data1cf!V34</f>
        <v>12343.879994386712</v>
      </c>
      <c r="X34" s="152">
        <f>+[1]data1cf!W34</f>
        <v>11736.774159374698</v>
      </c>
      <c r="Y34" s="152">
        <f>+[1]data1cf!X34</f>
        <v>11129.701915153066</v>
      </c>
      <c r="Z34" s="152">
        <f>+[1]data1cf!Y34</f>
        <v>10522.66426944552</v>
      </c>
      <c r="AA34" s="152">
        <f>+[1]data1cf!Z34</f>
        <v>9915.6622602074822</v>
      </c>
      <c r="AB34" s="152"/>
      <c r="AC34" s="153" t="e">
        <f t="shared" ca="1" si="0"/>
        <v>#NAME?</v>
      </c>
      <c r="AD34" s="153">
        <f t="shared" si="2"/>
        <v>82046.042497711765</v>
      </c>
      <c r="AE34" s="154">
        <f t="shared" si="3"/>
        <v>60071.565272237123</v>
      </c>
      <c r="AF34" s="155" t="e">
        <f t="shared" ca="1" si="1"/>
        <v>#NAME?</v>
      </c>
      <c r="AG34" s="156">
        <f t="shared" si="5"/>
        <v>0.98740269717040074</v>
      </c>
    </row>
    <row r="35" spans="1:33" x14ac:dyDescent="0.25">
      <c r="A35" s="148"/>
      <c r="B35" s="152">
        <f>+[1]data1cf!A35</f>
        <v>-104630.85318156371</v>
      </c>
      <c r="C35" s="152">
        <f>+[1]data1cf!B35</f>
        <v>14671.290640878786</v>
      </c>
      <c r="D35" s="152">
        <f>+[1]data1cf!C35</f>
        <v>22834.211554345653</v>
      </c>
      <c r="E35" s="152">
        <f>+[1]data1cf!D35</f>
        <v>21481.041757295257</v>
      </c>
      <c r="F35" s="152">
        <f>+[1]data1cf!E35</f>
        <v>19933.843627109651</v>
      </c>
      <c r="G35" s="152">
        <f>+[1]data1cf!F35</f>
        <v>18885.730341038259</v>
      </c>
      <c r="H35" s="152">
        <f>+[1]data1cf!G35</f>
        <v>17567.471364059253</v>
      </c>
      <c r="I35" s="152">
        <f>+[1]data1cf!H35</f>
        <v>16524.824485951307</v>
      </c>
      <c r="J35" s="152">
        <f>+[1]data1cf!I35</f>
        <v>15811.7825754023</v>
      </c>
      <c r="K35" s="152">
        <f>+[1]data1cf!J35</f>
        <v>15189.552786171025</v>
      </c>
      <c r="L35" s="152">
        <f>+[1]data1cf!K35</f>
        <v>14397.241059463166</v>
      </c>
      <c r="M35" s="152">
        <f>+[1]data1cf!L35</f>
        <v>13705.912786738321</v>
      </c>
      <c r="N35" s="152">
        <f>+[1]data1cf!M35</f>
        <v>12982.784136882678</v>
      </c>
      <c r="O35" s="152">
        <f>+[1]data1cf!N35</f>
        <v>12350.767140303207</v>
      </c>
      <c r="P35" s="152">
        <f>+[1]data1cf!O35</f>
        <v>13352.795714788903</v>
      </c>
      <c r="Q35" s="152">
        <f>+[1]data1cf!P35</f>
        <v>14603.990683954198</v>
      </c>
      <c r="R35" s="152">
        <f>+[1]data1cf!Q35</f>
        <v>13114.708666655046</v>
      </c>
      <c r="S35" s="152">
        <f>+[1]data1cf!R35</f>
        <v>9569.541366028121</v>
      </c>
      <c r="T35" s="152">
        <f>+[1]data1cf!S35</f>
        <v>9024.5851536390837</v>
      </c>
      <c r="U35" s="152">
        <f>+[1]data1cf!T35</f>
        <v>8479.6557254830877</v>
      </c>
      <c r="V35" s="152">
        <f>+[1]data1cf!U35</f>
        <v>7934.7538850871151</v>
      </c>
      <c r="W35" s="152">
        <f>+[1]data1cf!V35</f>
        <v>11256.409008555464</v>
      </c>
      <c r="X35" s="152">
        <f>+[1]data1cf!W35</f>
        <v>10711.564851406922</v>
      </c>
      <c r="Y35" s="152">
        <f>+[1]data1cf!X35</f>
        <v>10166.750840148627</v>
      </c>
      <c r="Z35" s="152">
        <f>+[1]data1cf!Y35</f>
        <v>9621.9678791572878</v>
      </c>
      <c r="AA35" s="152">
        <f>+[1]data1cf!Z35</f>
        <v>9077.216899940915</v>
      </c>
      <c r="AB35" s="152"/>
      <c r="AC35" s="153" t="e">
        <f t="shared" ca="1" si="0"/>
        <v>#NAME?</v>
      </c>
      <c r="AD35" s="153">
        <f t="shared" si="2"/>
        <v>75723.45599442294</v>
      </c>
      <c r="AE35" s="154">
        <f t="shared" si="3"/>
        <v>55743.412895373825</v>
      </c>
      <c r="AF35" s="155" t="e">
        <f t="shared" ca="1" si="1"/>
        <v>#NAME?</v>
      </c>
      <c r="AG35" s="156">
        <f t="shared" ref="AG35:AG50" si="6">1-EXP(-(1/0.25)*(AD35/ABS($AD$1010)))</f>
        <v>0.9823529172107186</v>
      </c>
    </row>
    <row r="36" spans="1:33" x14ac:dyDescent="0.25">
      <c r="A36" s="148"/>
      <c r="B36" s="152">
        <f>+[1]data1cf!A36</f>
        <v>-101708.9775447017</v>
      </c>
      <c r="C36" s="152">
        <f>+[1]data1cf!B36</f>
        <v>14291.106815325922</v>
      </c>
      <c r="D36" s="152">
        <f>+[1]data1cf!C36</f>
        <v>22179.476645253337</v>
      </c>
      <c r="E36" s="152">
        <f>+[1]data1cf!D36</f>
        <v>20914.384838750688</v>
      </c>
      <c r="F36" s="152">
        <f>+[1]data1cf!E36</f>
        <v>19425.772686575281</v>
      </c>
      <c r="G36" s="152">
        <f>+[1]data1cf!F36</f>
        <v>18407.104222272144</v>
      </c>
      <c r="H36" s="152">
        <f>+[1]data1cf!G36</f>
        <v>17125.482704734542</v>
      </c>
      <c r="I36" s="152">
        <f>+[1]data1cf!H36</f>
        <v>16111.95232924851</v>
      </c>
      <c r="J36" s="152">
        <f>+[1]data1cf!I36</f>
        <v>15418.822516547727</v>
      </c>
      <c r="K36" s="152">
        <f>+[1]data1cf!J36</f>
        <v>14814.149850601156</v>
      </c>
      <c r="L36" s="152">
        <f>+[1]data1cf!K36</f>
        <v>14043.782870918094</v>
      </c>
      <c r="M36" s="152">
        <f>+[1]data1cf!L36</f>
        <v>13371.760330448404</v>
      </c>
      <c r="N36" s="152">
        <f>+[1]data1cf!M36</f>
        <v>12668.825456329832</v>
      </c>
      <c r="O36" s="152">
        <f>+[1]data1cf!N36</f>
        <v>12054.644904929522</v>
      </c>
      <c r="P36" s="152">
        <f>+[1]data1cf!O36</f>
        <v>13028.504252059793</v>
      </c>
      <c r="Q36" s="152">
        <f>+[1]data1cf!P36</f>
        <v>14244.758895439689</v>
      </c>
      <c r="R36" s="152">
        <f>+[1]data1cf!Q36</f>
        <v>12797.065919139863</v>
      </c>
      <c r="S36" s="152">
        <f>+[1]data1cf!R36</f>
        <v>9350.8994165502609</v>
      </c>
      <c r="T36" s="152">
        <f>+[1]data1cf!S36</f>
        <v>8821.1614140077381</v>
      </c>
      <c r="U36" s="152">
        <f>+[1]data1cf!T36</f>
        <v>8291.4494477334229</v>
      </c>
      <c r="V36" s="152">
        <f>+[1]data1cf!U36</f>
        <v>7761.764298815353</v>
      </c>
      <c r="W36" s="152">
        <f>+[1]data1cf!V36</f>
        <v>10990.660327961141</v>
      </c>
      <c r="X36" s="152">
        <f>+[1]data1cf!W36</f>
        <v>10461.03125145326</v>
      </c>
      <c r="Y36" s="152">
        <f>+[1]data1cf!X36</f>
        <v>9931.4314789946256</v>
      </c>
      <c r="Z36" s="152">
        <f>+[1]data1cf!Y36</f>
        <v>9401.8618897067154</v>
      </c>
      <c r="AA36" s="152">
        <f>+[1]data1cf!Z36</f>
        <v>8872.3233890846495</v>
      </c>
      <c r="AB36" s="152"/>
      <c r="AC36" s="153" t="e">
        <f t="shared" ca="1" si="0"/>
        <v>#NAME?</v>
      </c>
      <c r="AD36" s="153">
        <f t="shared" si="2"/>
        <v>74069.736262962208</v>
      </c>
      <c r="AE36" s="154">
        <f t="shared" si="3"/>
        <v>54580.626729559881</v>
      </c>
      <c r="AF36" s="155" t="e">
        <f t="shared" ca="1" si="1"/>
        <v>#NAME?</v>
      </c>
      <c r="AG36" s="156">
        <f t="shared" si="6"/>
        <v>0.98072636094709753</v>
      </c>
    </row>
    <row r="37" spans="1:33" x14ac:dyDescent="0.25">
      <c r="A37" s="148"/>
      <c r="B37" s="152">
        <f>+[1]data1cf!A37</f>
        <v>-108992.37981980649</v>
      </c>
      <c r="C37" s="152">
        <f>+[1]data1cf!B37</f>
        <v>15146.483683129562</v>
      </c>
      <c r="D37" s="152">
        <f>+[1]data1cf!C37</f>
        <v>23705.419242913646</v>
      </c>
      <c r="E37" s="152">
        <f>+[1]data1cf!D37</f>
        <v>22314.111672876599</v>
      </c>
      <c r="F37" s="152">
        <f>+[1]data1cf!E37</f>
        <v>20692.248575390673</v>
      </c>
      <c r="G37" s="152">
        <f>+[1]data1cf!F37</f>
        <v>19600.182571797457</v>
      </c>
      <c r="H37" s="152">
        <f>+[1]data1cf!G37</f>
        <v>18227.234321498596</v>
      </c>
      <c r="I37" s="152">
        <f>+[1]data1cf!H37</f>
        <v>17141.124812676364</v>
      </c>
      <c r="J37" s="152">
        <f>+[1]data1cf!I37</f>
        <v>16398.359821482663</v>
      </c>
      <c r="K37" s="152">
        <f>+[1]data1cf!J37</f>
        <v>15749.922256694015</v>
      </c>
      <c r="L37" s="152">
        <f>+[1]data1cf!K37</f>
        <v>14924.853284088866</v>
      </c>
      <c r="M37" s="152">
        <f>+[1]data1cf!L37</f>
        <v>14204.707061537803</v>
      </c>
      <c r="N37" s="152">
        <f>+[1]data1cf!M37</f>
        <v>13451.434866319403</v>
      </c>
      <c r="O37" s="152">
        <f>+[1]data1cf!N37</f>
        <v>12792.793146292028</v>
      </c>
      <c r="P37" s="152">
        <f>+[1]data1cf!O37</f>
        <v>13836.870339801564</v>
      </c>
      <c r="Q37" s="152">
        <f>+[1]data1cf!P37</f>
        <v>15140.221245975044</v>
      </c>
      <c r="R37" s="152">
        <f>+[1]data1cf!Q37</f>
        <v>13588.85865690577</v>
      </c>
      <c r="S37" s="152">
        <f>+[1]data1cf!R37</f>
        <v>9895.9114123278905</v>
      </c>
      <c r="T37" s="152">
        <f>+[1]data1cf!S37</f>
        <v>9328.2387547915914</v>
      </c>
      <c r="U37" s="152">
        <f>+[1]data1cf!T37</f>
        <v>8760.5939979863961</v>
      </c>
      <c r="V37" s="152">
        <f>+[1]data1cf!U37</f>
        <v>8192.9779789342392</v>
      </c>
      <c r="W37" s="152">
        <f>+[1]data1cf!V37</f>
        <v>11653.095963628846</v>
      </c>
      <c r="X37" s="152">
        <f>+[1]data1cf!W37</f>
        <v>11085.540032344517</v>
      </c>
      <c r="Y37" s="152">
        <f>+[1]data1cf!X37</f>
        <v>10518.015503578858</v>
      </c>
      <c r="Z37" s="152">
        <f>+[1]data1cf!Y37</f>
        <v>9950.5233194074135</v>
      </c>
      <c r="AA37" s="152">
        <f>+[1]data1cf!Z37</f>
        <v>9383.0644501680217</v>
      </c>
      <c r="AB37" s="152"/>
      <c r="AC37" s="153" t="e">
        <f t="shared" ca="1" si="0"/>
        <v>#NAME?</v>
      </c>
      <c r="AD37" s="153">
        <f t="shared" si="2"/>
        <v>77997.920465857271</v>
      </c>
      <c r="AE37" s="154">
        <f t="shared" si="3"/>
        <v>57290.184955308352</v>
      </c>
      <c r="AF37" s="155" t="e">
        <f t="shared" ca="1" si="1"/>
        <v>#NAME?</v>
      </c>
      <c r="AG37" s="156">
        <f t="shared" si="6"/>
        <v>0.98436819292184552</v>
      </c>
    </row>
    <row r="38" spans="1:33" x14ac:dyDescent="0.25">
      <c r="A38" s="148"/>
      <c r="B38" s="152">
        <f>+[1]data1cf!A38</f>
        <v>-101196.30548763215</v>
      </c>
      <c r="C38" s="152">
        <f>+[1]data1cf!B38</f>
        <v>14204.714538971493</v>
      </c>
      <c r="D38" s="152">
        <f>+[1]data1cf!C38</f>
        <v>22055.463696974559</v>
      </c>
      <c r="E38" s="152">
        <f>+[1]data1cf!D38</f>
        <v>20800.414384581545</v>
      </c>
      <c r="F38" s="152">
        <f>+[1]data1cf!E38</f>
        <v>19336.626601459626</v>
      </c>
      <c r="G38" s="152">
        <f>+[1]data1cf!F38</f>
        <v>18323.124523143524</v>
      </c>
      <c r="H38" s="152">
        <f>+[1]data1cf!G38</f>
        <v>17047.931411202811</v>
      </c>
      <c r="I38" s="152">
        <f>+[1]data1cf!H38</f>
        <v>16039.509814853591</v>
      </c>
      <c r="J38" s="152">
        <f>+[1]data1cf!I38</f>
        <v>15349.873777190871</v>
      </c>
      <c r="K38" s="152">
        <f>+[1]data1cf!J38</f>
        <v>14748.281682640663</v>
      </c>
      <c r="L38" s="152">
        <f>+[1]data1cf!K38</f>
        <v>13981.765126451719</v>
      </c>
      <c r="M38" s="152">
        <f>+[1]data1cf!L38</f>
        <v>13313.129968163397</v>
      </c>
      <c r="N38" s="152">
        <f>+[1]data1cf!M38</f>
        <v>12613.738292261944</v>
      </c>
      <c r="O38" s="152">
        <f>+[1]data1cf!N38</f>
        <v>12002.6873220544</v>
      </c>
      <c r="P38" s="152">
        <f>+[1]data1cf!O38</f>
        <v>12971.604098887674</v>
      </c>
      <c r="Q38" s="152">
        <f>+[1]data1cf!P38</f>
        <v>14181.728115601214</v>
      </c>
      <c r="R38" s="152">
        <f>+[1]data1cf!Q38</f>
        <v>12741.332348988104</v>
      </c>
      <c r="S38" s="152">
        <f>+[1]data1cf!R38</f>
        <v>9312.5365182166297</v>
      </c>
      <c r="T38" s="152">
        <f>+[1]data1cf!S38</f>
        <v>8785.4687015124491</v>
      </c>
      <c r="U38" s="152">
        <f>+[1]data1cf!T38</f>
        <v>8258.426789838617</v>
      </c>
      <c r="V38" s="152">
        <f>+[1]data1cf!U38</f>
        <v>7731.4115603460614</v>
      </c>
      <c r="W38" s="152">
        <f>+[1]data1cf!V38</f>
        <v>10944.032086490162</v>
      </c>
      <c r="X38" s="152">
        <f>+[1]data1cf!W38</f>
        <v>10417.072646770421</v>
      </c>
      <c r="Y38" s="152">
        <f>+[1]data1cf!X38</f>
        <v>9890.1423633905761</v>
      </c>
      <c r="Z38" s="152">
        <f>+[1]data1cf!Y38</f>
        <v>9363.2421110408177</v>
      </c>
      <c r="AA38" s="152">
        <f>+[1]data1cf!Z38</f>
        <v>8836.3727906520544</v>
      </c>
      <c r="AB38" s="152"/>
      <c r="AC38" s="153" t="e">
        <f t="shared" ca="1" si="0"/>
        <v>#NAME?</v>
      </c>
      <c r="AD38" s="153">
        <f t="shared" si="2"/>
        <v>73740.273893115882</v>
      </c>
      <c r="AE38" s="154">
        <f t="shared" si="3"/>
        <v>54338.49028064662</v>
      </c>
      <c r="AF38" s="155" t="e">
        <f t="shared" ca="1" si="1"/>
        <v>#NAME?</v>
      </c>
      <c r="AG38" s="156">
        <f t="shared" si="6"/>
        <v>0.98038482409830063</v>
      </c>
    </row>
    <row r="39" spans="1:33" x14ac:dyDescent="0.25">
      <c r="A39" s="148"/>
      <c r="B39" s="152">
        <f>+[1]data1cf!A39</f>
        <v>-114243.47398059035</v>
      </c>
      <c r="C39" s="152">
        <f>+[1]data1cf!B39</f>
        <v>15787.0201567115</v>
      </c>
      <c r="D39" s="152">
        <f>+[1]data1cf!C39</f>
        <v>24671.472646894785</v>
      </c>
      <c r="E39" s="152">
        <f>+[1]data1cf!D39</f>
        <v>23179.26763578238</v>
      </c>
      <c r="F39" s="152">
        <f>+[1]data1cf!E39</f>
        <v>21605.336153604429</v>
      </c>
      <c r="G39" s="152">
        <f>+[1]data1cf!F39</f>
        <v>20460.352931460824</v>
      </c>
      <c r="H39" s="152">
        <f>+[1]data1cf!G39</f>
        <v>19021.561102156971</v>
      </c>
      <c r="I39" s="152">
        <f>+[1]data1cf!H39</f>
        <v>17883.124418635223</v>
      </c>
      <c r="J39" s="152">
        <f>+[1]data1cf!I39</f>
        <v>17104.574091672683</v>
      </c>
      <c r="K39" s="152">
        <f>+[1]data1cf!J39</f>
        <v>16424.583470211321</v>
      </c>
      <c r="L39" s="152">
        <f>+[1]data1cf!K39</f>
        <v>15560.076154814295</v>
      </c>
      <c r="M39" s="152">
        <f>+[1]data1cf!L39</f>
        <v>14805.234335833498</v>
      </c>
      <c r="N39" s="152">
        <f>+[1]data1cf!M39</f>
        <v>14015.670583055417</v>
      </c>
      <c r="O39" s="152">
        <f>+[1]data1cf!N39</f>
        <v>13324.973818676473</v>
      </c>
      <c r="P39" s="152">
        <f>+[1]data1cf!O39</f>
        <v>14419.675776434618</v>
      </c>
      <c r="Q39" s="152">
        <f>+[1]data1cf!P39</f>
        <v>15785.820231516511</v>
      </c>
      <c r="R39" s="152">
        <f>+[1]data1cf!Q39</f>
        <v>14159.715251775637</v>
      </c>
      <c r="S39" s="152">
        <f>+[1]data1cf!R39</f>
        <v>10288.847186089462</v>
      </c>
      <c r="T39" s="152">
        <f>+[1]data1cf!S39</f>
        <v>9693.8248864758698</v>
      </c>
      <c r="U39" s="152">
        <f>+[1]data1cf!T39</f>
        <v>9098.8318318099664</v>
      </c>
      <c r="V39" s="152">
        <f>+[1]data1cf!U39</f>
        <v>8503.8688994401982</v>
      </c>
      <c r="W39" s="152">
        <f>+[1]data1cf!V39</f>
        <v>12130.690330514191</v>
      </c>
      <c r="X39" s="152">
        <f>+[1]data1cf!W39</f>
        <v>11535.790380853417</v>
      </c>
      <c r="Y39" s="152">
        <f>+[1]data1cf!X39</f>
        <v>10940.923346638934</v>
      </c>
      <c r="Z39" s="152">
        <f>+[1]data1cf!Y39</f>
        <v>10346.090215334123</v>
      </c>
      <c r="AA39" s="152">
        <f>+[1]data1cf!Z39</f>
        <v>9751.2920040262907</v>
      </c>
      <c r="AB39" s="152"/>
      <c r="AC39" s="153" t="e">
        <f t="shared" ca="1" si="0"/>
        <v>#NAME?</v>
      </c>
      <c r="AD39" s="153">
        <f t="shared" si="2"/>
        <v>80609.327723490351</v>
      </c>
      <c r="AE39" s="154">
        <f t="shared" si="3"/>
        <v>59032.596115357373</v>
      </c>
      <c r="AF39" s="155" t="e">
        <f t="shared" ca="1" si="1"/>
        <v>#NAME?</v>
      </c>
      <c r="AG39" s="156">
        <f t="shared" si="6"/>
        <v>0.98639984806547898</v>
      </c>
    </row>
    <row r="40" spans="1:33" x14ac:dyDescent="0.25">
      <c r="A40" s="148"/>
      <c r="B40" s="152">
        <f>+[1]data1cf!A40</f>
        <v>-102100.58163404302</v>
      </c>
      <c r="C40" s="152">
        <f>+[1]data1cf!B40</f>
        <v>14346.134185419731</v>
      </c>
      <c r="D40" s="152">
        <f>+[1]data1cf!C40</f>
        <v>22313.136677295632</v>
      </c>
      <c r="E40" s="152">
        <f>+[1]data1cf!D40</f>
        <v>20998.30915522547</v>
      </c>
      <c r="F40" s="152">
        <f>+[1]data1cf!E40</f>
        <v>19493.866843451313</v>
      </c>
      <c r="G40" s="152">
        <f>+[1]data1cf!F40</f>
        <v>18471.252039862247</v>
      </c>
      <c r="H40" s="152">
        <f>+[1]data1cf!G40</f>
        <v>17184.72019049554</v>
      </c>
      <c r="I40" s="152">
        <f>+[1]data1cf!H40</f>
        <v>16167.287478664264</v>
      </c>
      <c r="J40" s="152">
        <f>+[1]data1cf!I40</f>
        <v>15471.488949045379</v>
      </c>
      <c r="K40" s="152">
        <f>+[1]data1cf!J40</f>
        <v>14864.463191410487</v>
      </c>
      <c r="L40" s="152">
        <f>+[1]data1cf!K40</f>
        <v>14091.155069207191</v>
      </c>
      <c r="M40" s="152">
        <f>+[1]data1cf!L40</f>
        <v>13416.545079907184</v>
      </c>
      <c r="N40" s="152">
        <f>+[1]data1cf!M40</f>
        <v>12710.9037370197</v>
      </c>
      <c r="O40" s="152">
        <f>+[1]data1cf!N40</f>
        <v>12094.332657842173</v>
      </c>
      <c r="P40" s="152">
        <f>+[1]data1cf!O40</f>
        <v>13071.967382845061</v>
      </c>
      <c r="Q40" s="152">
        <f>+[1]data1cf!P40</f>
        <v>14292.904899885925</v>
      </c>
      <c r="R40" s="152">
        <f>+[1]data1cf!Q40</f>
        <v>12839.637956535058</v>
      </c>
      <c r="S40" s="152">
        <f>+[1]data1cf!R40</f>
        <v>9380.2028819123643</v>
      </c>
      <c r="T40" s="152">
        <f>+[1]data1cf!S40</f>
        <v>8848.4252603206332</v>
      </c>
      <c r="U40" s="152">
        <f>+[1]data1cf!T40</f>
        <v>8316.6737752430236</v>
      </c>
      <c r="V40" s="152">
        <f>+[1]data1cf!U40</f>
        <v>7784.9492107749484</v>
      </c>
      <c r="W40" s="152">
        <f>+[1]data1cf!V40</f>
        <v>11026.277268239133</v>
      </c>
      <c r="X40" s="152">
        <f>+[1]data1cf!W40</f>
        <v>10494.60899207355</v>
      </c>
      <c r="Y40" s="152">
        <f>+[1]data1cf!X40</f>
        <v>9962.9701327848743</v>
      </c>
      <c r="Z40" s="152">
        <f>+[1]data1cf!Y40</f>
        <v>9431.3615728793993</v>
      </c>
      <c r="AA40" s="152">
        <f>+[1]data1cf!Z40</f>
        <v>8899.7842213386321</v>
      </c>
      <c r="AB40" s="152"/>
      <c r="AC40" s="153" t="e">
        <f t="shared" ca="1" si="0"/>
        <v>#NAME?</v>
      </c>
      <c r="AD40" s="153">
        <f t="shared" si="2"/>
        <v>74343.356207209697</v>
      </c>
      <c r="AE40" s="154">
        <f t="shared" si="3"/>
        <v>54786.693233861115</v>
      </c>
      <c r="AF40" s="155" t="e">
        <f t="shared" ca="1" si="1"/>
        <v>#NAME?</v>
      </c>
      <c r="AG40" s="156">
        <f t="shared" si="6"/>
        <v>0.98100548404636334</v>
      </c>
    </row>
    <row r="41" spans="1:33" x14ac:dyDescent="0.25">
      <c r="A41" s="148"/>
      <c r="B41" s="152">
        <f>+[1]data1cf!A41</f>
        <v>-105011.57809289559</v>
      </c>
      <c r="C41" s="152">
        <f>+[1]data1cf!B41</f>
        <v>14724.28497456152</v>
      </c>
      <c r="D41" s="152">
        <f>+[1]data1cf!C41</f>
        <v>22893.376982595713</v>
      </c>
      <c r="E41" s="152">
        <f>+[1]data1cf!D41</f>
        <v>21560.006103528402</v>
      </c>
      <c r="F41" s="152">
        <f>+[1]data1cf!E41</f>
        <v>20000.046055900577</v>
      </c>
      <c r="G41" s="152">
        <f>+[1]data1cf!F41</f>
        <v>18948.096064044872</v>
      </c>
      <c r="H41" s="152">
        <f>+[1]data1cf!G41</f>
        <v>17625.063169476372</v>
      </c>
      <c r="I41" s="152">
        <f>+[1]data1cf!H41</f>
        <v>16578.622366076306</v>
      </c>
      <c r="J41" s="152">
        <f>+[1]data1cf!I41</f>
        <v>15862.985878402957</v>
      </c>
      <c r="K41" s="152">
        <f>+[1]data1cf!J41</f>
        <v>15238.468368872549</v>
      </c>
      <c r="L41" s="152">
        <f>+[1]data1cf!K41</f>
        <v>14443.297207711115</v>
      </c>
      <c r="M41" s="152">
        <f>+[1]data1cf!L41</f>
        <v>13749.453368235838</v>
      </c>
      <c r="N41" s="152">
        <f>+[1]data1cf!M41</f>
        <v>13023.693438191534</v>
      </c>
      <c r="O41" s="152">
        <f>+[1]data1cf!N41</f>
        <v>12389.352325238404</v>
      </c>
      <c r="P41" s="152">
        <f>+[1]data1cf!O41</f>
        <v>13395.051393584927</v>
      </c>
      <c r="Q41" s="152">
        <f>+[1]data1cf!P41</f>
        <v>14650.799141201413</v>
      </c>
      <c r="R41" s="152">
        <f>+[1]data1cf!Q41</f>
        <v>13156.098007582899</v>
      </c>
      <c r="S41" s="152">
        <f>+[1]data1cf!R41</f>
        <v>9598.0307499629253</v>
      </c>
      <c r="T41" s="152">
        <f>+[1]data1cf!S41</f>
        <v>9051.0915813106785</v>
      </c>
      <c r="U41" s="152">
        <f>+[1]data1cf!T41</f>
        <v>8504.1792943524415</v>
      </c>
      <c r="V41" s="152">
        <f>+[1]data1cf!U41</f>
        <v>7957.2946955390253</v>
      </c>
      <c r="W41" s="152">
        <f>+[1]data1cf!V41</f>
        <v>11291.036472359656</v>
      </c>
      <c r="X41" s="152">
        <f>+[1]data1cf!W41</f>
        <v>10744.209766688262</v>
      </c>
      <c r="Y41" s="152">
        <f>+[1]data1cf!X41</f>
        <v>10197.413316600296</v>
      </c>
      <c r="Z41" s="152">
        <f>+[1]data1cf!Y41</f>
        <v>9650.6480297632625</v>
      </c>
      <c r="AA41" s="152">
        <f>+[1]data1cf!Z41</f>
        <v>9103.914841074693</v>
      </c>
      <c r="AB41" s="152"/>
      <c r="AC41" s="153" t="e">
        <f t="shared" ca="1" si="0"/>
        <v>#NAME?</v>
      </c>
      <c r="AD41" s="153">
        <f t="shared" si="2"/>
        <v>75923.05476886408</v>
      </c>
      <c r="AE41" s="154">
        <f t="shared" si="3"/>
        <v>55879.548513142661</v>
      </c>
      <c r="AF41" s="155" t="e">
        <f t="shared" ca="1" si="1"/>
        <v>#NAME?</v>
      </c>
      <c r="AG41" s="156">
        <f t="shared" si="6"/>
        <v>0.98253971436457277</v>
      </c>
    </row>
    <row r="42" spans="1:33" x14ac:dyDescent="0.25">
      <c r="A42" s="148"/>
      <c r="B42" s="152">
        <f>+[1]data1cf!A42</f>
        <v>-117676.25714390364</v>
      </c>
      <c r="C42" s="152">
        <f>+[1]data1cf!B42</f>
        <v>16231.272084637527</v>
      </c>
      <c r="D42" s="152">
        <f>+[1]data1cf!C42</f>
        <v>25402.304907776837</v>
      </c>
      <c r="E42" s="152">
        <f>+[1]data1cf!D42</f>
        <v>23954.598987088226</v>
      </c>
      <c r="F42" s="152">
        <f>+[1]data1cf!E42</f>
        <v>22202.24635348835</v>
      </c>
      <c r="G42" s="152">
        <f>+[1]data1cf!F42</f>
        <v>21022.66970541732</v>
      </c>
      <c r="H42" s="152">
        <f>+[1]data1cf!G42</f>
        <v>19540.834136561236</v>
      </c>
      <c r="I42" s="152">
        <f>+[1]data1cf!H42</f>
        <v>18368.189754835621</v>
      </c>
      <c r="J42" s="152">
        <f>+[1]data1cf!I42</f>
        <v>17566.245579970284</v>
      </c>
      <c r="K42" s="152">
        <f>+[1]data1cf!J42</f>
        <v>16865.627866634226</v>
      </c>
      <c r="L42" s="152">
        <f>+[1]data1cf!K42</f>
        <v>15975.33863322551</v>
      </c>
      <c r="M42" s="152">
        <f>+[1]data1cf!L42</f>
        <v>15197.815358605487</v>
      </c>
      <c r="N42" s="152">
        <f>+[1]data1cf!M42</f>
        <v>14384.526826962956</v>
      </c>
      <c r="O42" s="152">
        <f>+[1]data1cf!N42</f>
        <v>13672.874807701824</v>
      </c>
      <c r="P42" s="152">
        <f>+[1]data1cf!O42</f>
        <v>14800.671551620377</v>
      </c>
      <c r="Q42" s="152">
        <f>+[1]data1cf!P42</f>
        <v>16207.865858572637</v>
      </c>
      <c r="R42" s="152">
        <f>+[1]data1cf!Q42</f>
        <v>14532.899743908791</v>
      </c>
      <c r="S42" s="152">
        <f>+[1]data1cf!R42</f>
        <v>10545.719995285262</v>
      </c>
      <c r="T42" s="152">
        <f>+[1]data1cf!S42</f>
        <v>9932.818490315407</v>
      </c>
      <c r="U42" s="152">
        <f>+[1]data1cf!T42</f>
        <v>9319.9471090442476</v>
      </c>
      <c r="V42" s="152">
        <f>+[1]data1cf!U42</f>
        <v>8707.1067551827164</v>
      </c>
      <c r="W42" s="152">
        <f>+[1]data1cf!V42</f>
        <v>12442.906766048931</v>
      </c>
      <c r="X42" s="152">
        <f>+[1]data1cf!W42</f>
        <v>11830.131287398217</v>
      </c>
      <c r="Y42" s="152">
        <f>+[1]data1cf!X42</f>
        <v>11217.389713235756</v>
      </c>
      <c r="Z42" s="152">
        <f>+[1]data1cf!Y42</f>
        <v>10604.683060696199</v>
      </c>
      <c r="AA42" s="152">
        <f>+[1]data1cf!Z42</f>
        <v>9992.0123774282274</v>
      </c>
      <c r="AB42" s="152"/>
      <c r="AC42" s="153" t="e">
        <f t="shared" ca="1" si="0"/>
        <v>#NAME?</v>
      </c>
      <c r="AD42" s="153">
        <f t="shared" si="2"/>
        <v>82608.703684972701</v>
      </c>
      <c r="AE42" s="154">
        <f t="shared" si="3"/>
        <v>60451.805965950181</v>
      </c>
      <c r="AF42" s="155" t="e">
        <f t="shared" ca="1" si="1"/>
        <v>#NAME?</v>
      </c>
      <c r="AG42" s="156">
        <f t="shared" si="6"/>
        <v>0.98777498169852229</v>
      </c>
    </row>
    <row r="43" spans="1:33" x14ac:dyDescent="0.25">
      <c r="A43" s="148"/>
      <c r="B43" s="152">
        <f>+[1]data1cf!A43</f>
        <v>-98635.622528520704</v>
      </c>
      <c r="C43" s="152">
        <f>+[1]data1cf!B43</f>
        <v>13954.899710397622</v>
      </c>
      <c r="D43" s="152">
        <f>+[1]data1cf!C43</f>
        <v>21677.176743327356</v>
      </c>
      <c r="E43" s="152">
        <f>+[1]data1cf!D43</f>
        <v>20320.496318057143</v>
      </c>
      <c r="F43" s="152">
        <f>+[1]data1cf!E43</f>
        <v>18891.361723299575</v>
      </c>
      <c r="G43" s="152">
        <f>+[1]data1cf!F43</f>
        <v>17903.664594511436</v>
      </c>
      <c r="H43" s="152">
        <f>+[1]data1cf!G43</f>
        <v>16660.579939506097</v>
      </c>
      <c r="I43" s="152">
        <f>+[1]data1cf!H43</f>
        <v>15677.675559273859</v>
      </c>
      <c r="J43" s="152">
        <f>+[1]data1cf!I43</f>
        <v>15005.490151267266</v>
      </c>
      <c r="K43" s="152">
        <f>+[1]data1cf!J43</f>
        <v>14419.284826037121</v>
      </c>
      <c r="L43" s="152">
        <f>+[1]data1cf!K43</f>
        <v>13672.000279259992</v>
      </c>
      <c r="M43" s="152">
        <f>+[1]data1cf!L43</f>
        <v>13020.28434195945</v>
      </c>
      <c r="N43" s="152">
        <f>+[1]data1cf!M43</f>
        <v>12338.590153506706</v>
      </c>
      <c r="O43" s="152">
        <f>+[1]data1cf!N43</f>
        <v>11743.170745657713</v>
      </c>
      <c r="P43" s="152">
        <f>+[1]data1cf!O43</f>
        <v>12687.400482580579</v>
      </c>
      <c r="Q43" s="152">
        <f>+[1]data1cf!P43</f>
        <v>13866.90338192154</v>
      </c>
      <c r="R43" s="152">
        <f>+[1]data1cf!Q43</f>
        <v>12462.955555538738</v>
      </c>
      <c r="S43" s="152">
        <f>+[1]data1cf!R43</f>
        <v>9120.9223690339841</v>
      </c>
      <c r="T43" s="152">
        <f>+[1]data1cf!S43</f>
        <v>8607.1915370154238</v>
      </c>
      <c r="U43" s="152">
        <f>+[1]data1cf!T43</f>
        <v>8093.4859545233467</v>
      </c>
      <c r="V43" s="152">
        <f>+[1]data1cf!U43</f>
        <v>7579.806379043559</v>
      </c>
      <c r="W43" s="152">
        <f>+[1]data1cf!V43</f>
        <v>10711.134385705385</v>
      </c>
      <c r="X43" s="152">
        <f>+[1]data1cf!W43</f>
        <v>10197.509188287586</v>
      </c>
      <c r="Y43" s="152">
        <f>+[1]data1cf!X43</f>
        <v>9683.9124094342969</v>
      </c>
      <c r="Z43" s="152">
        <f>+[1]data1cf!Y43</f>
        <v>9170.3449017024523</v>
      </c>
      <c r="AA43" s="152">
        <f>+[1]data1cf!Z43</f>
        <v>8656.8075432257083</v>
      </c>
      <c r="AB43" s="152"/>
      <c r="AC43" s="153" t="e">
        <f t="shared" ca="1" si="0"/>
        <v>#NAME?</v>
      </c>
      <c r="AD43" s="153">
        <f t="shared" si="2"/>
        <v>72560.32922040172</v>
      </c>
      <c r="AE43" s="154">
        <f t="shared" si="3"/>
        <v>53580.991542942887</v>
      </c>
      <c r="AF43" s="155" t="e">
        <f t="shared" ca="1" si="1"/>
        <v>#NAME?</v>
      </c>
      <c r="AG43" s="156">
        <f t="shared" si="6"/>
        <v>0.97911122105914505</v>
      </c>
    </row>
    <row r="44" spans="1:33" x14ac:dyDescent="0.25">
      <c r="A44" s="148"/>
      <c r="B44" s="152">
        <f>+[1]data1cf!A44</f>
        <v>-96477.295218415238</v>
      </c>
      <c r="C44" s="152">
        <f>+[1]data1cf!B44</f>
        <v>13688.136632932481</v>
      </c>
      <c r="D44" s="152">
        <f>+[1]data1cf!C44</f>
        <v>21214.17680644818</v>
      </c>
      <c r="E44" s="152">
        <f>+[1]data1cf!D44</f>
        <v>20013.045550035531</v>
      </c>
      <c r="F44" s="152">
        <f>+[1]data1cf!E44</f>
        <v>18516.060539158811</v>
      </c>
      <c r="G44" s="152">
        <f>+[1]data1cf!F44</f>
        <v>17550.113673168285</v>
      </c>
      <c r="H44" s="152">
        <f>+[1]data1cf!G44</f>
        <v>16334.092329238782</v>
      </c>
      <c r="I44" s="152">
        <f>+[1]data1cf!H44</f>
        <v>15372.695689442426</v>
      </c>
      <c r="J44" s="152">
        <f>+[1]data1cf!I44</f>
        <v>14715.218924077966</v>
      </c>
      <c r="K44" s="152">
        <f>+[1]data1cf!J44</f>
        <v>14141.982671930269</v>
      </c>
      <c r="L44" s="152">
        <f>+[1]data1cf!K44</f>
        <v>13410.908242455691</v>
      </c>
      <c r="M44" s="152">
        <f>+[1]data1cf!L44</f>
        <v>12773.453038446496</v>
      </c>
      <c r="N44" s="152">
        <f>+[1]data1cf!M44</f>
        <v>12106.675562093944</v>
      </c>
      <c r="O44" s="152">
        <f>+[1]data1cf!N44</f>
        <v>11524.431556462518</v>
      </c>
      <c r="P44" s="152">
        <f>+[1]data1cf!O44</f>
        <v>12447.853285016099</v>
      </c>
      <c r="Q44" s="152">
        <f>+[1]data1cf!P44</f>
        <v>13601.546509771601</v>
      </c>
      <c r="R44" s="152">
        <f>+[1]data1cf!Q44</f>
        <v>12228.319622314986</v>
      </c>
      <c r="S44" s="152">
        <f>+[1]data1cf!R44</f>
        <v>8959.4162170474938</v>
      </c>
      <c r="T44" s="152">
        <f>+[1]data1cf!S44</f>
        <v>8456.9267525629439</v>
      </c>
      <c r="U44" s="152">
        <f>+[1]data1cf!T44</f>
        <v>7954.4619850991985</v>
      </c>
      <c r="V44" s="152">
        <f>+[1]data1cf!U44</f>
        <v>7452.0226555668669</v>
      </c>
      <c r="W44" s="152">
        <f>+[1]data1cf!V44</f>
        <v>10514.83149460522</v>
      </c>
      <c r="X44" s="152">
        <f>+[1]data1cf!W44</f>
        <v>10012.445353243709</v>
      </c>
      <c r="Y44" s="152">
        <f>+[1]data1cf!X44</f>
        <v>9510.0870085966908</v>
      </c>
      <c r="Z44" s="152">
        <f>+[1]data1cf!Y44</f>
        <v>9007.7572945656029</v>
      </c>
      <c r="AA44" s="152">
        <f>+[1]data1cf!Z44</f>
        <v>8505.4570700689183</v>
      </c>
      <c r="AB44" s="152"/>
      <c r="AC44" s="153" t="e">
        <f t="shared" ca="1" si="0"/>
        <v>#NAME?</v>
      </c>
      <c r="AD44" s="153">
        <f t="shared" si="2"/>
        <v>71465.335694393973</v>
      </c>
      <c r="AE44" s="154">
        <f t="shared" si="3"/>
        <v>52843.178448506209</v>
      </c>
      <c r="AF44" s="155" t="e">
        <f t="shared" ca="1" si="1"/>
        <v>#NAME?</v>
      </c>
      <c r="AG44" s="156">
        <f t="shared" si="6"/>
        <v>0.97785544728987761</v>
      </c>
    </row>
    <row r="45" spans="1:33" x14ac:dyDescent="0.25">
      <c r="A45" s="148"/>
      <c r="B45" s="152">
        <f>+[1]data1cf!A45</f>
        <v>-113723.57503016101</v>
      </c>
      <c r="C45" s="152">
        <f>+[1]data1cf!B45</f>
        <v>15739.318107510706</v>
      </c>
      <c r="D45" s="152">
        <f>+[1]data1cf!C45</f>
        <v>24636.311756718394</v>
      </c>
      <c r="E45" s="152">
        <f>+[1]data1cf!D45</f>
        <v>23200.973983228065</v>
      </c>
      <c r="F45" s="152">
        <f>+[1]data1cf!E45</f>
        <v>21514.93341866423</v>
      </c>
      <c r="G45" s="152">
        <f>+[1]data1cf!F45</f>
        <v>20375.189410585652</v>
      </c>
      <c r="H45" s="152">
        <f>+[1]data1cf!G45</f>
        <v>18942.916605045019</v>
      </c>
      <c r="I45" s="152">
        <f>+[1]data1cf!H45</f>
        <v>17809.660716681836</v>
      </c>
      <c r="J45" s="152">
        <f>+[1]data1cf!I45</f>
        <v>17034.653414836972</v>
      </c>
      <c r="K45" s="152">
        <f>+[1]data1cf!J45</f>
        <v>16357.78679011701</v>
      </c>
      <c r="L45" s="152">
        <f>+[1]data1cf!K45</f>
        <v>15497.184175796792</v>
      </c>
      <c r="M45" s="152">
        <f>+[1]data1cf!L45</f>
        <v>14745.777489307624</v>
      </c>
      <c r="N45" s="152">
        <f>+[1]data1cf!M45</f>
        <v>13959.806881521275</v>
      </c>
      <c r="O45" s="152">
        <f>+[1]data1cf!N45</f>
        <v>13272.283814547867</v>
      </c>
      <c r="P45" s="152">
        <f>+[1]data1cf!O45</f>
        <v>14361.973528953909</v>
      </c>
      <c r="Q45" s="152">
        <f>+[1]data1cf!P45</f>
        <v>15721.900936850674</v>
      </c>
      <c r="R45" s="152">
        <f>+[1]data1cf!Q45</f>
        <v>14103.196032079482</v>
      </c>
      <c r="S45" s="152">
        <f>+[1]data1cf!R45</f>
        <v>10249.943504283416</v>
      </c>
      <c r="T45" s="152">
        <f>+[1]data1cf!S45</f>
        <v>9657.6290308438001</v>
      </c>
      <c r="U45" s="152">
        <f>+[1]data1cf!T45</f>
        <v>9065.3436692640444</v>
      </c>
      <c r="V45" s="152">
        <f>+[1]data1cf!U45</f>
        <v>8473.0882928999381</v>
      </c>
      <c r="W45" s="152">
        <f>+[1]data1cf!V45</f>
        <v>12083.40479297252</v>
      </c>
      <c r="X45" s="152">
        <f>+[1]data1cf!W45</f>
        <v>11491.212112695834</v>
      </c>
      <c r="Y45" s="152">
        <f>+[1]data1cf!X45</f>
        <v>10899.052198073892</v>
      </c>
      <c r="Z45" s="152">
        <f>+[1]data1cf!Y45</f>
        <v>10306.926032076344</v>
      </c>
      <c r="AA45" s="152">
        <f>+[1]data1cf!Z45</f>
        <v>9714.8346271619121</v>
      </c>
      <c r="AB45" s="152"/>
      <c r="AC45" s="153" t="e">
        <f t="shared" ca="1" si="0"/>
        <v>#NAME?</v>
      </c>
      <c r="AD45" s="153">
        <f t="shared" si="2"/>
        <v>80511.571916146975</v>
      </c>
      <c r="AE45" s="154">
        <f t="shared" si="3"/>
        <v>59014.366653925885</v>
      </c>
      <c r="AF45" s="155" t="e">
        <f t="shared" ca="1" si="1"/>
        <v>#NAME?</v>
      </c>
      <c r="AG45" s="156">
        <f t="shared" si="6"/>
        <v>0.98632878126621115</v>
      </c>
    </row>
    <row r="46" spans="1:33" x14ac:dyDescent="0.25">
      <c r="A46" s="148"/>
      <c r="B46" s="152">
        <f>+[1]data1cf!A46</f>
        <v>-90532.869079838201</v>
      </c>
      <c r="C46" s="152">
        <f>+[1]data1cf!B46</f>
        <v>12986.661040817482</v>
      </c>
      <c r="D46" s="152">
        <f>+[1]data1cf!C46</f>
        <v>19940.262574929038</v>
      </c>
      <c r="E46" s="152">
        <f>+[1]data1cf!D46</f>
        <v>18887.022775212179</v>
      </c>
      <c r="F46" s="152">
        <f>+[1]data1cf!E46</f>
        <v>17482.412788699537</v>
      </c>
      <c r="G46" s="152">
        <f>+[1]data1cf!F46</f>
        <v>16576.370104104433</v>
      </c>
      <c r="H46" s="152">
        <f>+[1]data1cf!G46</f>
        <v>15434.88604328395</v>
      </c>
      <c r="I46" s="152">
        <f>+[1]data1cf!H46</f>
        <v>14532.725634169758</v>
      </c>
      <c r="J46" s="152">
        <f>+[1]data1cf!I46</f>
        <v>13915.759147007975</v>
      </c>
      <c r="K46" s="152">
        <f>+[1]data1cf!J46</f>
        <v>13378.242081965731</v>
      </c>
      <c r="L46" s="152">
        <f>+[1]data1cf!K46</f>
        <v>12691.813265115074</v>
      </c>
      <c r="M46" s="152">
        <f>+[1]data1cf!L46</f>
        <v>12093.634715455541</v>
      </c>
      <c r="N46" s="152">
        <f>+[1]data1cf!M46</f>
        <v>11467.940578453145</v>
      </c>
      <c r="O46" s="152">
        <f>+[1]data1cf!N46</f>
        <v>10921.984027908704</v>
      </c>
      <c r="P46" s="152">
        <f>+[1]data1cf!O46</f>
        <v>11788.096715214058</v>
      </c>
      <c r="Q46" s="152">
        <f>+[1]data1cf!P46</f>
        <v>12870.705399864957</v>
      </c>
      <c r="R46" s="152">
        <f>+[1]data1cf!Q46</f>
        <v>11582.089568154821</v>
      </c>
      <c r="S46" s="152">
        <f>+[1]data1cf!R46</f>
        <v>8514.5988870185738</v>
      </c>
      <c r="T46" s="152">
        <f>+[1]data1cf!S46</f>
        <v>8043.0701941879051</v>
      </c>
      <c r="U46" s="152">
        <f>+[1]data1cf!T46</f>
        <v>7571.564676676835</v>
      </c>
      <c r="V46" s="152">
        <f>+[1]data1cf!U46</f>
        <v>7100.0830297449465</v>
      </c>
      <c r="W46" s="152">
        <f>+[1]data1cf!V46</f>
        <v>9974.1776134859756</v>
      </c>
      <c r="X46" s="152">
        <f>+[1]data1cf!W46</f>
        <v>9502.7458775481136</v>
      </c>
      <c r="Y46" s="152">
        <f>+[1]data1cf!X46</f>
        <v>9031.3402256366426</v>
      </c>
      <c r="Z46" s="152">
        <f>+[1]data1cf!Y46</f>
        <v>8559.9614402723455</v>
      </c>
      <c r="AA46" s="152">
        <f>+[1]data1cf!Z46</f>
        <v>8088.610327451639</v>
      </c>
      <c r="AB46" s="152"/>
      <c r="AC46" s="153" t="e">
        <f t="shared" ca="1" si="0"/>
        <v>#NAME?</v>
      </c>
      <c r="AD46" s="153">
        <f t="shared" si="2"/>
        <v>68244.423497908589</v>
      </c>
      <c r="AE46" s="154">
        <f t="shared" si="3"/>
        <v>50617.075420354922</v>
      </c>
      <c r="AF46" s="155" t="e">
        <f t="shared" ca="1" si="1"/>
        <v>#NAME?</v>
      </c>
      <c r="AG46" s="156">
        <f t="shared" si="6"/>
        <v>0.97370670421707395</v>
      </c>
    </row>
    <row r="47" spans="1:33" x14ac:dyDescent="0.25">
      <c r="A47" s="148"/>
      <c r="B47" s="152">
        <f>+[1]data1cf!A47</f>
        <v>-96257.436116918412</v>
      </c>
      <c r="C47" s="152">
        <f>+[1]data1cf!B47</f>
        <v>13637.225792114616</v>
      </c>
      <c r="D47" s="152">
        <f>+[1]data1cf!C47</f>
        <v>21078.057640732615</v>
      </c>
      <c r="E47" s="152">
        <f>+[1]data1cf!D47</f>
        <v>19934.065088990785</v>
      </c>
      <c r="F47" s="152">
        <f>+[1]data1cf!E47</f>
        <v>18477.830294492236</v>
      </c>
      <c r="G47" s="152">
        <f>+[1]data1cf!F47</f>
        <v>17514.099030006466</v>
      </c>
      <c r="H47" s="152">
        <f>+[1]data1cf!G47</f>
        <v>16300.834503927876</v>
      </c>
      <c r="I47" s="152">
        <f>+[1]data1cf!H47</f>
        <v>15341.628760973414</v>
      </c>
      <c r="J47" s="152">
        <f>+[1]data1cf!I47</f>
        <v>14685.650298920234</v>
      </c>
      <c r="K47" s="152">
        <f>+[1]data1cf!J47</f>
        <v>14113.735147952029</v>
      </c>
      <c r="L47" s="152">
        <f>+[1]data1cf!K47</f>
        <v>13384.311970263316</v>
      </c>
      <c r="M47" s="152">
        <f>+[1]data1cf!L47</f>
        <v>12748.309443053171</v>
      </c>
      <c r="N47" s="152">
        <f>+[1]data1cf!M47</f>
        <v>12083.051465112301</v>
      </c>
      <c r="O47" s="152">
        <f>+[1]data1cf!N47</f>
        <v>11502.149578481942</v>
      </c>
      <c r="P47" s="152">
        <f>+[1]data1cf!O47</f>
        <v>12423.451688754009</v>
      </c>
      <c r="Q47" s="152">
        <f>+[1]data1cf!P47</f>
        <v>13574.515797972788</v>
      </c>
      <c r="R47" s="152">
        <f>+[1]data1cf!Q47</f>
        <v>12204.418314475362</v>
      </c>
      <c r="S47" s="152">
        <f>+[1]data1cf!R47</f>
        <v>8942.9643113074471</v>
      </c>
      <c r="T47" s="152">
        <f>+[1]data1cf!S47</f>
        <v>8441.6199544041483</v>
      </c>
      <c r="U47" s="152">
        <f>+[1]data1cf!T47</f>
        <v>7940.300238240372</v>
      </c>
      <c r="V47" s="152">
        <f>+[1]data1cf!U47</f>
        <v>7439.0059020383123</v>
      </c>
      <c r="W47" s="152">
        <f>+[1]data1cf!V47</f>
        <v>10494.835001461437</v>
      </c>
      <c r="X47" s="152">
        <f>+[1]data1cf!W47</f>
        <v>9993.5937322213285</v>
      </c>
      <c r="Y47" s="152">
        <f>+[1]data1cf!X47</f>
        <v>9492.3801963506521</v>
      </c>
      <c r="Z47" s="152">
        <f>+[1]data1cf!Y47</f>
        <v>8991.1952258504843</v>
      </c>
      <c r="AA47" s="152">
        <f>+[1]data1cf!Z47</f>
        <v>8490.039677681938</v>
      </c>
      <c r="AB47" s="152"/>
      <c r="AC47" s="153" t="e">
        <f t="shared" ca="1" si="0"/>
        <v>#NAME?</v>
      </c>
      <c r="AD47" s="153">
        <f t="shared" si="2"/>
        <v>71210.603238341893</v>
      </c>
      <c r="AE47" s="154">
        <f t="shared" si="3"/>
        <v>52629.824276870902</v>
      </c>
      <c r="AF47" s="155" t="e">
        <f t="shared" ca="1" si="1"/>
        <v>#NAME?</v>
      </c>
      <c r="AG47" s="156">
        <f t="shared" si="6"/>
        <v>0.97755265011668935</v>
      </c>
    </row>
    <row r="48" spans="1:33" x14ac:dyDescent="0.25">
      <c r="A48" s="148"/>
      <c r="B48" s="152">
        <f>+[1]data1cf!A48</f>
        <v>-93370.697820902773</v>
      </c>
      <c r="C48" s="152">
        <f>+[1]data1cf!B48</f>
        <v>13281.746518954278</v>
      </c>
      <c r="D48" s="152">
        <f>+[1]data1cf!C48</f>
        <v>20592.552548035601</v>
      </c>
      <c r="E48" s="152">
        <f>+[1]data1cf!D48</f>
        <v>19439.260261718875</v>
      </c>
      <c r="F48" s="152">
        <f>+[1]data1cf!E48</f>
        <v>17975.869217631174</v>
      </c>
      <c r="G48" s="152">
        <f>+[1]data1cf!F48</f>
        <v>17041.228682930632</v>
      </c>
      <c r="H48" s="152">
        <f>+[1]data1cf!G48</f>
        <v>15864.161028445</v>
      </c>
      <c r="I48" s="152">
        <f>+[1]data1cf!H48</f>
        <v>14933.721644367812</v>
      </c>
      <c r="J48" s="152">
        <f>+[1]data1cf!I48</f>
        <v>14297.415825012784</v>
      </c>
      <c r="K48" s="152">
        <f>+[1]data1cf!J48</f>
        <v>13742.846662188131</v>
      </c>
      <c r="L48" s="152">
        <f>+[1]data1cf!K48</f>
        <v>13035.104332525112</v>
      </c>
      <c r="M48" s="152">
        <f>+[1]data1cf!L48</f>
        <v>12418.175374337025</v>
      </c>
      <c r="N48" s="152">
        <f>+[1]data1cf!M48</f>
        <v>11772.86832963437</v>
      </c>
      <c r="O48" s="152">
        <f>+[1]data1cf!N48</f>
        <v>11209.588394025443</v>
      </c>
      <c r="P48" s="152">
        <f>+[1]data1cf!O48</f>
        <v>12103.060029122542</v>
      </c>
      <c r="Q48" s="152">
        <f>+[1]data1cf!P48</f>
        <v>13219.603991334559</v>
      </c>
      <c r="R48" s="152">
        <f>+[1]data1cf!Q48</f>
        <v>11890.595415192636</v>
      </c>
      <c r="S48" s="152">
        <f>+[1]data1cf!R48</f>
        <v>8726.9516649407014</v>
      </c>
      <c r="T48" s="152">
        <f>+[1]data1cf!S48</f>
        <v>8240.642509606716</v>
      </c>
      <c r="U48" s="152">
        <f>+[1]data1cf!T48</f>
        <v>7754.3572560421781</v>
      </c>
      <c r="V48" s="152">
        <f>+[1]data1cf!U48</f>
        <v>7268.0966213001575</v>
      </c>
      <c r="W48" s="152">
        <f>+[1]data1cf!V48</f>
        <v>10232.28211121897</v>
      </c>
      <c r="X48" s="152">
        <f>+[1]data1cf!W48</f>
        <v>9746.0729519729575</v>
      </c>
      <c r="Y48" s="152">
        <f>+[1]data1cf!X48</f>
        <v>9259.8906943790262</v>
      </c>
      <c r="Z48" s="152">
        <f>+[1]data1cf!Y48</f>
        <v>8773.7361454867278</v>
      </c>
      <c r="AA48" s="152">
        <f>+[1]data1cf!Z48</f>
        <v>8287.6101365571249</v>
      </c>
      <c r="AB48" s="152"/>
      <c r="AC48" s="153" t="e">
        <f t="shared" ca="1" si="0"/>
        <v>#NAME?</v>
      </c>
      <c r="AD48" s="153">
        <f t="shared" si="2"/>
        <v>69796.495329151643</v>
      </c>
      <c r="AE48" s="154">
        <f t="shared" si="3"/>
        <v>51692.941246419105</v>
      </c>
      <c r="AF48" s="155" t="e">
        <f t="shared" ca="1" si="1"/>
        <v>#NAME?</v>
      </c>
      <c r="AG48" s="156">
        <f t="shared" si="6"/>
        <v>0.97579484771784042</v>
      </c>
    </row>
    <row r="49" spans="1:33" x14ac:dyDescent="0.25">
      <c r="A49" s="148"/>
      <c r="B49" s="152">
        <f>+[1]data1cf!A49</f>
        <v>-109544.81268582831</v>
      </c>
      <c r="C49" s="152">
        <f>+[1]data1cf!B49</f>
        <v>15233.571799424019</v>
      </c>
      <c r="D49" s="152">
        <f>+[1]data1cf!C49</f>
        <v>23748.635175501891</v>
      </c>
      <c r="E49" s="152">
        <f>+[1]data1cf!D49</f>
        <v>22405.798392432414</v>
      </c>
      <c r="F49" s="152">
        <f>+[1]data1cf!E49</f>
        <v>20788.308476873441</v>
      </c>
      <c r="G49" s="152">
        <f>+[1]data1cf!F49</f>
        <v>19690.675402911511</v>
      </c>
      <c r="H49" s="152">
        <f>+[1]data1cf!G49</f>
        <v>18310.800185404449</v>
      </c>
      <c r="I49" s="152">
        <f>+[1]data1cf!H49</f>
        <v>17219.18568082232</v>
      </c>
      <c r="J49" s="152">
        <f>+[1]data1cf!I49</f>
        <v>16472.655951272158</v>
      </c>
      <c r="K49" s="152">
        <f>+[1]data1cf!J49</f>
        <v>15820.898898202464</v>
      </c>
      <c r="L49" s="152">
        <f>+[1]data1cf!K49</f>
        <v>14991.680878546809</v>
      </c>
      <c r="M49" s="152">
        <f>+[1]data1cf!L49</f>
        <v>14267.884561903538</v>
      </c>
      <c r="N49" s="152">
        <f>+[1]data1cf!M49</f>
        <v>13510.794372084165</v>
      </c>
      <c r="O49" s="152">
        <f>+[1]data1cf!N49</f>
        <v>12848.780352974096</v>
      </c>
      <c r="P49" s="152">
        <f>+[1]data1cf!O49</f>
        <v>13898.183442906222</v>
      </c>
      <c r="Q49" s="152">
        <f>+[1]data1cf!P49</f>
        <v>15208.140442805863</v>
      </c>
      <c r="R49" s="152">
        <f>+[1]data1cf!Q49</f>
        <v>13648.914701443435</v>
      </c>
      <c r="S49" s="152">
        <f>+[1]data1cf!R49</f>
        <v>9937.2495847192495</v>
      </c>
      <c r="T49" s="152">
        <f>+[1]data1cf!S49</f>
        <v>9366.699652334155</v>
      </c>
      <c r="U49" s="152">
        <f>+[1]data1cf!T49</f>
        <v>8796.1777620963185</v>
      </c>
      <c r="V49" s="152">
        <f>+[1]data1cf!U49</f>
        <v>8225.6847552701201</v>
      </c>
      <c r="W49" s="152">
        <f>+[1]data1cf!V49</f>
        <v>11703.340506350025</v>
      </c>
      <c r="X49" s="152">
        <f>+[1]data1cf!W49</f>
        <v>11132.907891849265</v>
      </c>
      <c r="Y49" s="152">
        <f>+[1]data1cf!X49</f>
        <v>10562.50683903227</v>
      </c>
      <c r="Z49" s="152">
        <f>+[1]data1cf!Y49</f>
        <v>9992.1382947495495</v>
      </c>
      <c r="AA49" s="152">
        <f>+[1]data1cf!Z49</f>
        <v>9421.8032342571405</v>
      </c>
      <c r="AB49" s="152"/>
      <c r="AC49" s="153" t="e">
        <f t="shared" ca="1" si="0"/>
        <v>#NAME?</v>
      </c>
      <c r="AD49" s="153">
        <f t="shared" si="2"/>
        <v>78239.355493995026</v>
      </c>
      <c r="AE49" s="154">
        <f t="shared" si="3"/>
        <v>57441.590007968392</v>
      </c>
      <c r="AF49" s="155" t="e">
        <f t="shared" ca="1" si="1"/>
        <v>#NAME?</v>
      </c>
      <c r="AG49" s="156">
        <f t="shared" si="6"/>
        <v>0.98456811719715565</v>
      </c>
    </row>
    <row r="50" spans="1:33" x14ac:dyDescent="0.25">
      <c r="A50" s="148"/>
      <c r="B50" s="152">
        <f>+[1]data1cf!A50</f>
        <v>-92235.756510666921</v>
      </c>
      <c r="C50" s="152">
        <f>+[1]data1cf!B50</f>
        <v>13192.89258476191</v>
      </c>
      <c r="D50" s="152">
        <f>+[1]data1cf!C50</f>
        <v>20274.953672312964</v>
      </c>
      <c r="E50" s="152">
        <f>+[1]data1cf!D50</f>
        <v>19151.983748118706</v>
      </c>
      <c r="F50" s="152">
        <f>+[1]data1cf!E50</f>
        <v>17778.519716622941</v>
      </c>
      <c r="G50" s="152">
        <f>+[1]data1cf!F50</f>
        <v>16855.31640538793</v>
      </c>
      <c r="H50" s="152">
        <f>+[1]data1cf!G50</f>
        <v>15692.479803619819</v>
      </c>
      <c r="I50" s="152">
        <f>+[1]data1cf!H50</f>
        <v>14773.350114321598</v>
      </c>
      <c r="J50" s="152">
        <f>+[1]data1cf!I50</f>
        <v>14144.778731756582</v>
      </c>
      <c r="K50" s="152">
        <f>+[1]data1cf!J50</f>
        <v>13597.029265243855</v>
      </c>
      <c r="L50" s="152">
        <f>+[1]data1cf!K50</f>
        <v>12897.810912312456</v>
      </c>
      <c r="M50" s="152">
        <f>+[1]data1cf!L50</f>
        <v>12288.380860917023</v>
      </c>
      <c r="N50" s="152">
        <f>+[1]data1cf!M50</f>
        <v>11650.917664872592</v>
      </c>
      <c r="O50" s="152">
        <f>+[1]data1cf!N50</f>
        <v>11094.565922307287</v>
      </c>
      <c r="P50" s="152">
        <f>+[1]data1cf!O50</f>
        <v>11977.095811835272</v>
      </c>
      <c r="Q50" s="152">
        <f>+[1]data1cf!P50</f>
        <v>13080.067937304248</v>
      </c>
      <c r="R50" s="152">
        <f>+[1]data1cf!Q50</f>
        <v>11767.213751885793</v>
      </c>
      <c r="S50" s="152">
        <f>+[1]data1cf!R50</f>
        <v>8642.0247852739758</v>
      </c>
      <c r="T50" s="152">
        <f>+[1]data1cf!S50</f>
        <v>8161.6268243812519</v>
      </c>
      <c r="U50" s="152">
        <f>+[1]data1cf!T50</f>
        <v>7681.2524747267053</v>
      </c>
      <c r="V50" s="152">
        <f>+[1]data1cf!U50</f>
        <v>7200.9024446474978</v>
      </c>
      <c r="W50" s="152">
        <f>+[1]data1cf!V50</f>
        <v>10129.057609826061</v>
      </c>
      <c r="X50" s="152">
        <f>+[1]data1cf!W50</f>
        <v>9648.7584295469169</v>
      </c>
      <c r="Y50" s="152">
        <f>+[1]data1cf!X50</f>
        <v>9168.4858239243767</v>
      </c>
      <c r="Z50" s="152">
        <f>+[1]data1cf!Y50</f>
        <v>8688.2405901981219</v>
      </c>
      <c r="AA50" s="152">
        <f>+[1]data1cf!Z50</f>
        <v>8208.0235495250527</v>
      </c>
      <c r="AB50" s="152"/>
      <c r="AC50" s="153" t="e">
        <f t="shared" ca="1" si="0"/>
        <v>#NAME?</v>
      </c>
      <c r="AD50" s="153">
        <f t="shared" si="2"/>
        <v>69095.84723107687</v>
      </c>
      <c r="AE50" s="154">
        <f t="shared" si="3"/>
        <v>51186.730103451097</v>
      </c>
      <c r="AF50" s="155" t="e">
        <f t="shared" ca="1" si="1"/>
        <v>#NAME?</v>
      </c>
      <c r="AG50" s="156">
        <f t="shared" si="6"/>
        <v>0.97487356538557501</v>
      </c>
    </row>
    <row r="51" spans="1:33" x14ac:dyDescent="0.25">
      <c r="A51" s="148"/>
      <c r="B51" s="152">
        <f>+[1]data1cf!A51</f>
        <v>-112049.31283629964</v>
      </c>
      <c r="C51" s="152">
        <f>+[1]data1cf!B51</f>
        <v>15526.964460272549</v>
      </c>
      <c r="D51" s="152">
        <f>+[1]data1cf!C51</f>
        <v>24233.751739463558</v>
      </c>
      <c r="E51" s="152">
        <f>+[1]data1cf!D51</f>
        <v>22830.675243410973</v>
      </c>
      <c r="F51" s="152">
        <f>+[1]data1cf!E51</f>
        <v>21223.803995904171</v>
      </c>
      <c r="G51" s="152">
        <f>+[1]data1cf!F51</f>
        <v>20100.932147362328</v>
      </c>
      <c r="H51" s="152">
        <f>+[1]data1cf!G51</f>
        <v>18689.65295032713</v>
      </c>
      <c r="I51" s="152">
        <f>+[1]data1cf!H51</f>
        <v>17573.081091544904</v>
      </c>
      <c r="J51" s="152">
        <f>+[1]data1cf!I51</f>
        <v>16809.483608861119</v>
      </c>
      <c r="K51" s="152">
        <f>+[1]data1cf!J51</f>
        <v>16142.677380750029</v>
      </c>
      <c r="L51" s="152">
        <f>+[1]data1cf!K51</f>
        <v>15294.6493126678</v>
      </c>
      <c r="M51" s="152">
        <f>+[1]data1cf!L51</f>
        <v>14554.304992157482</v>
      </c>
      <c r="N51" s="152">
        <f>+[1]data1cf!M51</f>
        <v>13779.905607609173</v>
      </c>
      <c r="O51" s="152">
        <f>+[1]data1cf!N51</f>
        <v>13102.602991314619</v>
      </c>
      <c r="P51" s="152">
        <f>+[1]data1cf!O51</f>
        <v>14176.15147376799</v>
      </c>
      <c r="Q51" s="152">
        <f>+[1]data1cf!P51</f>
        <v>15516.057746690454</v>
      </c>
      <c r="R51" s="152">
        <f>+[1]data1cf!Q51</f>
        <v>13921.183753182468</v>
      </c>
      <c r="S51" s="152">
        <f>+[1]data1cf!R51</f>
        <v>10124.659612873147</v>
      </c>
      <c r="T51" s="152">
        <f>+[1]data1cf!S51</f>
        <v>9541.065316665854</v>
      </c>
      <c r="U51" s="152">
        <f>+[1]data1cf!T51</f>
        <v>8957.4997037275425</v>
      </c>
      <c r="V51" s="152">
        <f>+[1]data1cf!U51</f>
        <v>8373.9636345562922</v>
      </c>
      <c r="W51" s="152">
        <f>+[1]data1cf!V51</f>
        <v>11931.128302017729</v>
      </c>
      <c r="X51" s="152">
        <f>+[1]data1cf!W51</f>
        <v>11347.654005909015</v>
      </c>
      <c r="Y51" s="152">
        <f>+[1]data1cf!X51</f>
        <v>10764.211993072249</v>
      </c>
      <c r="Z51" s="152">
        <f>+[1]data1cf!Y51</f>
        <v>10180.803232005583</v>
      </c>
      <c r="AA51" s="152">
        <f>+[1]data1cf!Z51</f>
        <v>9597.4287202621235</v>
      </c>
      <c r="AB51" s="152"/>
      <c r="AC51" s="153" t="e">
        <f t="shared" ca="1" si="0"/>
        <v>#NAME?</v>
      </c>
      <c r="AD51" s="153">
        <f t="shared" si="2"/>
        <v>79505.709568904596</v>
      </c>
      <c r="AE51" s="154">
        <f t="shared" si="3"/>
        <v>58292.43762280087</v>
      </c>
      <c r="AF51" s="155" t="e">
        <f t="shared" ca="1" si="1"/>
        <v>#NAME?</v>
      </c>
      <c r="AG51" s="156">
        <f t="shared" ref="AG51:AG66" si="7">1-EXP(-(1/0.25)*(AD51/ABS($AD$1010)))</f>
        <v>0.98557561464108046</v>
      </c>
    </row>
    <row r="52" spans="1:33" x14ac:dyDescent="0.25">
      <c r="A52" s="148"/>
      <c r="B52" s="152">
        <f>+[1]data1cf!A52</f>
        <v>-100668.66317737555</v>
      </c>
      <c r="C52" s="152">
        <f>+[1]data1cf!B52</f>
        <v>14175.336102474779</v>
      </c>
      <c r="D52" s="152">
        <f>+[1]data1cf!C52</f>
        <v>22029.799044686362</v>
      </c>
      <c r="E52" s="152">
        <f>+[1]data1cf!D52</f>
        <v>20745.412505494249</v>
      </c>
      <c r="F52" s="152">
        <f>+[1]data1cf!E52</f>
        <v>19244.877410817902</v>
      </c>
      <c r="G52" s="152">
        <f>+[1]data1cf!F52</f>
        <v>18236.69257926854</v>
      </c>
      <c r="H52" s="152">
        <f>+[1]data1cf!G52</f>
        <v>16968.115585241219</v>
      </c>
      <c r="I52" s="152">
        <f>+[1]data1cf!H52</f>
        <v>15964.951946662684</v>
      </c>
      <c r="J52" s="152">
        <f>+[1]data1cf!I52</f>
        <v>15278.911703830603</v>
      </c>
      <c r="K52" s="152">
        <f>+[1]data1cf!J52</f>
        <v>14680.490134738262</v>
      </c>
      <c r="L52" s="152">
        <f>+[1]data1cf!K52</f>
        <v>13917.936436130272</v>
      </c>
      <c r="M52" s="152">
        <f>+[1]data1cf!L52</f>
        <v>13252.787573096874</v>
      </c>
      <c r="N52" s="152">
        <f>+[1]data1cf!M52</f>
        <v>12557.042558383975</v>
      </c>
      <c r="O52" s="152">
        <f>+[1]data1cf!N52</f>
        <v>11949.212554538739</v>
      </c>
      <c r="P52" s="152">
        <f>+[1]data1cf!O52</f>
        <v>12913.042435813371</v>
      </c>
      <c r="Q52" s="152">
        <f>+[1]data1cf!P52</f>
        <v>14116.856808822056</v>
      </c>
      <c r="R52" s="152">
        <f>+[1]data1cf!Q52</f>
        <v>12683.971333679736</v>
      </c>
      <c r="S52" s="152">
        <f>+[1]data1cf!R52</f>
        <v>9273.0534061066974</v>
      </c>
      <c r="T52" s="152">
        <f>+[1]data1cf!S52</f>
        <v>8748.7337458606708</v>
      </c>
      <c r="U52" s="152">
        <f>+[1]data1cf!T52</f>
        <v>8224.4398555749503</v>
      </c>
      <c r="V52" s="152">
        <f>+[1]data1cf!U52</f>
        <v>7700.172508348347</v>
      </c>
      <c r="W52" s="152">
        <f>+[1]data1cf!V52</f>
        <v>10896.042279529374</v>
      </c>
      <c r="X52" s="152">
        <f>+[1]data1cf!W52</f>
        <v>10371.830431185081</v>
      </c>
      <c r="Y52" s="152">
        <f>+[1]data1cf!X52</f>
        <v>9847.6475871581515</v>
      </c>
      <c r="Z52" s="152">
        <f>+[1]data1cf!Y52</f>
        <v>9323.4946175781042</v>
      </c>
      <c r="AA52" s="152">
        <f>+[1]data1cf!Z52</f>
        <v>8799.3724186783475</v>
      </c>
      <c r="AB52" s="152"/>
      <c r="AC52" s="153" t="e">
        <f t="shared" ca="1" si="0"/>
        <v>#NAME?</v>
      </c>
      <c r="AD52" s="153">
        <f t="shared" si="2"/>
        <v>73602.554876584181</v>
      </c>
      <c r="AE52" s="154">
        <f t="shared" si="3"/>
        <v>54284.093644823995</v>
      </c>
      <c r="AF52" s="155" t="e">
        <f t="shared" ca="1" si="1"/>
        <v>#NAME?</v>
      </c>
      <c r="AG52" s="156">
        <f t="shared" si="7"/>
        <v>0.98024027023805016</v>
      </c>
    </row>
    <row r="53" spans="1:33" x14ac:dyDescent="0.25">
      <c r="A53" s="148"/>
      <c r="B53" s="152">
        <f>+[1]data1cf!A53</f>
        <v>-94180.208494504783</v>
      </c>
      <c r="C53" s="152">
        <f>+[1]data1cf!B53</f>
        <v>13436.182288631149</v>
      </c>
      <c r="D53" s="152">
        <f>+[1]data1cf!C53</f>
        <v>20731.115888513155</v>
      </c>
      <c r="E53" s="152">
        <f>+[1]data1cf!D53</f>
        <v>19513.629525822198</v>
      </c>
      <c r="F53" s="152">
        <f>+[1]data1cf!E53</f>
        <v>18116.631146072225</v>
      </c>
      <c r="G53" s="152">
        <f>+[1]data1cf!F53</f>
        <v>17173.832872827628</v>
      </c>
      <c r="H53" s="152">
        <f>+[1]data1cf!G53</f>
        <v>15986.614747152431</v>
      </c>
      <c r="I53" s="152">
        <f>+[1]data1cf!H53</f>
        <v>15048.10858591571</v>
      </c>
      <c r="J53" s="152">
        <f>+[1]data1cf!I53</f>
        <v>14406.286085584081</v>
      </c>
      <c r="K53" s="152">
        <f>+[1]data1cf!J53</f>
        <v>13846.852691538381</v>
      </c>
      <c r="L53" s="152">
        <f>+[1]data1cf!K53</f>
        <v>13133.03053194633</v>
      </c>
      <c r="M53" s="152">
        <f>+[1]data1cf!L53</f>
        <v>12510.752887412651</v>
      </c>
      <c r="N53" s="152">
        <f>+[1]data1cf!M53</f>
        <v>11859.851122389533</v>
      </c>
      <c r="O53" s="152">
        <f>+[1]data1cf!N53</f>
        <v>11291.62956894805</v>
      </c>
      <c r="P53" s="152">
        <f>+[1]data1cf!O53</f>
        <v>12192.905536961855</v>
      </c>
      <c r="Q53" s="152">
        <f>+[1]data1cf!P53</f>
        <v>13319.12977656335</v>
      </c>
      <c r="R53" s="152">
        <f>+[1]data1cf!Q53</f>
        <v>11978.598885039804</v>
      </c>
      <c r="S53" s="152">
        <f>+[1]data1cf!R53</f>
        <v>8787.5267933159339</v>
      </c>
      <c r="T53" s="152">
        <f>+[1]data1cf!S53</f>
        <v>8297.0014067541633</v>
      </c>
      <c r="U53" s="152">
        <f>+[1]data1cf!T53</f>
        <v>7806.5001291867702</v>
      </c>
      <c r="V53" s="152">
        <f>+[1]data1cf!U53</f>
        <v>7316.0236838835917</v>
      </c>
      <c r="W53" s="152">
        <f>+[1]data1cf!V53</f>
        <v>10305.908240518487</v>
      </c>
      <c r="X53" s="152">
        <f>+[1]data1cf!W53</f>
        <v>9815.4837169965467</v>
      </c>
      <c r="Y53" s="152">
        <f>+[1]data1cf!X53</f>
        <v>9325.086328360183</v>
      </c>
      <c r="Z53" s="152">
        <f>+[1]data1cf!Y53</f>
        <v>8834.7168886559593</v>
      </c>
      <c r="AA53" s="152">
        <f>+[1]data1cf!Z53</f>
        <v>8344.3762363518435</v>
      </c>
      <c r="AB53" s="152"/>
      <c r="AC53" s="153" t="e">
        <f t="shared" ca="1" si="0"/>
        <v>#NAME?</v>
      </c>
      <c r="AD53" s="153">
        <f t="shared" si="2"/>
        <v>70192.382757027459</v>
      </c>
      <c r="AE53" s="154">
        <f t="shared" si="3"/>
        <v>51956.750106946172</v>
      </c>
      <c r="AF53" s="155" t="e">
        <f t="shared" ca="1" si="1"/>
        <v>#NAME?</v>
      </c>
      <c r="AG53" s="156">
        <f t="shared" si="7"/>
        <v>0.97630038423871746</v>
      </c>
    </row>
    <row r="54" spans="1:33" x14ac:dyDescent="0.25">
      <c r="A54" s="148"/>
      <c r="B54" s="152">
        <f>+[1]data1cf!A54</f>
        <v>-103222.49828187271</v>
      </c>
      <c r="C54" s="152">
        <f>+[1]data1cf!B54</f>
        <v>14468.417034646794</v>
      </c>
      <c r="D54" s="152">
        <f>+[1]data1cf!C54</f>
        <v>22484.325171734272</v>
      </c>
      <c r="E54" s="152">
        <f>+[1]data1cf!D54</f>
        <v>21185.000700963668</v>
      </c>
      <c r="F54" s="152">
        <f>+[1]data1cf!E54</f>
        <v>19688.951548382924</v>
      </c>
      <c r="G54" s="152">
        <f>+[1]data1cf!F54</f>
        <v>18655.030775669966</v>
      </c>
      <c r="H54" s="152">
        <f>+[1]data1cf!G54</f>
        <v>17354.43119009881</v>
      </c>
      <c r="I54" s="152">
        <f>+[1]data1cf!H54</f>
        <v>16325.818574302437</v>
      </c>
      <c r="J54" s="152">
        <f>+[1]data1cf!I54</f>
        <v>15622.374368807632</v>
      </c>
      <c r="K54" s="152">
        <f>+[1]data1cf!J54</f>
        <v>15008.607178151931</v>
      </c>
      <c r="L54" s="152">
        <f>+[1]data1cf!K54</f>
        <v>14226.872900944294</v>
      </c>
      <c r="M54" s="152">
        <f>+[1]data1cf!L54</f>
        <v>13544.850062807651</v>
      </c>
      <c r="N54" s="152">
        <f>+[1]data1cf!M54</f>
        <v>12831.454887793898</v>
      </c>
      <c r="O54" s="152">
        <f>+[1]data1cf!N54</f>
        <v>12208.035123979644</v>
      </c>
      <c r="P54" s="152">
        <f>+[1]data1cf!O54</f>
        <v>13196.486026347477</v>
      </c>
      <c r="Q54" s="152">
        <f>+[1]data1cf!P54</f>
        <v>14430.839628824924</v>
      </c>
      <c r="R54" s="152">
        <f>+[1]data1cf!Q54</f>
        <v>12961.603683619291</v>
      </c>
      <c r="S54" s="152">
        <f>+[1]data1cf!R54</f>
        <v>9464.1551350262143</v>
      </c>
      <c r="T54" s="152">
        <f>+[1]data1cf!S54</f>
        <v>8926.5341562561225</v>
      </c>
      <c r="U54" s="152">
        <f>+[1]data1cf!T54</f>
        <v>8388.9396011972385</v>
      </c>
      <c r="V54" s="152">
        <f>+[1]data1cf!U54</f>
        <v>7851.3722625609007</v>
      </c>
      <c r="W54" s="152">
        <f>+[1]data1cf!V54</f>
        <v>11128.317158348111</v>
      </c>
      <c r="X54" s="152">
        <f>+[1]data1cf!W54</f>
        <v>10590.80672652967</v>
      </c>
      <c r="Y54" s="152">
        <f>+[1]data1cf!X54</f>
        <v>10053.326034830996</v>
      </c>
      <c r="Z54" s="152">
        <f>+[1]data1cf!Y54</f>
        <v>9515.8759754556741</v>
      </c>
      <c r="AA54" s="152">
        <f>+[1]data1cf!Z54</f>
        <v>8978.4574673734096</v>
      </c>
      <c r="AB54" s="152"/>
      <c r="AC54" s="153" t="e">
        <f t="shared" ca="1" si="0"/>
        <v>#NAME?</v>
      </c>
      <c r="AD54" s="153">
        <f t="shared" si="2"/>
        <v>74857.339199273018</v>
      </c>
      <c r="AE54" s="154">
        <f t="shared" si="3"/>
        <v>55116.207470239882</v>
      </c>
      <c r="AF54" s="155" t="e">
        <f t="shared" ca="1" si="1"/>
        <v>#NAME?</v>
      </c>
      <c r="AG54" s="156">
        <f t="shared" si="7"/>
        <v>0.98151892239019667</v>
      </c>
    </row>
    <row r="55" spans="1:33" x14ac:dyDescent="0.25">
      <c r="A55" s="148"/>
      <c r="B55" s="152">
        <f>+[1]data1cf!A55</f>
        <v>-116266.10883655126</v>
      </c>
      <c r="C55" s="152">
        <f>+[1]data1cf!B55</f>
        <v>16017.222748475695</v>
      </c>
      <c r="D55" s="152">
        <f>+[1]data1cf!C55</f>
        <v>25085.819062360606</v>
      </c>
      <c r="E55" s="152">
        <f>+[1]data1cf!D55</f>
        <v>23672.923085929608</v>
      </c>
      <c r="F55" s="152">
        <f>+[1]data1cf!E55</f>
        <v>21957.042427704931</v>
      </c>
      <c r="G55" s="152">
        <f>+[1]data1cf!F55</f>
        <v>20791.67636582482</v>
      </c>
      <c r="H55" s="152">
        <f>+[1]data1cf!G55</f>
        <v>19327.522675952634</v>
      </c>
      <c r="I55" s="152">
        <f>+[1]data1cf!H55</f>
        <v>18168.93042785324</v>
      </c>
      <c r="J55" s="152">
        <f>+[1]data1cf!I55</f>
        <v>17376.596179817865</v>
      </c>
      <c r="K55" s="152">
        <f>+[1]data1cf!J55</f>
        <v>16684.451841381666</v>
      </c>
      <c r="L55" s="152">
        <f>+[1]data1cf!K55</f>
        <v>15804.753526861452</v>
      </c>
      <c r="M55" s="152">
        <f>+[1]data1cf!L55</f>
        <v>15036.547536426377</v>
      </c>
      <c r="N55" s="152">
        <f>+[1]data1cf!M55</f>
        <v>14233.004874291608</v>
      </c>
      <c r="O55" s="152">
        <f>+[1]data1cf!N55</f>
        <v>13529.961035563992</v>
      </c>
      <c r="P55" s="152">
        <f>+[1]data1cf!O55</f>
        <v>14644.162817474749</v>
      </c>
      <c r="Q55" s="152">
        <f>+[1]data1cf!P55</f>
        <v>16034.494311840775</v>
      </c>
      <c r="R55" s="152">
        <f>+[1]data1cf!Q55</f>
        <v>14379.599796060109</v>
      </c>
      <c r="S55" s="152">
        <f>+[1]data1cf!R55</f>
        <v>10440.199564818358</v>
      </c>
      <c r="T55" s="152">
        <f>+[1]data1cf!S55</f>
        <v>9834.6426341983642</v>
      </c>
      <c r="U55" s="152">
        <f>+[1]data1cf!T55</f>
        <v>9229.1154662961671</v>
      </c>
      <c r="V55" s="152">
        <f>+[1]data1cf!U55</f>
        <v>8623.6189539932384</v>
      </c>
      <c r="W55" s="152">
        <f>+[1]data1cf!V55</f>
        <v>12314.651802903521</v>
      </c>
      <c r="X55" s="152">
        <f>+[1]data1cf!W55</f>
        <v>11709.219388393178</v>
      </c>
      <c r="Y55" s="152">
        <f>+[1]data1cf!X55</f>
        <v>11103.820472083889</v>
      </c>
      <c r="Z55" s="152">
        <f>+[1]data1cf!Y55</f>
        <v>10498.456058921689</v>
      </c>
      <c r="AA55" s="152">
        <f>+[1]data1cf!Z55</f>
        <v>9893.1271840009831</v>
      </c>
      <c r="AB55" s="152"/>
      <c r="AC55" s="153" t="e">
        <f t="shared" ca="1" si="0"/>
        <v>#NAME?</v>
      </c>
      <c r="AD55" s="153">
        <f t="shared" si="2"/>
        <v>81774.131730176188</v>
      </c>
      <c r="AE55" s="154">
        <f t="shared" si="3"/>
        <v>59855.005429986872</v>
      </c>
      <c r="AF55" s="155" t="e">
        <f t="shared" ca="1" si="1"/>
        <v>#NAME?</v>
      </c>
      <c r="AG55" s="156">
        <f t="shared" si="7"/>
        <v>0.98721874541442189</v>
      </c>
    </row>
    <row r="56" spans="1:33" x14ac:dyDescent="0.25">
      <c r="A56" s="148"/>
      <c r="B56" s="152">
        <f>+[1]data1cf!A56</f>
        <v>-114930.73737061732</v>
      </c>
      <c r="C56" s="152">
        <f>+[1]data1cf!B56</f>
        <v>15948.321823915314</v>
      </c>
      <c r="D56" s="152">
        <f>+[1]data1cf!C56</f>
        <v>24840.377278180022</v>
      </c>
      <c r="E56" s="152">
        <f>+[1]data1cf!D56</f>
        <v>23389.241916304174</v>
      </c>
      <c r="F56" s="152">
        <f>+[1]data1cf!E56</f>
        <v>21724.841088229543</v>
      </c>
      <c r="G56" s="152">
        <f>+[1]data1cf!F56</f>
        <v>20572.932058645016</v>
      </c>
      <c r="H56" s="152">
        <f>+[1]data1cf!G56</f>
        <v>19125.522619385389</v>
      </c>
      <c r="I56" s="152">
        <f>+[1]data1cf!H56</f>
        <v>17980.237353382861</v>
      </c>
      <c r="J56" s="152">
        <f>+[1]data1cf!I56</f>
        <v>17197.003440405544</v>
      </c>
      <c r="K56" s="152">
        <f>+[1]data1cf!J56</f>
        <v>16512.883153767641</v>
      </c>
      <c r="L56" s="152">
        <f>+[1]data1cf!K56</f>
        <v>15643.214146667062</v>
      </c>
      <c r="M56" s="152">
        <f>+[1]data1cf!L56</f>
        <v>14883.831366794842</v>
      </c>
      <c r="N56" s="152">
        <f>+[1]data1cf!M56</f>
        <v>14089.517773676074</v>
      </c>
      <c r="O56" s="152">
        <f>+[1]data1cf!N56</f>
        <v>13394.625643955311</v>
      </c>
      <c r="P56" s="152">
        <f>+[1]data1cf!O56</f>
        <v>14495.953372654047</v>
      </c>
      <c r="Q56" s="152">
        <f>+[1]data1cf!P56</f>
        <v>15870.316249644446</v>
      </c>
      <c r="R56" s="152">
        <f>+[1]data1cf!Q56</f>
        <v>14234.428983161251</v>
      </c>
      <c r="S56" s="152">
        <f>+[1]data1cf!R56</f>
        <v>10340.274634097334</v>
      </c>
      <c r="T56" s="152">
        <f>+[1]data1cf!S56</f>
        <v>9741.6728123585235</v>
      </c>
      <c r="U56" s="152">
        <f>+[1]data1cf!T56</f>
        <v>9143.1004114985299</v>
      </c>
      <c r="V56" s="152">
        <f>+[1]data1cf!U56</f>
        <v>8544.5583141437291</v>
      </c>
      <c r="W56" s="152">
        <f>+[1]data1cf!V56</f>
        <v>12193.197898193062</v>
      </c>
      <c r="X56" s="152">
        <f>+[1]data1cf!W56</f>
        <v>11594.719162437244</v>
      </c>
      <c r="Y56" s="152">
        <f>+[1]data1cf!X56</f>
        <v>10996.273540139744</v>
      </c>
      <c r="Z56" s="152">
        <f>+[1]data1cf!Y56</f>
        <v>10397.862024704302</v>
      </c>
      <c r="AA56" s="152">
        <f>+[1]data1cf!Z56</f>
        <v>9799.4856393367827</v>
      </c>
      <c r="AB56" s="152"/>
      <c r="AC56" s="153" t="e">
        <f t="shared" ca="1" si="0"/>
        <v>#NAME?</v>
      </c>
      <c r="AD56" s="153">
        <f t="shared" si="2"/>
        <v>81145.285454771583</v>
      </c>
      <c r="AE56" s="154">
        <f t="shared" si="3"/>
        <v>59448.310673774926</v>
      </c>
      <c r="AF56" s="155" t="e">
        <f t="shared" ca="1" si="1"/>
        <v>#NAME?</v>
      </c>
      <c r="AG56" s="156">
        <f t="shared" si="7"/>
        <v>0.98678296592843862</v>
      </c>
    </row>
    <row r="57" spans="1:33" x14ac:dyDescent="0.25">
      <c r="A57" s="148"/>
      <c r="B57" s="152">
        <f>+[1]data1cf!A57</f>
        <v>-89982.294002404582</v>
      </c>
      <c r="C57" s="152">
        <f>+[1]data1cf!B57</f>
        <v>12870.136501926769</v>
      </c>
      <c r="D57" s="152">
        <f>+[1]data1cf!C57</f>
        <v>19817.999128215852</v>
      </c>
      <c r="E57" s="152">
        <f>+[1]data1cf!D57</f>
        <v>18735.026574871121</v>
      </c>
      <c r="F57" s="152">
        <f>+[1]data1cf!E57</f>
        <v>17386.67592916403</v>
      </c>
      <c r="G57" s="152">
        <f>+[1]data1cf!F57</f>
        <v>16486.181593314708</v>
      </c>
      <c r="H57" s="152">
        <f>+[1]data1cf!G57</f>
        <v>15351.601204852672</v>
      </c>
      <c r="I57" s="152">
        <f>+[1]data1cf!H57</f>
        <v>14454.9272786275</v>
      </c>
      <c r="J57" s="152">
        <f>+[1]data1cf!I57</f>
        <v>13841.712869301024</v>
      </c>
      <c r="K57" s="152">
        <f>+[1]data1cf!J57</f>
        <v>13307.504129360008</v>
      </c>
      <c r="L57" s="152">
        <f>+[1]data1cf!K57</f>
        <v>12625.210406638609</v>
      </c>
      <c r="M57" s="152">
        <f>+[1]data1cf!L57</f>
        <v>12030.669676089918</v>
      </c>
      <c r="N57" s="152">
        <f>+[1]data1cf!M57</f>
        <v>11408.780694070807</v>
      </c>
      <c r="O57" s="152">
        <f>+[1]data1cf!N57</f>
        <v>10866.185101830601</v>
      </c>
      <c r="P57" s="152">
        <f>+[1]data1cf!O57</f>
        <v>11726.989803287142</v>
      </c>
      <c r="Q57" s="152">
        <f>+[1]data1cf!P57</f>
        <v>12803.014609989183</v>
      </c>
      <c r="R57" s="152">
        <f>+[1]data1cf!Q57</f>
        <v>11522.235487405091</v>
      </c>
      <c r="S57" s="152">
        <f>+[1]data1cf!R57</f>
        <v>8473.3997316728455</v>
      </c>
      <c r="T57" s="152">
        <f>+[1]data1cf!S57</f>
        <v>8004.7386376403338</v>
      </c>
      <c r="U57" s="152">
        <f>+[1]data1cf!T57</f>
        <v>7536.1005779868538</v>
      </c>
      <c r="V57" s="152">
        <f>+[1]data1cf!U57</f>
        <v>7067.4862437437951</v>
      </c>
      <c r="W57" s="152">
        <f>+[1]data1cf!V57</f>
        <v>9924.1020392383234</v>
      </c>
      <c r="X57" s="152">
        <f>+[1]data1cf!W57</f>
        <v>9455.5373124558901</v>
      </c>
      <c r="Y57" s="152">
        <f>+[1]data1cf!X57</f>
        <v>8986.9985110699945</v>
      </c>
      <c r="Z57" s="152">
        <f>+[1]data1cf!Y57</f>
        <v>8518.4864128425361</v>
      </c>
      <c r="AA57" s="152">
        <f>+[1]data1cf!Z57</f>
        <v>8050.0018188682743</v>
      </c>
      <c r="AB57" s="152"/>
      <c r="AC57" s="153" t="e">
        <f t="shared" ca="1" si="0"/>
        <v>#NAME?</v>
      </c>
      <c r="AD57" s="153">
        <f t="shared" si="2"/>
        <v>67852.671935193168</v>
      </c>
      <c r="AE57" s="154">
        <f t="shared" si="3"/>
        <v>50320.390024356122</v>
      </c>
      <c r="AF57" s="155" t="e">
        <f t="shared" ca="1" si="1"/>
        <v>#NAME?</v>
      </c>
      <c r="AG57" s="156">
        <f t="shared" si="7"/>
        <v>0.97315176267636971</v>
      </c>
    </row>
    <row r="58" spans="1:33" x14ac:dyDescent="0.25">
      <c r="A58" s="148"/>
      <c r="B58" s="152">
        <f>+[1]data1cf!A58</f>
        <v>-94177.502980086021</v>
      </c>
      <c r="C58" s="152">
        <f>+[1]data1cf!B58</f>
        <v>13414.532924525287</v>
      </c>
      <c r="D58" s="152">
        <f>+[1]data1cf!C58</f>
        <v>20711.941327401593</v>
      </c>
      <c r="E58" s="152">
        <f>+[1]data1cf!D58</f>
        <v>19576.17893482721</v>
      </c>
      <c r="F58" s="152">
        <f>+[1]data1cf!E58</f>
        <v>18116.160697146184</v>
      </c>
      <c r="G58" s="152">
        <f>+[1]data1cf!F58</f>
        <v>17173.389688371291</v>
      </c>
      <c r="H58" s="152">
        <f>+[1]data1cf!G58</f>
        <v>15986.205487197763</v>
      </c>
      <c r="I58" s="152">
        <f>+[1]data1cf!H58</f>
        <v>15047.726286423225</v>
      </c>
      <c r="J58" s="152">
        <f>+[1]data1cf!I58</f>
        <v>14405.922223723624</v>
      </c>
      <c r="K58" s="152">
        <f>+[1]data1cf!J58</f>
        <v>13846.505086718313</v>
      </c>
      <c r="L58" s="152">
        <f>+[1]data1cf!K58</f>
        <v>13132.703246892335</v>
      </c>
      <c r="M58" s="152">
        <f>+[1]data1cf!L58</f>
        <v>12510.443478525736</v>
      </c>
      <c r="N58" s="152">
        <f>+[1]data1cf!M58</f>
        <v>11859.560411954622</v>
      </c>
      <c r="O58" s="152">
        <f>+[1]data1cf!N58</f>
        <v>11291.355374191982</v>
      </c>
      <c r="P58" s="152">
        <f>+[1]data1cf!O58</f>
        <v>12192.6052588743</v>
      </c>
      <c r="Q58" s="152">
        <f>+[1]data1cf!P58</f>
        <v>13318.79714543722</v>
      </c>
      <c r="R58" s="152">
        <f>+[1]data1cf!Q58</f>
        <v>11978.304763338463</v>
      </c>
      <c r="S58" s="152">
        <f>+[1]data1cf!R58</f>
        <v>8787.3243415279831</v>
      </c>
      <c r="T58" s="152">
        <f>+[1]data1cf!S58</f>
        <v>8296.8130462867521</v>
      </c>
      <c r="U58" s="152">
        <f>+[1]data1cf!T58</f>
        <v>7806.3258593473147</v>
      </c>
      <c r="V58" s="152">
        <f>+[1]data1cf!U58</f>
        <v>7315.8635039587352</v>
      </c>
      <c r="W58" s="152">
        <f>+[1]data1cf!V58</f>
        <v>10305.662170193642</v>
      </c>
      <c r="X58" s="152">
        <f>+[1]data1cf!W58</f>
        <v>9815.2517350947437</v>
      </c>
      <c r="Y58" s="152">
        <f>+[1]data1cf!X58</f>
        <v>9324.8684341019216</v>
      </c>
      <c r="Z58" s="152">
        <f>+[1]data1cf!Y58</f>
        <v>8834.5130812383522</v>
      </c>
      <c r="AA58" s="152">
        <f>+[1]data1cf!Z58</f>
        <v>8344.1865149479127</v>
      </c>
      <c r="AB58" s="152"/>
      <c r="AC58" s="153" t="e">
        <f t="shared" ca="1" si="0"/>
        <v>#NAME?</v>
      </c>
      <c r="AD58" s="153">
        <f t="shared" si="2"/>
        <v>70207.629634981087</v>
      </c>
      <c r="AE58" s="154">
        <f t="shared" si="3"/>
        <v>51970.710194042564</v>
      </c>
      <c r="AF58" s="155" t="e">
        <f t="shared" ca="1" si="1"/>
        <v>#NAME?</v>
      </c>
      <c r="AG58" s="156">
        <f t="shared" si="7"/>
        <v>0.97631964147355987</v>
      </c>
    </row>
    <row r="59" spans="1:33" x14ac:dyDescent="0.25">
      <c r="A59" s="148"/>
      <c r="B59" s="152">
        <f>+[1]data1cf!A59</f>
        <v>-100761.36417581326</v>
      </c>
      <c r="C59" s="152">
        <f>+[1]data1cf!B59</f>
        <v>14182.256768942701</v>
      </c>
      <c r="D59" s="152">
        <f>+[1]data1cf!C59</f>
        <v>22024.806683512979</v>
      </c>
      <c r="E59" s="152">
        <f>+[1]data1cf!D59</f>
        <v>20800.010318771303</v>
      </c>
      <c r="F59" s="152">
        <f>+[1]data1cf!E59</f>
        <v>19260.996742821844</v>
      </c>
      <c r="G59" s="152">
        <f>+[1]data1cf!F59</f>
        <v>18251.877729015596</v>
      </c>
      <c r="H59" s="152">
        <f>+[1]data1cf!G59</f>
        <v>16982.138355238883</v>
      </c>
      <c r="I59" s="152">
        <f>+[1]data1cf!H59</f>
        <v>15978.050950833407</v>
      </c>
      <c r="J59" s="152">
        <f>+[1]data1cf!I59</f>
        <v>15291.378966072145</v>
      </c>
      <c r="K59" s="152">
        <f>+[1]data1cf!J59</f>
        <v>14692.400370240681</v>
      </c>
      <c r="L59" s="152">
        <f>+[1]data1cf!K59</f>
        <v>13929.150440782207</v>
      </c>
      <c r="M59" s="152">
        <f>+[1]data1cf!L59</f>
        <v>13263.389073700699</v>
      </c>
      <c r="N59" s="152">
        <f>+[1]data1cf!M59</f>
        <v>12567.003380394428</v>
      </c>
      <c r="O59" s="152">
        <f>+[1]data1cf!N59</f>
        <v>11958.607487893336</v>
      </c>
      <c r="P59" s="152">
        <f>+[1]data1cf!O59</f>
        <v>12923.331081230215</v>
      </c>
      <c r="Q59" s="152">
        <f>+[1]data1cf!P59</f>
        <v>14128.253989812831</v>
      </c>
      <c r="R59" s="152">
        <f>+[1]data1cf!Q59</f>
        <v>12694.049038380657</v>
      </c>
      <c r="S59" s="152">
        <f>+[1]data1cf!R59</f>
        <v>9279.9901582262064</v>
      </c>
      <c r="T59" s="152">
        <f>+[1]data1cf!S59</f>
        <v>8755.1876768671136</v>
      </c>
      <c r="U59" s="152">
        <f>+[1]data1cf!T59</f>
        <v>8230.41098919867</v>
      </c>
      <c r="V59" s="152">
        <f>+[1]data1cf!U59</f>
        <v>7705.6608690315825</v>
      </c>
      <c r="W59" s="152">
        <f>+[1]data1cf!V59</f>
        <v>10904.473565143926</v>
      </c>
      <c r="X59" s="152">
        <f>+[1]data1cf!W59</f>
        <v>10379.778994965445</v>
      </c>
      <c r="Y59" s="152">
        <f>+[1]data1cf!X59</f>
        <v>9855.1134558130216</v>
      </c>
      <c r="Z59" s="152">
        <f>+[1]data1cf!Y59</f>
        <v>9330.4778186174499</v>
      </c>
      <c r="AA59" s="152">
        <f>+[1]data1cf!Z59</f>
        <v>8805.8729804374252</v>
      </c>
      <c r="AB59" s="152"/>
      <c r="AC59" s="153" t="e">
        <f t="shared" ca="1" si="0"/>
        <v>#NAME?</v>
      </c>
      <c r="AD59" s="153">
        <f t="shared" si="2"/>
        <v>73658.137057877335</v>
      </c>
      <c r="AE59" s="154">
        <f t="shared" si="3"/>
        <v>54323.419019041336</v>
      </c>
      <c r="AF59" s="155" t="e">
        <f t="shared" ca="1" si="1"/>
        <v>#NAME?</v>
      </c>
      <c r="AG59" s="156">
        <f t="shared" si="7"/>
        <v>0.9802987386722174</v>
      </c>
    </row>
    <row r="60" spans="1:33" x14ac:dyDescent="0.25">
      <c r="A60" s="148"/>
      <c r="B60" s="152">
        <f>+[1]data1cf!A60</f>
        <v>-114118.47680618626</v>
      </c>
      <c r="C60" s="152">
        <f>+[1]data1cf!B60</f>
        <v>15789.084260263997</v>
      </c>
      <c r="D60" s="152">
        <f>+[1]data1cf!C60</f>
        <v>24683.0845792244</v>
      </c>
      <c r="E60" s="152">
        <f>+[1]data1cf!D60</f>
        <v>23261.313084431873</v>
      </c>
      <c r="F60" s="152">
        <f>+[1]data1cf!E60</f>
        <v>21583.600994461307</v>
      </c>
      <c r="G60" s="152">
        <f>+[1]data1cf!F60</f>
        <v>20439.877415088074</v>
      </c>
      <c r="H60" s="152">
        <f>+[1]data1cf!G60</f>
        <v>19002.652927956347</v>
      </c>
      <c r="I60" s="152">
        <f>+[1]data1cf!H60</f>
        <v>17865.461841786659</v>
      </c>
      <c r="J60" s="152">
        <f>+[1]data1cf!I60</f>
        <v>17087.763349835881</v>
      </c>
      <c r="K60" s="152">
        <f>+[1]data1cf!J60</f>
        <v>16408.523818110723</v>
      </c>
      <c r="L60" s="152">
        <f>+[1]data1cf!K60</f>
        <v>15544.955293994346</v>
      </c>
      <c r="M60" s="152">
        <f>+[1]data1cf!L60</f>
        <v>14790.939369843349</v>
      </c>
      <c r="N60" s="152">
        <f>+[1]data1cf!M60</f>
        <v>14002.239502192955</v>
      </c>
      <c r="O60" s="152">
        <f>+[1]data1cf!N60</f>
        <v>13312.30577687722</v>
      </c>
      <c r="P60" s="152">
        <f>+[1]data1cf!O60</f>
        <v>14405.802661503516</v>
      </c>
      <c r="Q60" s="152">
        <f>+[1]data1cf!P60</f>
        <v>15770.452377404581</v>
      </c>
      <c r="R60" s="152">
        <f>+[1]data1cf!Q60</f>
        <v>14146.126567367406</v>
      </c>
      <c r="S60" s="152">
        <f>+[1]data1cf!R60</f>
        <v>10279.493733277786</v>
      </c>
      <c r="T60" s="152">
        <f>+[1]data1cf!S60</f>
        <v>9685.1224652160836</v>
      </c>
      <c r="U60" s="152">
        <f>+[1]data1cf!T60</f>
        <v>9090.7804101043039</v>
      </c>
      <c r="V60" s="152">
        <f>+[1]data1cf!U60</f>
        <v>8496.4684443309707</v>
      </c>
      <c r="W60" s="152">
        <f>+[1]data1cf!V60</f>
        <v>12119.321662472037</v>
      </c>
      <c r="X60" s="152">
        <f>+[1]data1cf!W60</f>
        <v>11525.072610496445</v>
      </c>
      <c r="Y60" s="152">
        <f>+[1]data1cf!X60</f>
        <v>10930.856437953375</v>
      </c>
      <c r="Z60" s="152">
        <f>+[1]data1cf!Y60</f>
        <v>10336.674131225796</v>
      </c>
      <c r="AA60" s="152">
        <f>+[1]data1cf!Z60</f>
        <v>9742.526706288183</v>
      </c>
      <c r="AB60" s="152"/>
      <c r="AC60" s="153" t="e">
        <f t="shared" ca="1" si="0"/>
        <v>#NAME?</v>
      </c>
      <c r="AD60" s="153">
        <f t="shared" si="2"/>
        <v>80682.161828046344</v>
      </c>
      <c r="AE60" s="154">
        <f t="shared" si="3"/>
        <v>59120.542786019549</v>
      </c>
      <c r="AF60" s="155" t="e">
        <f t="shared" ca="1" si="1"/>
        <v>#NAME?</v>
      </c>
      <c r="AG60" s="156">
        <f t="shared" si="7"/>
        <v>0.98645255694775602</v>
      </c>
    </row>
    <row r="61" spans="1:33" x14ac:dyDescent="0.25">
      <c r="A61" s="148"/>
      <c r="B61" s="152">
        <f>+[1]data1cf!A61</f>
        <v>-109410.6050297239</v>
      </c>
      <c r="C61" s="152">
        <f>+[1]data1cf!B61</f>
        <v>15213.188975338599</v>
      </c>
      <c r="D61" s="152">
        <f>+[1]data1cf!C61</f>
        <v>23741.085129188876</v>
      </c>
      <c r="E61" s="152">
        <f>+[1]data1cf!D61</f>
        <v>22368.509821927917</v>
      </c>
      <c r="F61" s="152">
        <f>+[1]data1cf!E61</f>
        <v>20764.971751242909</v>
      </c>
      <c r="G61" s="152">
        <f>+[1]data1cf!F61</f>
        <v>19668.691137483009</v>
      </c>
      <c r="H61" s="152">
        <f>+[1]data1cf!G61</f>
        <v>18290.498752569885</v>
      </c>
      <c r="I61" s="152">
        <f>+[1]data1cf!H61</f>
        <v>17200.221627827435</v>
      </c>
      <c r="J61" s="152">
        <f>+[1]data1cf!I61</f>
        <v>16454.606501194212</v>
      </c>
      <c r="K61" s="152">
        <f>+[1]data1cf!J61</f>
        <v>15803.655882297906</v>
      </c>
      <c r="L61" s="152">
        <f>+[1]data1cf!K61</f>
        <v>14975.445829245913</v>
      </c>
      <c r="M61" s="152">
        <f>+[1]data1cf!L61</f>
        <v>14252.536263921778</v>
      </c>
      <c r="N61" s="152">
        <f>+[1]data1cf!M61</f>
        <v>13496.373615054305</v>
      </c>
      <c r="O61" s="152">
        <f>+[1]data1cf!N61</f>
        <v>12835.178859937037</v>
      </c>
      <c r="P61" s="152">
        <f>+[1]data1cf!O61</f>
        <v>13883.288080297862</v>
      </c>
      <c r="Q61" s="152">
        <f>+[1]data1cf!P61</f>
        <v>15191.640200384005</v>
      </c>
      <c r="R61" s="152">
        <f>+[1]data1cf!Q61</f>
        <v>13634.324727768719</v>
      </c>
      <c r="S61" s="152">
        <f>+[1]data1cf!R61</f>
        <v>9927.2069178803886</v>
      </c>
      <c r="T61" s="152">
        <f>+[1]data1cf!S61</f>
        <v>9357.3559886451421</v>
      </c>
      <c r="U61" s="152">
        <f>+[1]data1cf!T61</f>
        <v>8787.5330672015953</v>
      </c>
      <c r="V61" s="152">
        <f>+[1]data1cf!U61</f>
        <v>8217.7389937835069</v>
      </c>
      <c r="W61" s="152">
        <f>+[1]data1cf!V61</f>
        <v>11691.13413210004</v>
      </c>
      <c r="X61" s="152">
        <f>+[1]data1cf!W61</f>
        <v>11121.400377018366</v>
      </c>
      <c r="Y61" s="152">
        <f>+[1]data1cf!X61</f>
        <v>10551.698144952999</v>
      </c>
      <c r="Z61" s="152">
        <f>+[1]data1cf!Y61</f>
        <v>9982.028381594424</v>
      </c>
      <c r="AA61" s="152">
        <f>+[1]data1cf!Z61</f>
        <v>9412.3920610038567</v>
      </c>
      <c r="AB61" s="152"/>
      <c r="AC61" s="153" t="e">
        <f t="shared" ca="1" si="0"/>
        <v>#NAME?</v>
      </c>
      <c r="AD61" s="153">
        <f t="shared" si="2"/>
        <v>78171.304299383861</v>
      </c>
      <c r="AE61" s="154">
        <f t="shared" si="3"/>
        <v>57395.936464985956</v>
      </c>
      <c r="AF61" s="155" t="e">
        <f t="shared" ca="1" si="1"/>
        <v>#NAME?</v>
      </c>
      <c r="AG61" s="156">
        <f t="shared" si="7"/>
        <v>0.98451202648550717</v>
      </c>
    </row>
    <row r="62" spans="1:33" x14ac:dyDescent="0.25">
      <c r="A62" s="148"/>
      <c r="B62" s="152">
        <f>+[1]data1cf!A62</f>
        <v>-115622.96150875627</v>
      </c>
      <c r="C62" s="152">
        <f>+[1]data1cf!B62</f>
        <v>15990.82375156265</v>
      </c>
      <c r="D62" s="152">
        <f>+[1]data1cf!C62</f>
        <v>24968.10616948425</v>
      </c>
      <c r="E62" s="152">
        <f>+[1]data1cf!D62</f>
        <v>23531.369528478099</v>
      </c>
      <c r="F62" s="152">
        <f>+[1]data1cf!E62</f>
        <v>21845.208623550989</v>
      </c>
      <c r="G62" s="152">
        <f>+[1]data1cf!F62</f>
        <v>20686.323795231518</v>
      </c>
      <c r="H62" s="152">
        <f>+[1]data1cf!G62</f>
        <v>19230.234543092338</v>
      </c>
      <c r="I62" s="152">
        <f>+[1]data1cf!H62</f>
        <v>18078.051260733868</v>
      </c>
      <c r="J62" s="152">
        <f>+[1]data1cf!I62</f>
        <v>17290.099955066184</v>
      </c>
      <c r="K62" s="152">
        <f>+[1]data1cf!J62</f>
        <v>16601.820194841948</v>
      </c>
      <c r="L62" s="152">
        <f>+[1]data1cf!K62</f>
        <v>15726.952238339094</v>
      </c>
      <c r="M62" s="152">
        <f>+[1]data1cf!L62</f>
        <v>14962.995720384766</v>
      </c>
      <c r="N62" s="152">
        <f>+[1]data1cf!M62</f>
        <v>14163.898002018137</v>
      </c>
      <c r="O62" s="152">
        <f>+[1]data1cf!N62</f>
        <v>13464.780224314356</v>
      </c>
      <c r="P62" s="152">
        <f>+[1]data1cf!O62</f>
        <v>14572.781549548872</v>
      </c>
      <c r="Q62" s="152">
        <f>+[1]data1cf!P62</f>
        <v>15955.422169985275</v>
      </c>
      <c r="R62" s="152">
        <f>+[1]data1cf!Q62</f>
        <v>14309.682007061652</v>
      </c>
      <c r="S62" s="152">
        <f>+[1]data1cf!R62</f>
        <v>10392.073291483352</v>
      </c>
      <c r="T62" s="152">
        <f>+[1]data1cf!S62</f>
        <v>9789.8661102069527</v>
      </c>
      <c r="U62" s="152">
        <f>+[1]data1cf!T62</f>
        <v>9187.6885270103776</v>
      </c>
      <c r="V62" s="152">
        <f>+[1]data1cf!U62</f>
        <v>8585.5414298360283</v>
      </c>
      <c r="W62" s="152">
        <f>+[1]data1cf!V62</f>
        <v>12256.156652859143</v>
      </c>
      <c r="X62" s="152">
        <f>+[1]data1cf!W62</f>
        <v>11654.073298908659</v>
      </c>
      <c r="Y62" s="152">
        <f>+[1]data1cf!X62</f>
        <v>11052.023257857783</v>
      </c>
      <c r="Z62" s="152">
        <f>+[1]data1cf!Y62</f>
        <v>10450.007529093496</v>
      </c>
      <c r="AA62" s="152">
        <f>+[1]data1cf!Z62</f>
        <v>9848.0271419844066</v>
      </c>
      <c r="AB62" s="152"/>
      <c r="AC62" s="153" t="e">
        <f t="shared" ca="1" si="0"/>
        <v>#NAME?</v>
      </c>
      <c r="AD62" s="153">
        <f t="shared" si="2"/>
        <v>81473.961079058397</v>
      </c>
      <c r="AE62" s="154">
        <f t="shared" si="3"/>
        <v>59661.911756860842</v>
      </c>
      <c r="AF62" s="155" t="e">
        <f t="shared" ca="1" si="1"/>
        <v>#NAME?</v>
      </c>
      <c r="AG62" s="156">
        <f t="shared" si="7"/>
        <v>0.98701255442794089</v>
      </c>
    </row>
    <row r="63" spans="1:33" x14ac:dyDescent="0.25">
      <c r="A63" s="148"/>
      <c r="B63" s="152">
        <f>+[1]data1cf!A63</f>
        <v>-95209.27759565835</v>
      </c>
      <c r="C63" s="152">
        <f>+[1]data1cf!B63</f>
        <v>13496.89340328837</v>
      </c>
      <c r="D63" s="152">
        <f>+[1]data1cf!C63</f>
        <v>20859.791255055006</v>
      </c>
      <c r="E63" s="152">
        <f>+[1]data1cf!D63</f>
        <v>19720.528023955798</v>
      </c>
      <c r="F63" s="152">
        <f>+[1]data1cf!E63</f>
        <v>18295.571036429603</v>
      </c>
      <c r="G63" s="152">
        <f>+[1]data1cf!F63</f>
        <v>17342.402453138777</v>
      </c>
      <c r="H63" s="152">
        <f>+[1]data1cf!G63</f>
        <v>16142.280808579966</v>
      </c>
      <c r="I63" s="152">
        <f>+[1]data1cf!H63</f>
        <v>15193.519969558925</v>
      </c>
      <c r="J63" s="152">
        <f>+[1]data1cf!I63</f>
        <v>14544.68453398245</v>
      </c>
      <c r="K63" s="152">
        <f>+[1]data1cf!J63</f>
        <v>13979.06761424202</v>
      </c>
      <c r="L63" s="152">
        <f>+[1]data1cf!K63</f>
        <v>13257.516631146664</v>
      </c>
      <c r="M63" s="152">
        <f>+[1]data1cf!L63</f>
        <v>12628.43961011379</v>
      </c>
      <c r="N63" s="152">
        <f>+[1]data1cf!M63</f>
        <v>11970.42570438745</v>
      </c>
      <c r="O63" s="152">
        <f>+[1]data1cf!N63</f>
        <v>11395.922249561547</v>
      </c>
      <c r="P63" s="152">
        <f>+[1]data1cf!O63</f>
        <v>12307.119270035331</v>
      </c>
      <c r="Q63" s="152">
        <f>+[1]data1cf!P63</f>
        <v>13445.64930704873</v>
      </c>
      <c r="R63" s="152">
        <f>+[1]data1cf!Q63</f>
        <v>12090.4709758809</v>
      </c>
      <c r="S63" s="152">
        <f>+[1]data1cf!R63</f>
        <v>8864.5313282061743</v>
      </c>
      <c r="T63" s="152">
        <f>+[1]data1cf!S63</f>
        <v>8368.6461688565669</v>
      </c>
      <c r="U63" s="152">
        <f>+[1]data1cf!T63</f>
        <v>7872.7853819305747</v>
      </c>
      <c r="V63" s="152">
        <f>+[1]data1cf!U63</f>
        <v>7376.9496986009199</v>
      </c>
      <c r="W63" s="152">
        <f>+[1]data1cf!V63</f>
        <v>10399.503516245444</v>
      </c>
      <c r="X63" s="152">
        <f>+[1]data1cf!W63</f>
        <v>9903.7203220253577</v>
      </c>
      <c r="Y63" s="152">
        <f>+[1]data1cf!X63</f>
        <v>9407.9645591827939</v>
      </c>
      <c r="Z63" s="152">
        <f>+[1]data1cf!Y63</f>
        <v>8912.2370506590614</v>
      </c>
      <c r="AA63" s="152">
        <f>+[1]data1cf!Z63</f>
        <v>8416.5386440837283</v>
      </c>
      <c r="AB63" s="152"/>
      <c r="AC63" s="153" t="e">
        <f t="shared" ca="1" si="0"/>
        <v>#NAME?</v>
      </c>
      <c r="AD63" s="153">
        <f t="shared" si="2"/>
        <v>70619.822566099698</v>
      </c>
      <c r="AE63" s="154">
        <f t="shared" si="3"/>
        <v>52215.153149773658</v>
      </c>
      <c r="AF63" s="155" t="e">
        <f t="shared" ca="1" si="1"/>
        <v>#NAME?</v>
      </c>
      <c r="AG63" s="156">
        <f t="shared" si="7"/>
        <v>0.97683436465154827</v>
      </c>
    </row>
    <row r="64" spans="1:33" x14ac:dyDescent="0.25">
      <c r="A64" s="148"/>
      <c r="B64" s="152">
        <f>+[1]data1cf!A64</f>
        <v>-114542.44218261314</v>
      </c>
      <c r="C64" s="152">
        <f>+[1]data1cf!B64</f>
        <v>15856.779646798208</v>
      </c>
      <c r="D64" s="152">
        <f>+[1]data1cf!C64</f>
        <v>24745.556570564499</v>
      </c>
      <c r="E64" s="152">
        <f>+[1]data1cf!D64</f>
        <v>23353.9675523115</v>
      </c>
      <c r="F64" s="152">
        <f>+[1]data1cf!E64</f>
        <v>21657.322300336775</v>
      </c>
      <c r="G64" s="152">
        <f>+[1]data1cf!F64</f>
        <v>20509.326265015265</v>
      </c>
      <c r="H64" s="152">
        <f>+[1]data1cf!G64</f>
        <v>19066.785667202006</v>
      </c>
      <c r="I64" s="152">
        <f>+[1]data1cf!H64</f>
        <v>17925.369764329429</v>
      </c>
      <c r="J64" s="152">
        <f>+[1]data1cf!I64</f>
        <v>17144.782018656417</v>
      </c>
      <c r="K64" s="152">
        <f>+[1]data1cf!J64</f>
        <v>16462.994941002726</v>
      </c>
      <c r="L64" s="152">
        <f>+[1]data1cf!K64</f>
        <v>15596.242224918846</v>
      </c>
      <c r="M64" s="152">
        <f>+[1]data1cf!L64</f>
        <v>14839.425030946666</v>
      </c>
      <c r="N64" s="152">
        <f>+[1]data1cf!M64</f>
        <v>14047.79503799462</v>
      </c>
      <c r="O64" s="152">
        <f>+[1]data1cf!N64</f>
        <v>13355.273237026697</v>
      </c>
      <c r="P64" s="152">
        <f>+[1]data1cf!O64</f>
        <v>14452.857488318677</v>
      </c>
      <c r="Q64" s="152">
        <f>+[1]data1cf!P64</f>
        <v>15822.577060098356</v>
      </c>
      <c r="R64" s="152">
        <f>+[1]data1cf!Q64</f>
        <v>14192.216662825464</v>
      </c>
      <c r="S64" s="152">
        <f>+[1]data1cf!R64</f>
        <v>10311.218771552396</v>
      </c>
      <c r="T64" s="152">
        <f>+[1]data1cf!S64</f>
        <v>9714.6393348798447</v>
      </c>
      <c r="U64" s="152">
        <f>+[1]data1cf!T64</f>
        <v>9118.0892196872264</v>
      </c>
      <c r="V64" s="152">
        <f>+[1]data1cf!U64</f>
        <v>8521.5693056189666</v>
      </c>
      <c r="W64" s="152">
        <f>+[1]data1cf!V64</f>
        <v>12157.881907125071</v>
      </c>
      <c r="X64" s="152">
        <f>+[1]data1cf!W64</f>
        <v>11561.425140587704</v>
      </c>
      <c r="Y64" s="152">
        <f>+[1]data1cf!X64</f>
        <v>10965.001375634343</v>
      </c>
      <c r="Z64" s="152">
        <f>+[1]data1cf!Y64</f>
        <v>10368.6116023125</v>
      </c>
      <c r="AA64" s="152">
        <f>+[1]data1cf!Z64</f>
        <v>9772.2568403711302</v>
      </c>
      <c r="AB64" s="152"/>
      <c r="AC64" s="153" t="e">
        <f t="shared" ca="1" si="0"/>
        <v>#NAME?</v>
      </c>
      <c r="AD64" s="153">
        <f t="shared" si="2"/>
        <v>80913.624541534504</v>
      </c>
      <c r="AE64" s="154">
        <f t="shared" si="3"/>
        <v>59281.102048450564</v>
      </c>
      <c r="AF64" s="155" t="e">
        <f t="shared" ca="1" si="1"/>
        <v>#NAME?</v>
      </c>
      <c r="AG64" s="156">
        <f t="shared" si="7"/>
        <v>0.9866187105065406</v>
      </c>
    </row>
    <row r="65" spans="1:33" x14ac:dyDescent="0.25">
      <c r="A65" s="148"/>
      <c r="B65" s="152">
        <f>+[1]data1cf!A65</f>
        <v>-114954.28881742161</v>
      </c>
      <c r="C65" s="152">
        <f>+[1]data1cf!B65</f>
        <v>15879.44534723926</v>
      </c>
      <c r="D65" s="152">
        <f>+[1]data1cf!C65</f>
        <v>24867.640500044072</v>
      </c>
      <c r="E65" s="152">
        <f>+[1]data1cf!D65</f>
        <v>23390.106620606817</v>
      </c>
      <c r="F65" s="152">
        <f>+[1]data1cf!E65</f>
        <v>21728.936336356393</v>
      </c>
      <c r="G65" s="152">
        <f>+[1]data1cf!F65</f>
        <v>20576.789970129365</v>
      </c>
      <c r="H65" s="152">
        <f>+[1]data1cf!G65</f>
        <v>19129.085218787925</v>
      </c>
      <c r="I65" s="152">
        <f>+[1]data1cf!H65</f>
        <v>17983.565262522086</v>
      </c>
      <c r="J65" s="152">
        <f>+[1]data1cf!I65</f>
        <v>17200.170850341005</v>
      </c>
      <c r="K65" s="152">
        <f>+[1]data1cf!J65</f>
        <v>16515.909046504377</v>
      </c>
      <c r="L65" s="152">
        <f>+[1]data1cf!K65</f>
        <v>15646.063156262157</v>
      </c>
      <c r="M65" s="152">
        <f>+[1]data1cf!L65</f>
        <v>14886.524764727161</v>
      </c>
      <c r="N65" s="152">
        <f>+[1]data1cf!M65</f>
        <v>14092.048401971977</v>
      </c>
      <c r="O65" s="152">
        <f>+[1]data1cf!N65</f>
        <v>13397.01250361012</v>
      </c>
      <c r="P65" s="152">
        <f>+[1]data1cf!O65</f>
        <v>14498.56728716744</v>
      </c>
      <c r="Q65" s="152">
        <f>+[1]data1cf!P65</f>
        <v>15873.211796686523</v>
      </c>
      <c r="R65" s="152">
        <f>+[1]data1cf!Q65</f>
        <v>14236.989306460611</v>
      </c>
      <c r="S65" s="152">
        <f>+[1]data1cf!R65</f>
        <v>10342.036972705238</v>
      </c>
      <c r="T65" s="152">
        <f>+[1]data1cf!S65</f>
        <v>9743.3124863139237</v>
      </c>
      <c r="U65" s="152">
        <f>+[1]data1cf!T65</f>
        <v>9144.6174268303093</v>
      </c>
      <c r="V65" s="152">
        <f>+[1]data1cf!U65</f>
        <v>8545.952677061643</v>
      </c>
      <c r="W65" s="152">
        <f>+[1]data1cf!V65</f>
        <v>12195.339935258358</v>
      </c>
      <c r="X65" s="152">
        <f>+[1]data1cf!W65</f>
        <v>11596.738560072648</v>
      </c>
      <c r="Y65" s="152">
        <f>+[1]data1cf!X65</f>
        <v>10998.170305130816</v>
      </c>
      <c r="Z65" s="152">
        <f>+[1]data1cf!Y65</f>
        <v>10399.63616404017</v>
      </c>
      <c r="AA65" s="152">
        <f>+[1]data1cf!Z65</f>
        <v>9801.1371602162471</v>
      </c>
      <c r="AB65" s="152"/>
      <c r="AC65" s="153" t="e">
        <f t="shared" ca="1" si="0"/>
        <v>#NAME?</v>
      </c>
      <c r="AD65" s="153">
        <f t="shared" si="2"/>
        <v>81106.928743201701</v>
      </c>
      <c r="AE65" s="154">
        <f t="shared" si="3"/>
        <v>59406.634589680616</v>
      </c>
      <c r="AF65" s="155" t="e">
        <f t="shared" ca="1" si="1"/>
        <v>#NAME?</v>
      </c>
      <c r="AG65" s="156">
        <f t="shared" si="7"/>
        <v>0.98675590967141402</v>
      </c>
    </row>
    <row r="66" spans="1:33" x14ac:dyDescent="0.25">
      <c r="A66" s="148"/>
      <c r="B66" s="152">
        <f>+[1]data1cf!A66</f>
        <v>-114879.31839235188</v>
      </c>
      <c r="C66" s="152">
        <f>+[1]data1cf!B66</f>
        <v>15914.031140464678</v>
      </c>
      <c r="D66" s="152">
        <f>+[1]data1cf!C66</f>
        <v>24769.771717158255</v>
      </c>
      <c r="E66" s="152">
        <f>+[1]data1cf!D66</f>
        <v>23400.219519950548</v>
      </c>
      <c r="F66" s="152">
        <f>+[1]data1cf!E66</f>
        <v>21715.900088715738</v>
      </c>
      <c r="G66" s="152">
        <f>+[1]data1cf!F66</f>
        <v>20564.509227198112</v>
      </c>
      <c r="H66" s="152">
        <f>+[1]data1cf!G66</f>
        <v>19117.744531577438</v>
      </c>
      <c r="I66" s="152">
        <f>+[1]data1cf!H66</f>
        <v>17972.971655902766</v>
      </c>
      <c r="J66" s="152">
        <f>+[1]data1cf!I66</f>
        <v>17190.088154734076</v>
      </c>
      <c r="K66" s="152">
        <f>+[1]data1cf!J66</f>
        <v>16506.276837214904</v>
      </c>
      <c r="L66" s="152">
        <f>+[1]data1cf!K66</f>
        <v>15636.99401235153</v>
      </c>
      <c r="M66" s="152">
        <f>+[1]data1cf!L66</f>
        <v>14877.950973505511</v>
      </c>
      <c r="N66" s="152">
        <f>+[1]data1cf!M66</f>
        <v>14083.992749144574</v>
      </c>
      <c r="O66" s="152">
        <f>+[1]data1cf!N66</f>
        <v>13389.414504031203</v>
      </c>
      <c r="P66" s="152">
        <f>+[1]data1cf!O66</f>
        <v>14490.246512490889</v>
      </c>
      <c r="Q66" s="152">
        <f>+[1]data1cf!P66</f>
        <v>15863.994511890523</v>
      </c>
      <c r="R66" s="152">
        <f>+[1]data1cf!Q66</f>
        <v>14228.839126657931</v>
      </c>
      <c r="S66" s="152">
        <f>+[1]data1cf!R66</f>
        <v>10336.426987227551</v>
      </c>
      <c r="T66" s="152">
        <f>+[1]data1cf!S66</f>
        <v>9738.092974560248</v>
      </c>
      <c r="U66" s="152">
        <f>+[1]data1cf!T66</f>
        <v>9139.7883696091158</v>
      </c>
      <c r="V66" s="152">
        <f>+[1]data1cf!U66</f>
        <v>8541.5140546056482</v>
      </c>
      <c r="W66" s="152">
        <f>+[1]data1cf!V66</f>
        <v>12188.521270119265</v>
      </c>
      <c r="X66" s="152">
        <f>+[1]data1cf!W66</f>
        <v>11590.310288367389</v>
      </c>
      <c r="Y66" s="152">
        <f>+[1]data1cf!X66</f>
        <v>10992.132405259152</v>
      </c>
      <c r="Z66" s="152">
        <f>+[1]data1cf!Y66</f>
        <v>10393.988613753878</v>
      </c>
      <c r="AA66" s="152">
        <f>+[1]data1cf!Z66</f>
        <v>9795.879936599642</v>
      </c>
      <c r="AB66" s="152"/>
      <c r="AC66" s="153" t="e">
        <f t="shared" ref="AC66:AC129" ca="1" si="8">XNPV(0.1,B66:AA66,$B$1:$AA$1)</f>
        <v>#NAME?</v>
      </c>
      <c r="AD66" s="153">
        <f t="shared" si="2"/>
        <v>81054.63884680577</v>
      </c>
      <c r="AE66" s="154">
        <f t="shared" si="3"/>
        <v>59367.615910004337</v>
      </c>
      <c r="AF66" s="155" t="e">
        <f t="shared" ref="AF66:AF129" ca="1" si="9">XIRR(B66:AA66,$B$1:$AA$1)</f>
        <v>#NAME?</v>
      </c>
      <c r="AG66" s="156">
        <f t="shared" si="7"/>
        <v>0.98671893591064552</v>
      </c>
    </row>
    <row r="67" spans="1:33" x14ac:dyDescent="0.25">
      <c r="A67" s="148"/>
      <c r="B67" s="152">
        <f>+[1]data1cf!A67</f>
        <v>-113227.40351668336</v>
      </c>
      <c r="C67" s="152">
        <f>+[1]data1cf!B67</f>
        <v>15721.885907375628</v>
      </c>
      <c r="D67" s="152">
        <f>+[1]data1cf!C67</f>
        <v>24434.645419583612</v>
      </c>
      <c r="E67" s="152">
        <f>+[1]data1cf!D67</f>
        <v>23038.768472606709</v>
      </c>
      <c r="F67" s="152">
        <f>+[1]data1cf!E67</f>
        <v>21428.656533933532</v>
      </c>
      <c r="G67" s="152">
        <f>+[1]data1cf!F67</f>
        <v>20293.912629759634</v>
      </c>
      <c r="H67" s="152">
        <f>+[1]data1cf!G67</f>
        <v>18867.861329156363</v>
      </c>
      <c r="I67" s="152">
        <f>+[1]data1cf!H67</f>
        <v>17739.549791945803</v>
      </c>
      <c r="J67" s="152">
        <f>+[1]data1cf!I67</f>
        <v>16967.923816671209</v>
      </c>
      <c r="K67" s="152">
        <f>+[1]data1cf!J67</f>
        <v>16294.03861399489</v>
      </c>
      <c r="L67" s="152">
        <f>+[1]data1cf!K67</f>
        <v>15437.162495835837</v>
      </c>
      <c r="M67" s="152">
        <f>+[1]data1cf!L67</f>
        <v>14689.034167354443</v>
      </c>
      <c r="N67" s="152">
        <f>+[1]data1cf!M67</f>
        <v>13906.492718613681</v>
      </c>
      <c r="O67" s="152">
        <f>+[1]data1cf!N67</f>
        <v>13221.99850608156</v>
      </c>
      <c r="P67" s="152">
        <f>+[1]data1cf!O67</f>
        <v>14306.904728680471</v>
      </c>
      <c r="Q67" s="152">
        <f>+[1]data1cf!P67</f>
        <v>15660.89882644327</v>
      </c>
      <c r="R67" s="152">
        <f>+[1]data1cf!Q67</f>
        <v>14049.25626791174</v>
      </c>
      <c r="S67" s="152">
        <f>+[1]data1cf!R67</f>
        <v>10212.815330307252</v>
      </c>
      <c r="T67" s="152">
        <f>+[1]data1cf!S67</f>
        <v>9623.0851017672685</v>
      </c>
      <c r="U67" s="152">
        <f>+[1]data1cf!T67</f>
        <v>9033.3838580732536</v>
      </c>
      <c r="V67" s="152">
        <f>+[1]data1cf!U67</f>
        <v>8443.7124687705618</v>
      </c>
      <c r="W67" s="152">
        <f>+[1]data1cf!V67</f>
        <v>12038.277299046456</v>
      </c>
      <c r="X67" s="152">
        <f>+[1]data1cf!W67</f>
        <v>11448.668332290603</v>
      </c>
      <c r="Y67" s="152">
        <f>+[1]data1cf!X67</f>
        <v>10859.091988234231</v>
      </c>
      <c r="Z67" s="152">
        <f>+[1]data1cf!Y67</f>
        <v>10269.549245558315</v>
      </c>
      <c r="AA67" s="152">
        <f>+[1]data1cf!Z67</f>
        <v>9680.0411123042722</v>
      </c>
      <c r="AB67" s="152"/>
      <c r="AC67" s="153" t="e">
        <f t="shared" ca="1" si="8"/>
        <v>#NAME?</v>
      </c>
      <c r="AD67" s="153">
        <f t="shared" ref="AD67:AD130" si="10">SUMPRODUCT(B67:AA67,$B$1010:$AA$1010)</f>
        <v>80137.881170692766</v>
      </c>
      <c r="AE67" s="154">
        <f t="shared" ref="AE67:AE130" si="11">SUMPRODUCT(B67:AA67,$B$1012:$AA$1012)</f>
        <v>58728.727184696989</v>
      </c>
      <c r="AF67" s="155" t="e">
        <f t="shared" ca="1" si="9"/>
        <v>#NAME?</v>
      </c>
      <c r="AG67" s="156">
        <f t="shared" ref="AG67:AG82" si="12">1-EXP(-(1/0.25)*(AD67/ABS($AD$1010)))</f>
        <v>0.98605367451946047</v>
      </c>
    </row>
    <row r="68" spans="1:33" x14ac:dyDescent="0.25">
      <c r="A68" s="148"/>
      <c r="B68" s="152">
        <f>+[1]data1cf!A68</f>
        <v>-92222.750461278556</v>
      </c>
      <c r="C68" s="152">
        <f>+[1]data1cf!B68</f>
        <v>13166.887604493018</v>
      </c>
      <c r="D68" s="152">
        <f>+[1]data1cf!C68</f>
        <v>20314.193858428989</v>
      </c>
      <c r="E68" s="152">
        <f>+[1]data1cf!D68</f>
        <v>19190.431733494239</v>
      </c>
      <c r="F68" s="152">
        <f>+[1]data1cf!E68</f>
        <v>17776.258157074641</v>
      </c>
      <c r="G68" s="152">
        <f>+[1]data1cf!F68</f>
        <v>16853.185912611083</v>
      </c>
      <c r="H68" s="152">
        <f>+[1]data1cf!G68</f>
        <v>15690.512393967001</v>
      </c>
      <c r="I68" s="152">
        <f>+[1]data1cf!H68</f>
        <v>14771.512310003956</v>
      </c>
      <c r="J68" s="152">
        <f>+[1]data1cf!I68</f>
        <v>14143.029561508323</v>
      </c>
      <c r="K68" s="152">
        <f>+[1]data1cf!J68</f>
        <v>13595.358246443844</v>
      </c>
      <c r="L68" s="152">
        <f>+[1]data1cf!K68</f>
        <v>12896.237575446597</v>
      </c>
      <c r="M68" s="152">
        <f>+[1]data1cf!L68</f>
        <v>12286.893459025279</v>
      </c>
      <c r="N68" s="152">
        <f>+[1]data1cf!M68</f>
        <v>11649.520150873832</v>
      </c>
      <c r="O68" s="152">
        <f>+[1]data1cf!N68</f>
        <v>11093.247803093174</v>
      </c>
      <c r="P68" s="152">
        <f>+[1]data1cf!O68</f>
        <v>11975.6523038614</v>
      </c>
      <c r="Q68" s="152">
        <f>+[1]data1cf!P68</f>
        <v>13078.46890060182</v>
      </c>
      <c r="R68" s="152">
        <f>+[1]data1cf!Q68</f>
        <v>11765.79983912034</v>
      </c>
      <c r="S68" s="152">
        <f>+[1]data1cf!R68</f>
        <v>8641.0515515205007</v>
      </c>
      <c r="T68" s="152">
        <f>+[1]data1cf!S68</f>
        <v>8160.7213309471663</v>
      </c>
      <c r="U68" s="152">
        <f>+[1]data1cf!T68</f>
        <v>7680.41471828262</v>
      </c>
      <c r="V68" s="152">
        <f>+[1]data1cf!U68</f>
        <v>7200.1324217641377</v>
      </c>
      <c r="W68" s="152">
        <f>+[1]data1cf!V68</f>
        <v>10127.874691422185</v>
      </c>
      <c r="X68" s="152">
        <f>+[1]data1cf!W68</f>
        <v>9647.6432375335025</v>
      </c>
      <c r="Y68" s="152">
        <f>+[1]data1cf!X68</f>
        <v>9167.4383545541605</v>
      </c>
      <c r="Z68" s="152">
        <f>+[1]data1cf!Y68</f>
        <v>8687.2608396114301</v>
      </c>
      <c r="AA68" s="152">
        <f>+[1]data1cf!Z68</f>
        <v>8207.1115137464185</v>
      </c>
      <c r="AB68" s="152"/>
      <c r="AC68" s="153" t="e">
        <f t="shared" ca="1" si="8"/>
        <v>#NAME?</v>
      </c>
      <c r="AD68" s="153">
        <f t="shared" si="10"/>
        <v>69138.226598911322</v>
      </c>
      <c r="AE68" s="154">
        <f t="shared" si="11"/>
        <v>51228.723326760839</v>
      </c>
      <c r="AF68" s="155" t="e">
        <f t="shared" ca="1" si="9"/>
        <v>#NAME?</v>
      </c>
      <c r="AG68" s="156">
        <f t="shared" si="12"/>
        <v>0.97493027321213388</v>
      </c>
    </row>
    <row r="69" spans="1:33" x14ac:dyDescent="0.25">
      <c r="A69" s="148"/>
      <c r="B69" s="152">
        <f>+[1]data1cf!A69</f>
        <v>-112931.79681740548</v>
      </c>
      <c r="C69" s="152">
        <f>+[1]data1cf!B69</f>
        <v>15638.205427865119</v>
      </c>
      <c r="D69" s="152">
        <f>+[1]data1cf!C69</f>
        <v>24419.946862002136</v>
      </c>
      <c r="E69" s="152">
        <f>+[1]data1cf!D69</f>
        <v>23023.043030152287</v>
      </c>
      <c r="F69" s="152">
        <f>+[1]data1cf!E69</f>
        <v>21377.254902791006</v>
      </c>
      <c r="G69" s="152">
        <f>+[1]data1cf!F69</f>
        <v>20245.489936688202</v>
      </c>
      <c r="H69" s="152">
        <f>+[1]data1cf!G69</f>
        <v>18823.145254641455</v>
      </c>
      <c r="I69" s="152">
        <f>+[1]data1cf!H69</f>
        <v>17697.779439393165</v>
      </c>
      <c r="J69" s="152">
        <f>+[1]data1cf!I69</f>
        <v>16928.167974745382</v>
      </c>
      <c r="K69" s="152">
        <f>+[1]data1cf!J69</f>
        <v>16256.059029483091</v>
      </c>
      <c r="L69" s="152">
        <f>+[1]data1cf!K69</f>
        <v>15401.403065444501</v>
      </c>
      <c r="M69" s="152">
        <f>+[1]data1cf!L69</f>
        <v>14655.227901470491</v>
      </c>
      <c r="N69" s="152">
        <f>+[1]data1cf!M69</f>
        <v>13874.729460760769</v>
      </c>
      <c r="O69" s="152">
        <f>+[1]data1cf!N69</f>
        <v>13192.039764690504</v>
      </c>
      <c r="P69" s="152">
        <f>+[1]data1cf!O69</f>
        <v>14274.09610134126</v>
      </c>
      <c r="Q69" s="152">
        <f>+[1]data1cf!P69</f>
        <v>15624.555279873817</v>
      </c>
      <c r="R69" s="152">
        <f>+[1]data1cf!Q69</f>
        <v>14017.120292321975</v>
      </c>
      <c r="S69" s="152">
        <f>+[1]data1cf!R69</f>
        <v>10190.695283788706</v>
      </c>
      <c r="T69" s="152">
        <f>+[1]data1cf!S69</f>
        <v>9602.5046843571236</v>
      </c>
      <c r="U69" s="152">
        <f>+[1]data1cf!T69</f>
        <v>9014.3429940997648</v>
      </c>
      <c r="V69" s="152">
        <f>+[1]data1cf!U69</f>
        <v>8426.2110802918451</v>
      </c>
      <c r="W69" s="152">
        <f>+[1]data1cf!V69</f>
        <v>12011.391455817247</v>
      </c>
      <c r="X69" s="152">
        <f>+[1]data1cf!W69</f>
        <v>11423.321801587459</v>
      </c>
      <c r="Y69" s="152">
        <f>+[1]data1cf!X69</f>
        <v>10835.284684887945</v>
      </c>
      <c r="Z69" s="152">
        <f>+[1]data1cf!Y69</f>
        <v>10247.281081844603</v>
      </c>
      <c r="AA69" s="152">
        <f>+[1]data1cf!Z69</f>
        <v>9659.3119978671166</v>
      </c>
      <c r="AB69" s="152"/>
      <c r="AC69" s="153" t="e">
        <f t="shared" ca="1" si="8"/>
        <v>#NAME?</v>
      </c>
      <c r="AD69" s="153">
        <f t="shared" si="10"/>
        <v>80009.449022677436</v>
      </c>
      <c r="AE69" s="154">
        <f t="shared" si="11"/>
        <v>58647.416808007307</v>
      </c>
      <c r="AF69" s="155" t="e">
        <f t="shared" ca="1" si="9"/>
        <v>#NAME?</v>
      </c>
      <c r="AG69" s="156">
        <f t="shared" si="12"/>
        <v>0.98595785158334526</v>
      </c>
    </row>
    <row r="70" spans="1:33" x14ac:dyDescent="0.25">
      <c r="A70" s="148"/>
      <c r="B70" s="152">
        <f>+[1]data1cf!A70</f>
        <v>-91892.385156801101</v>
      </c>
      <c r="C70" s="152">
        <f>+[1]data1cf!B70</f>
        <v>13118.220104827113</v>
      </c>
      <c r="D70" s="152">
        <f>+[1]data1cf!C70</f>
        <v>20288.625274698348</v>
      </c>
      <c r="E70" s="152">
        <f>+[1]data1cf!D70</f>
        <v>19101.50508587651</v>
      </c>
      <c r="F70" s="152">
        <f>+[1]data1cf!E70</f>
        <v>17718.812518783896</v>
      </c>
      <c r="G70" s="152">
        <f>+[1]data1cf!F70</f>
        <v>16799.069487715293</v>
      </c>
      <c r="H70" s="152">
        <f>+[1]data1cf!G70</f>
        <v>15640.538426501967</v>
      </c>
      <c r="I70" s="152">
        <f>+[1]data1cf!H70</f>
        <v>14724.830434143594</v>
      </c>
      <c r="J70" s="152">
        <f>+[1]data1cf!I70</f>
        <v>14098.599070404201</v>
      </c>
      <c r="K70" s="152">
        <f>+[1]data1cf!J70</f>
        <v>13552.912872127883</v>
      </c>
      <c r="L70" s="152">
        <f>+[1]data1cf!K70</f>
        <v>12856.273409756064</v>
      </c>
      <c r="M70" s="152">
        <f>+[1]data1cf!L70</f>
        <v>12249.11211865217</v>
      </c>
      <c r="N70" s="152">
        <f>+[1]data1cf!M70</f>
        <v>11614.022043498691</v>
      </c>
      <c r="O70" s="152">
        <f>+[1]data1cf!N70</f>
        <v>11059.766394364604</v>
      </c>
      <c r="P70" s="152">
        <f>+[1]data1cf!O70</f>
        <v>11938.98590832001</v>
      </c>
      <c r="Q70" s="152">
        <f>+[1]data1cf!P70</f>
        <v>13037.851936042003</v>
      </c>
      <c r="R70" s="152">
        <f>+[1]data1cf!Q70</f>
        <v>11729.885188382284</v>
      </c>
      <c r="S70" s="152">
        <f>+[1]data1cf!R70</f>
        <v>8616.3305424195023</v>
      </c>
      <c r="T70" s="152">
        <f>+[1]data1cf!S70</f>
        <v>8137.7209866363155</v>
      </c>
      <c r="U70" s="152">
        <f>+[1]data1cf!T70</f>
        <v>7659.1349541924028</v>
      </c>
      <c r="V70" s="152">
        <f>+[1]data1cf!U70</f>
        <v>7180.5731507879391</v>
      </c>
      <c r="W70" s="152">
        <f>+[1]data1cf!V70</f>
        <v>10097.827504378545</v>
      </c>
      <c r="X70" s="152">
        <f>+[1]data1cf!W70</f>
        <v>9619.3163614726727</v>
      </c>
      <c r="Y70" s="152">
        <f>+[1]data1cf!X70</f>
        <v>9140.8316942923957</v>
      </c>
      <c r="Z70" s="152">
        <f>+[1]data1cf!Y70</f>
        <v>8662.374297109478</v>
      </c>
      <c r="AA70" s="152">
        <f>+[1]data1cf!Z70</f>
        <v>8183.9449880238444</v>
      </c>
      <c r="AB70" s="152"/>
      <c r="AC70" s="153" t="e">
        <f t="shared" ca="1" si="8"/>
        <v>#NAME?</v>
      </c>
      <c r="AD70" s="153">
        <f t="shared" si="10"/>
        <v>68968.295934992755</v>
      </c>
      <c r="AE70" s="154">
        <f t="shared" si="11"/>
        <v>51113.990480795321</v>
      </c>
      <c r="AF70" s="155" t="e">
        <f t="shared" ca="1" si="9"/>
        <v>#NAME?</v>
      </c>
      <c r="AG70" s="156">
        <f t="shared" si="12"/>
        <v>0.97470211381597138</v>
      </c>
    </row>
    <row r="71" spans="1:33" x14ac:dyDescent="0.25">
      <c r="A71" s="148"/>
      <c r="B71" s="152">
        <f>+[1]data1cf!A71</f>
        <v>-111305.99017792159</v>
      </c>
      <c r="C71" s="152">
        <f>+[1]data1cf!B71</f>
        <v>15485.546502161666</v>
      </c>
      <c r="D71" s="152">
        <f>+[1]data1cf!C71</f>
        <v>24106.890275463782</v>
      </c>
      <c r="E71" s="152">
        <f>+[1]data1cf!D71</f>
        <v>22671.088338280559</v>
      </c>
      <c r="F71" s="152">
        <f>+[1]data1cf!E71</f>
        <v>21094.551183978103</v>
      </c>
      <c r="G71" s="152">
        <f>+[1]data1cf!F71</f>
        <v>19979.170072864072</v>
      </c>
      <c r="H71" s="152">
        <f>+[1]data1cf!G71</f>
        <v>18577.211414117504</v>
      </c>
      <c r="I71" s="152">
        <f>+[1]data1cf!H71</f>
        <v>17468.046768653541</v>
      </c>
      <c r="J71" s="152">
        <f>+[1]data1cf!I71</f>
        <v>16709.51490660046</v>
      </c>
      <c r="K71" s="152">
        <f>+[1]data1cf!J71</f>
        <v>16047.175195608961</v>
      </c>
      <c r="L71" s="152">
        <f>+[1]data1cf!K71</f>
        <v>15204.729852366312</v>
      </c>
      <c r="M71" s="152">
        <f>+[1]data1cf!L71</f>
        <v>14469.296893599338</v>
      </c>
      <c r="N71" s="152">
        <f>+[1]data1cf!M71</f>
        <v>13700.034788295292</v>
      </c>
      <c r="O71" s="152">
        <f>+[1]data1cf!N71</f>
        <v>13027.269748371018</v>
      </c>
      <c r="P71" s="152">
        <f>+[1]data1cf!O71</f>
        <v>14093.652003522231</v>
      </c>
      <c r="Q71" s="152">
        <f>+[1]data1cf!P71</f>
        <v>15424.669487503892</v>
      </c>
      <c r="R71" s="152">
        <f>+[1]data1cf!Q71</f>
        <v>13840.375710390126</v>
      </c>
      <c r="S71" s="152">
        <f>+[1]data1cf!R71</f>
        <v>10069.037288271638</v>
      </c>
      <c r="T71" s="152">
        <f>+[1]data1cf!S71</f>
        <v>9489.3144916094116</v>
      </c>
      <c r="U71" s="152">
        <f>+[1]data1cf!T71</f>
        <v>8909.620187934559</v>
      </c>
      <c r="V71" s="152">
        <f>+[1]data1cf!U71</f>
        <v>8329.9552320367111</v>
      </c>
      <c r="W71" s="152">
        <f>+[1]data1cf!V71</f>
        <v>11863.522065384077</v>
      </c>
      <c r="X71" s="152">
        <f>+[1]data1cf!W71</f>
        <v>11283.918472753146</v>
      </c>
      <c r="Y71" s="152">
        <f>+[1]data1cf!X71</f>
        <v>10704.346949230536</v>
      </c>
      <c r="Z71" s="152">
        <f>+[1]data1cf!Y71</f>
        <v>10124.808456889488</v>
      </c>
      <c r="AA71" s="152">
        <f>+[1]data1cf!Z71</f>
        <v>9545.3039866654472</v>
      </c>
      <c r="AB71" s="152"/>
      <c r="AC71" s="153" t="e">
        <f t="shared" ca="1" si="8"/>
        <v>#NAME?</v>
      </c>
      <c r="AD71" s="153">
        <f t="shared" si="10"/>
        <v>79160.113251307936</v>
      </c>
      <c r="AE71" s="154">
        <f t="shared" si="11"/>
        <v>58070.329134701133</v>
      </c>
      <c r="AF71" s="155" t="e">
        <f t="shared" ca="1" si="9"/>
        <v>#NAME?</v>
      </c>
      <c r="AG71" s="156">
        <f t="shared" si="12"/>
        <v>0.98530737571850524</v>
      </c>
    </row>
    <row r="72" spans="1:33" x14ac:dyDescent="0.25">
      <c r="A72" s="148"/>
      <c r="B72" s="152">
        <f>+[1]data1cf!A72</f>
        <v>-107053.7279884732</v>
      </c>
      <c r="C72" s="152">
        <f>+[1]data1cf!B72</f>
        <v>14960.52095193202</v>
      </c>
      <c r="D72" s="152">
        <f>+[1]data1cf!C72</f>
        <v>23272.851382410365</v>
      </c>
      <c r="E72" s="152">
        <f>+[1]data1cf!D72</f>
        <v>21926.92673363076</v>
      </c>
      <c r="F72" s="152">
        <f>+[1]data1cf!E72</f>
        <v>20355.145706641564</v>
      </c>
      <c r="G72" s="152">
        <f>+[1]data1cf!F72</f>
        <v>19282.616214775393</v>
      </c>
      <c r="H72" s="152">
        <f>+[1]data1cf!G72</f>
        <v>17933.976760150541</v>
      </c>
      <c r="I72" s="152">
        <f>+[1]data1cf!H72</f>
        <v>16867.185924723544</v>
      </c>
      <c r="J72" s="152">
        <f>+[1]data1cf!I72</f>
        <v>16137.632524219058</v>
      </c>
      <c r="K72" s="152">
        <f>+[1]data1cf!J72</f>
        <v>15500.844034695518</v>
      </c>
      <c r="L72" s="152">
        <f>+[1]data1cf!K72</f>
        <v>14690.335306705449</v>
      </c>
      <c r="M72" s="152">
        <f>+[1]data1cf!L72</f>
        <v>13982.998353898663</v>
      </c>
      <c r="N72" s="152">
        <f>+[1]data1cf!M72</f>
        <v>13243.124641428916</v>
      </c>
      <c r="O72" s="152">
        <f>+[1]data1cf!N72</f>
        <v>12596.317325533902</v>
      </c>
      <c r="P72" s="152">
        <f>+[1]data1cf!O72</f>
        <v>13621.704358685169</v>
      </c>
      <c r="Q72" s="152">
        <f>+[1]data1cf!P72</f>
        <v>14901.872510015601</v>
      </c>
      <c r="R72" s="152">
        <f>+[1]data1cf!Q72</f>
        <v>13378.104069540321</v>
      </c>
      <c r="S72" s="152">
        <f>+[1]data1cf!R72</f>
        <v>9750.8434257188874</v>
      </c>
      <c r="T72" s="152">
        <f>+[1]data1cf!S72</f>
        <v>9193.2679845104612</v>
      </c>
      <c r="U72" s="152">
        <f>+[1]data1cf!T72</f>
        <v>8635.7199477617232</v>
      </c>
      <c r="V72" s="152">
        <f>+[1]data1cf!U72</f>
        <v>8078.2001376064545</v>
      </c>
      <c r="W72" s="152">
        <f>+[1]data1cf!V72</f>
        <v>11476.772864928505</v>
      </c>
      <c r="X72" s="152">
        <f>+[1]data1cf!W72</f>
        <v>10919.312073757526</v>
      </c>
      <c r="Y72" s="152">
        <f>+[1]data1cf!X72</f>
        <v>10361.882126547354</v>
      </c>
      <c r="Z72" s="152">
        <f>+[1]data1cf!Y72</f>
        <v>9804.483948616813</v>
      </c>
      <c r="AA72" s="152">
        <f>+[1]data1cf!Z72</f>
        <v>9247.1184930442832</v>
      </c>
      <c r="AB72" s="152"/>
      <c r="AC72" s="153" t="e">
        <f t="shared" ca="1" si="8"/>
        <v>#NAME?</v>
      </c>
      <c r="AD72" s="153">
        <f t="shared" si="10"/>
        <v>76955.750026403126</v>
      </c>
      <c r="AE72" s="154">
        <f t="shared" si="11"/>
        <v>56573.113634524852</v>
      </c>
      <c r="AF72" s="155" t="e">
        <f t="shared" ca="1" si="9"/>
        <v>#NAME?</v>
      </c>
      <c r="AG72" s="156">
        <f t="shared" si="12"/>
        <v>0.98347505734256979</v>
      </c>
    </row>
    <row r="73" spans="1:33" x14ac:dyDescent="0.25">
      <c r="A73" s="148"/>
      <c r="B73" s="152">
        <f>+[1]data1cf!A73</f>
        <v>-102564.83307575295</v>
      </c>
      <c r="C73" s="152">
        <f>+[1]data1cf!B73</f>
        <v>14416.327320285498</v>
      </c>
      <c r="D73" s="152">
        <f>+[1]data1cf!C73</f>
        <v>22358.171215514365</v>
      </c>
      <c r="E73" s="152">
        <f>+[1]data1cf!D73</f>
        <v>21088.010164243096</v>
      </c>
      <c r="F73" s="152">
        <f>+[1]data1cf!E73</f>
        <v>19574.593299998018</v>
      </c>
      <c r="G73" s="152">
        <f>+[1]data1cf!F73</f>
        <v>18547.300062876624</v>
      </c>
      <c r="H73" s="152">
        <f>+[1]data1cf!G73</f>
        <v>17254.946955017025</v>
      </c>
      <c r="I73" s="152">
        <f>+[1]data1cf!H73</f>
        <v>16232.887975678233</v>
      </c>
      <c r="J73" s="152">
        <f>+[1]data1cf!I73</f>
        <v>15533.925649483976</v>
      </c>
      <c r="K73" s="152">
        <f>+[1]data1cf!J73</f>
        <v>14924.110272847425</v>
      </c>
      <c r="L73" s="152">
        <f>+[1]data1cf!K73</f>
        <v>14147.315390182517</v>
      </c>
      <c r="M73" s="152">
        <f>+[1]data1cf!L73</f>
        <v>13469.637948620169</v>
      </c>
      <c r="N73" s="152">
        <f>+[1]data1cf!M73</f>
        <v>12760.788053876011</v>
      </c>
      <c r="O73" s="152">
        <f>+[1]data1cf!N73</f>
        <v>12141.382974755128</v>
      </c>
      <c r="P73" s="152">
        <f>+[1]data1cf!O73</f>
        <v>13123.493456442066</v>
      </c>
      <c r="Q73" s="152">
        <f>+[1]data1cf!P73</f>
        <v>14349.982577533086</v>
      </c>
      <c r="R73" s="152">
        <f>+[1]data1cf!Q73</f>
        <v>12890.10762800985</v>
      </c>
      <c r="S73" s="152">
        <f>+[1]data1cf!R73</f>
        <v>9414.9424988155479</v>
      </c>
      <c r="T73" s="152">
        <f>+[1]data1cf!S73</f>
        <v>8880.7468838731384</v>
      </c>
      <c r="U73" s="152">
        <f>+[1]data1cf!T73</f>
        <v>8346.5775242875789</v>
      </c>
      <c r="V73" s="152">
        <f>+[1]data1cf!U73</f>
        <v>7812.435207719609</v>
      </c>
      <c r="W73" s="152">
        <f>+[1]data1cf!V73</f>
        <v>11068.501586941118</v>
      </c>
      <c r="X73" s="152">
        <f>+[1]data1cf!W73</f>
        <v>10534.415814618598</v>
      </c>
      <c r="Y73" s="152">
        <f>+[1]data1cf!X73</f>
        <v>10000.359592931549</v>
      </c>
      <c r="Z73" s="152">
        <f>+[1]data1cf!Y73</f>
        <v>9466.3338083990348</v>
      </c>
      <c r="AA73" s="152">
        <f>+[1]data1cf!Z73</f>
        <v>8932.3393741356867</v>
      </c>
      <c r="AB73" s="152"/>
      <c r="AC73" s="153" t="e">
        <f t="shared" ca="1" si="8"/>
        <v>#NAME?</v>
      </c>
      <c r="AD73" s="153">
        <f t="shared" si="10"/>
        <v>74562.027221349112</v>
      </c>
      <c r="AE73" s="154">
        <f t="shared" si="11"/>
        <v>54928.967385694174</v>
      </c>
      <c r="AF73" s="155" t="e">
        <f t="shared" ca="1" si="9"/>
        <v>#NAME?</v>
      </c>
      <c r="AG73" s="156">
        <f t="shared" si="12"/>
        <v>0.98122564409820157</v>
      </c>
    </row>
    <row r="74" spans="1:33" x14ac:dyDescent="0.25">
      <c r="A74" s="148"/>
      <c r="B74" s="152">
        <f>+[1]data1cf!A74</f>
        <v>-106654.53003586715</v>
      </c>
      <c r="C74" s="152">
        <f>+[1]data1cf!B74</f>
        <v>14909.266256369912</v>
      </c>
      <c r="D74" s="152">
        <f>+[1]data1cf!C74</f>
        <v>23210.415326754795</v>
      </c>
      <c r="E74" s="152">
        <f>+[1]data1cf!D74</f>
        <v>21818.06702551842</v>
      </c>
      <c r="F74" s="152">
        <f>+[1]data1cf!E74</f>
        <v>20285.731089304278</v>
      </c>
      <c r="G74" s="152">
        <f>+[1]data1cf!F74</f>
        <v>19217.224462893566</v>
      </c>
      <c r="H74" s="152">
        <f>+[1]data1cf!G74</f>
        <v>17873.590559707387</v>
      </c>
      <c r="I74" s="152">
        <f>+[1]data1cf!H74</f>
        <v>16810.777733504019</v>
      </c>
      <c r="J74" s="152">
        <f>+[1]data1cf!I74</f>
        <v>16083.944800836296</v>
      </c>
      <c r="K74" s="152">
        <f>+[1]data1cf!J74</f>
        <v>15449.555033414559</v>
      </c>
      <c r="L74" s="152">
        <f>+[1]data1cf!K74</f>
        <v>14642.044481654964</v>
      </c>
      <c r="M74" s="152">
        <f>+[1]data1cf!L74</f>
        <v>13937.345152671907</v>
      </c>
      <c r="N74" s="152">
        <f>+[1]data1cf!M74</f>
        <v>13200.230391961748</v>
      </c>
      <c r="O74" s="152">
        <f>+[1]data1cf!N74</f>
        <v>12555.859960206315</v>
      </c>
      <c r="P74" s="152">
        <f>+[1]data1cf!O74</f>
        <v>13577.398404545333</v>
      </c>
      <c r="Q74" s="152">
        <f>+[1]data1cf!P74</f>
        <v>14852.792873402443</v>
      </c>
      <c r="R74" s="152">
        <f>+[1]data1cf!Q74</f>
        <v>13334.706488593169</v>
      </c>
      <c r="S74" s="152">
        <f>+[1]data1cf!R74</f>
        <v>9720.9717167781564</v>
      </c>
      <c r="T74" s="152">
        <f>+[1]data1cf!S74</f>
        <v>9165.4754462696746</v>
      </c>
      <c r="U74" s="152">
        <f>+[1]data1cf!T74</f>
        <v>8610.0064780310349</v>
      </c>
      <c r="V74" s="152">
        <f>+[1]data1cf!U74</f>
        <v>8054.5656311303228</v>
      </c>
      <c r="W74" s="152">
        <f>+[1]data1cf!V74</f>
        <v>11440.465252153121</v>
      </c>
      <c r="X74" s="152">
        <f>+[1]data1cf!W74</f>
        <v>10885.083204157874</v>
      </c>
      <c r="Y74" s="152">
        <f>+[1]data1cf!X74</f>
        <v>10329.731885107871</v>
      </c>
      <c r="Z74" s="152">
        <f>+[1]data1cf!Y74</f>
        <v>9774.4122168714457</v>
      </c>
      <c r="AA74" s="152">
        <f>+[1]data1cf!Z74</f>
        <v>9219.1251489730239</v>
      </c>
      <c r="AB74" s="152"/>
      <c r="AC74" s="153" t="e">
        <f t="shared" ca="1" si="8"/>
        <v>#NAME?</v>
      </c>
      <c r="AD74" s="153">
        <f t="shared" si="10"/>
        <v>76728.004251025995</v>
      </c>
      <c r="AE74" s="154">
        <f t="shared" si="11"/>
        <v>56412.939755139763</v>
      </c>
      <c r="AF74" s="155" t="e">
        <f t="shared" ca="1" si="9"/>
        <v>#NAME?</v>
      </c>
      <c r="AG74" s="156">
        <f t="shared" si="12"/>
        <v>0.98327318453989698</v>
      </c>
    </row>
    <row r="75" spans="1:33" x14ac:dyDescent="0.25">
      <c r="A75" s="148"/>
      <c r="B75" s="152">
        <f>+[1]data1cf!A75</f>
        <v>-102198.64827917128</v>
      </c>
      <c r="C75" s="152">
        <f>+[1]data1cf!B75</f>
        <v>14379.756143551138</v>
      </c>
      <c r="D75" s="152">
        <f>+[1]data1cf!C75</f>
        <v>22289.626565721752</v>
      </c>
      <c r="E75" s="152">
        <f>+[1]data1cf!D75</f>
        <v>21044.937802837481</v>
      </c>
      <c r="F75" s="152">
        <f>+[1]data1cf!E75</f>
        <v>19510.919182023415</v>
      </c>
      <c r="G75" s="152">
        <f>+[1]data1cf!F75</f>
        <v>18487.316124570723</v>
      </c>
      <c r="H75" s="152">
        <f>+[1]data1cf!G75</f>
        <v>17199.554615499106</v>
      </c>
      <c r="I75" s="152">
        <f>+[1]data1cf!H75</f>
        <v>16181.14466914966</v>
      </c>
      <c r="J75" s="152">
        <f>+[1]data1cf!I75</f>
        <v>15484.677831609402</v>
      </c>
      <c r="K75" s="152">
        <f>+[1]data1cf!J75</f>
        <v>14877.062805849295</v>
      </c>
      <c r="L75" s="152">
        <f>+[1]data1cf!K75</f>
        <v>14103.018154105936</v>
      </c>
      <c r="M75" s="152">
        <f>+[1]data1cf!L75</f>
        <v>13427.760208277585</v>
      </c>
      <c r="N75" s="152">
        <f>+[1]data1cf!M75</f>
        <v>12721.441103539419</v>
      </c>
      <c r="O75" s="152">
        <f>+[1]data1cf!N75</f>
        <v>12104.271381381452</v>
      </c>
      <c r="P75" s="152">
        <f>+[1]data1cf!O75</f>
        <v>13082.851547589224</v>
      </c>
      <c r="Q75" s="152">
        <f>+[1]data1cf!P75</f>
        <v>14304.961763593121</v>
      </c>
      <c r="R75" s="152">
        <f>+[1]data1cf!Q75</f>
        <v>12850.298971057753</v>
      </c>
      <c r="S75" s="152">
        <f>+[1]data1cf!R75</f>
        <v>9387.5411416928346</v>
      </c>
      <c r="T75" s="152">
        <f>+[1]data1cf!S75</f>
        <v>8855.252752714001</v>
      </c>
      <c r="U75" s="152">
        <f>+[1]data1cf!T75</f>
        <v>8322.9905253531579</v>
      </c>
      <c r="V75" s="152">
        <f>+[1]data1cf!U75</f>
        <v>7790.7552444588364</v>
      </c>
      <c r="W75" s="152">
        <f>+[1]data1cf!V75</f>
        <v>11035.19656693355</v>
      </c>
      <c r="X75" s="152">
        <f>+[1]data1cf!W75</f>
        <v>10503.017628406102</v>
      </c>
      <c r="Y75" s="152">
        <f>+[1]data1cf!X75</f>
        <v>9970.8681350101979</v>
      </c>
      <c r="Z75" s="152">
        <f>+[1]data1cf!Y75</f>
        <v>9438.7489700997648</v>
      </c>
      <c r="AA75" s="152">
        <f>+[1]data1cf!Z75</f>
        <v>8906.6610435293805</v>
      </c>
      <c r="AB75" s="152"/>
      <c r="AC75" s="153" t="e">
        <f t="shared" ca="1" si="8"/>
        <v>#NAME?</v>
      </c>
      <c r="AD75" s="153">
        <f t="shared" si="10"/>
        <v>74401.248904621258</v>
      </c>
      <c r="AE75" s="154">
        <f t="shared" si="11"/>
        <v>54827.976751509603</v>
      </c>
      <c r="AF75" s="155" t="e">
        <f t="shared" ca="1" si="9"/>
        <v>#NAME?</v>
      </c>
      <c r="AG75" s="156">
        <f t="shared" si="12"/>
        <v>0.98106402100524803</v>
      </c>
    </row>
    <row r="76" spans="1:33" x14ac:dyDescent="0.25">
      <c r="A76" s="148"/>
      <c r="B76" s="152">
        <f>+[1]data1cf!A76</f>
        <v>-103189.92375104973</v>
      </c>
      <c r="C76" s="152">
        <f>+[1]data1cf!B76</f>
        <v>14551.570286741473</v>
      </c>
      <c r="D76" s="152">
        <f>+[1]data1cf!C76</f>
        <v>22437.780611204169</v>
      </c>
      <c r="E76" s="152">
        <f>+[1]data1cf!D76</f>
        <v>21193.355803130089</v>
      </c>
      <c r="F76" s="152">
        <f>+[1]data1cf!E76</f>
        <v>19683.287319452716</v>
      </c>
      <c r="G76" s="152">
        <f>+[1]data1cf!F76</f>
        <v>18649.694812338137</v>
      </c>
      <c r="H76" s="152">
        <f>+[1]data1cf!G76</f>
        <v>17349.50367948717</v>
      </c>
      <c r="I76" s="152">
        <f>+[1]data1cf!H76</f>
        <v>16321.215669023106</v>
      </c>
      <c r="J76" s="152">
        <f>+[1]data1cf!I76</f>
        <v>15617.99345355311</v>
      </c>
      <c r="K76" s="152">
        <f>+[1]data1cf!J76</f>
        <v>15004.421998488051</v>
      </c>
      <c r="L76" s="152">
        <f>+[1]data1cf!K76</f>
        <v>14222.932372294759</v>
      </c>
      <c r="M76" s="152">
        <f>+[1]data1cf!L76</f>
        <v>13541.124764116066</v>
      </c>
      <c r="N76" s="152">
        <f>+[1]data1cf!M76</f>
        <v>12827.954719413097</v>
      </c>
      <c r="O76" s="152">
        <f>+[1]data1cf!N76</f>
        <v>12204.733805209646</v>
      </c>
      <c r="P76" s="152">
        <f>+[1]data1cf!O76</f>
        <v>13192.870662943558</v>
      </c>
      <c r="Q76" s="152">
        <f>+[1]data1cf!P76</f>
        <v>14426.834733195585</v>
      </c>
      <c r="R76" s="152">
        <f>+[1]data1cf!Q76</f>
        <v>12958.062443417588</v>
      </c>
      <c r="S76" s="152">
        <f>+[1]data1cf!R76</f>
        <v>9461.7176052311024</v>
      </c>
      <c r="T76" s="152">
        <f>+[1]data1cf!S76</f>
        <v>8924.2662866749815</v>
      </c>
      <c r="U76" s="152">
        <f>+[1]data1cf!T76</f>
        <v>8386.8413834913554</v>
      </c>
      <c r="V76" s="152">
        <f>+[1]data1cf!U76</f>
        <v>7849.4436881414513</v>
      </c>
      <c r="W76" s="152">
        <f>+[1]data1cf!V76</f>
        <v>11125.354459156548</v>
      </c>
      <c r="X76" s="152">
        <f>+[1]data1cf!W76</f>
        <v>10588.013652666121</v>
      </c>
      <c r="Y76" s="152">
        <f>+[1]data1cf!X76</f>
        <v>10050.702576910184</v>
      </c>
      <c r="Z76" s="152">
        <f>+[1]data1cf!Y76</f>
        <v>9513.4221238107821</v>
      </c>
      <c r="AA76" s="152">
        <f>+[1]data1cf!Z76</f>
        <v>8976.1732120476063</v>
      </c>
      <c r="AB76" s="152"/>
      <c r="AC76" s="153" t="e">
        <f t="shared" ca="1" si="8"/>
        <v>#NAME?</v>
      </c>
      <c r="AD76" s="153">
        <f t="shared" si="10"/>
        <v>74899.070859374086</v>
      </c>
      <c r="AE76" s="154">
        <f t="shared" si="11"/>
        <v>55162.585099151089</v>
      </c>
      <c r="AF76" s="155" t="e">
        <f t="shared" ca="1" si="9"/>
        <v>#NAME?</v>
      </c>
      <c r="AG76" s="156">
        <f t="shared" si="12"/>
        <v>0.98155999554942663</v>
      </c>
    </row>
    <row r="77" spans="1:33" x14ac:dyDescent="0.25">
      <c r="A77" s="148"/>
      <c r="B77" s="152">
        <f>+[1]data1cf!A77</f>
        <v>-97178.591955884433</v>
      </c>
      <c r="C77" s="152">
        <f>+[1]data1cf!B77</f>
        <v>13736.260059253578</v>
      </c>
      <c r="D77" s="152">
        <f>+[1]data1cf!C77</f>
        <v>21277.416159301047</v>
      </c>
      <c r="E77" s="152">
        <f>+[1]data1cf!D77</f>
        <v>20101.05369039112</v>
      </c>
      <c r="F77" s="152">
        <f>+[1]data1cf!E77</f>
        <v>18638.005665263609</v>
      </c>
      <c r="G77" s="152">
        <f>+[1]data1cf!F77</f>
        <v>17664.99157259821</v>
      </c>
      <c r="H77" s="152">
        <f>+[1]data1cf!G77</f>
        <v>16440.176654277231</v>
      </c>
      <c r="I77" s="152">
        <f>+[1]data1cf!H77</f>
        <v>15471.791589635672</v>
      </c>
      <c r="J77" s="152">
        <f>+[1]data1cf!I77</f>
        <v>14809.535603321157</v>
      </c>
      <c r="K77" s="152">
        <f>+[1]data1cf!J77</f>
        <v>14232.085361664926</v>
      </c>
      <c r="L77" s="152">
        <f>+[1]data1cf!K77</f>
        <v>13495.743843030603</v>
      </c>
      <c r="M77" s="152">
        <f>+[1]data1cf!L77</f>
        <v>12853.65495548123</v>
      </c>
      <c r="N77" s="152">
        <f>+[1]data1cf!M77</f>
        <v>12182.030650994398</v>
      </c>
      <c r="O77" s="152">
        <f>+[1]data1cf!N77</f>
        <v>11595.505614146445</v>
      </c>
      <c r="P77" s="152">
        <f>+[1]data1cf!O77</f>
        <v>12525.688406378493</v>
      </c>
      <c r="Q77" s="152">
        <f>+[1]data1cf!P77</f>
        <v>13687.767866389968</v>
      </c>
      <c r="R77" s="152">
        <f>+[1]data1cf!Q77</f>
        <v>12304.558946022938</v>
      </c>
      <c r="S77" s="152">
        <f>+[1]data1cf!R77</f>
        <v>9011.893770817489</v>
      </c>
      <c r="T77" s="152">
        <f>+[1]data1cf!S77</f>
        <v>8505.751693339811</v>
      </c>
      <c r="U77" s="152">
        <f>+[1]data1cf!T77</f>
        <v>7999.634492406436</v>
      </c>
      <c r="V77" s="152">
        <f>+[1]data1cf!U77</f>
        <v>7493.5429143136571</v>
      </c>
      <c r="W77" s="152">
        <f>+[1]data1cf!V77</f>
        <v>10578.615414884471</v>
      </c>
      <c r="X77" s="152">
        <f>+[1]data1cf!W77</f>
        <v>10072.577411589136</v>
      </c>
      <c r="Y77" s="152">
        <f>+[1]data1cf!X77</f>
        <v>9566.5674070635578</v>
      </c>
      <c r="Z77" s="152">
        <f>+[1]data1cf!Y77</f>
        <v>9060.5862412708229</v>
      </c>
      <c r="AA77" s="152">
        <f>+[1]data1cf!Z77</f>
        <v>8554.6347793729183</v>
      </c>
      <c r="AB77" s="152"/>
      <c r="AC77" s="153" t="e">
        <f t="shared" ca="1" si="8"/>
        <v>#NAME?</v>
      </c>
      <c r="AD77" s="153">
        <f t="shared" si="10"/>
        <v>71695.906966506082</v>
      </c>
      <c r="AE77" s="154">
        <f t="shared" si="11"/>
        <v>52961.378238443373</v>
      </c>
      <c r="AF77" s="155" t="e">
        <f t="shared" ca="1" si="9"/>
        <v>#NAME?</v>
      </c>
      <c r="AG77" s="156">
        <f t="shared" si="12"/>
        <v>0.9781260011165327</v>
      </c>
    </row>
    <row r="78" spans="1:33" x14ac:dyDescent="0.25">
      <c r="A78" s="148"/>
      <c r="B78" s="152">
        <f>+[1]data1cf!A78</f>
        <v>-112020.27353890566</v>
      </c>
      <c r="C78" s="152">
        <f>+[1]data1cf!B78</f>
        <v>15568.229442954194</v>
      </c>
      <c r="D78" s="152">
        <f>+[1]data1cf!C78</f>
        <v>24300.283768429159</v>
      </c>
      <c r="E78" s="152">
        <f>+[1]data1cf!D78</f>
        <v>22913.418327590982</v>
      </c>
      <c r="F78" s="152">
        <f>+[1]data1cf!E78</f>
        <v>21218.754491759188</v>
      </c>
      <c r="G78" s="152">
        <f>+[1]data1cf!F78</f>
        <v>20096.175282960583</v>
      </c>
      <c r="H78" s="152">
        <f>+[1]data1cf!G78</f>
        <v>18685.26021027995</v>
      </c>
      <c r="I78" s="152">
        <f>+[1]data1cf!H78</f>
        <v>17568.977728214566</v>
      </c>
      <c r="J78" s="152">
        <f>+[1]data1cf!I78</f>
        <v>16805.578143526109</v>
      </c>
      <c r="K78" s="152">
        <f>+[1]data1cf!J78</f>
        <v>16138.946408305103</v>
      </c>
      <c r="L78" s="152">
        <f>+[1]data1cf!K78</f>
        <v>15291.136439866528</v>
      </c>
      <c r="M78" s="152">
        <f>+[1]data1cf!L78</f>
        <v>14550.983990938017</v>
      </c>
      <c r="N78" s="152">
        <f>+[1]data1cf!M78</f>
        <v>13776.785303863508</v>
      </c>
      <c r="O78" s="152">
        <f>+[1]data1cf!N78</f>
        <v>13099.659956522355</v>
      </c>
      <c r="P78" s="152">
        <f>+[1]data1cf!O78</f>
        <v>14172.928476830784</v>
      </c>
      <c r="Q78" s="152">
        <f>+[1]data1cf!P78</f>
        <v>15512.487492498778</v>
      </c>
      <c r="R78" s="152">
        <f>+[1]data1cf!Q78</f>
        <v>13918.026835039273</v>
      </c>
      <c r="S78" s="152">
        <f>+[1]data1cf!R78</f>
        <v>10122.486622170325</v>
      </c>
      <c r="T78" s="152">
        <f>+[1]data1cf!S78</f>
        <v>9539.0435733727209</v>
      </c>
      <c r="U78" s="152">
        <f>+[1]data1cf!T78</f>
        <v>8955.6292004104016</v>
      </c>
      <c r="V78" s="152">
        <f>+[1]data1cf!U78</f>
        <v>8372.2443635584241</v>
      </c>
      <c r="W78" s="152">
        <f>+[1]data1cf!V78</f>
        <v>11928.487137256812</v>
      </c>
      <c r="X78" s="152">
        <f>+[1]data1cf!W78</f>
        <v>11345.164057457932</v>
      </c>
      <c r="Y78" s="152">
        <f>+[1]data1cf!X78</f>
        <v>10761.873252564294</v>
      </c>
      <c r="Z78" s="152">
        <f>+[1]data1cf!Y78</f>
        <v>10178.61569082305</v>
      </c>
      <c r="AA78" s="152">
        <f>+[1]data1cf!Z78</f>
        <v>9595.392369528774</v>
      </c>
      <c r="AB78" s="152"/>
      <c r="AC78" s="153" t="e">
        <f t="shared" ca="1" si="8"/>
        <v>#NAME?</v>
      </c>
      <c r="AD78" s="153">
        <f t="shared" si="10"/>
        <v>79673.045815974241</v>
      </c>
      <c r="AE78" s="154">
        <f t="shared" si="11"/>
        <v>58458.098679076691</v>
      </c>
      <c r="AF78" s="155" t="e">
        <f t="shared" ca="1" si="9"/>
        <v>#NAME?</v>
      </c>
      <c r="AG78" s="156">
        <f t="shared" si="12"/>
        <v>0.98570372955887942</v>
      </c>
    </row>
    <row r="79" spans="1:33" x14ac:dyDescent="0.25">
      <c r="A79" s="148"/>
      <c r="B79" s="152">
        <f>+[1]data1cf!A79</f>
        <v>-107920.61319983304</v>
      </c>
      <c r="C79" s="152">
        <f>+[1]data1cf!B79</f>
        <v>15040.758728997069</v>
      </c>
      <c r="D79" s="152">
        <f>+[1]data1cf!C79</f>
        <v>23504.202554628973</v>
      </c>
      <c r="E79" s="152">
        <f>+[1]data1cf!D79</f>
        <v>22090.523297411586</v>
      </c>
      <c r="F79" s="152">
        <f>+[1]data1cf!E79</f>
        <v>20505.884218272404</v>
      </c>
      <c r="G79" s="152">
        <f>+[1]data1cf!F79</f>
        <v>19424.618803418933</v>
      </c>
      <c r="H79" s="152">
        <f>+[1]data1cf!G79</f>
        <v>18065.109457081075</v>
      </c>
      <c r="I79" s="152">
        <f>+[1]data1cf!H79</f>
        <v>16989.680106992131</v>
      </c>
      <c r="J79" s="152">
        <f>+[1]data1cf!I79</f>
        <v>16254.219027552244</v>
      </c>
      <c r="K79" s="152">
        <f>+[1]data1cf!J79</f>
        <v>15612.221551603143</v>
      </c>
      <c r="L79" s="152">
        <f>+[1]data1cf!K79</f>
        <v>14795.202082217111</v>
      </c>
      <c r="M79" s="152">
        <f>+[1]data1cf!L79</f>
        <v>14082.137351822752</v>
      </c>
      <c r="N79" s="152">
        <f>+[1]data1cf!M79</f>
        <v>13336.27238999003</v>
      </c>
      <c r="O79" s="152">
        <f>+[1]data1cf!N79</f>
        <v>12684.173216237006</v>
      </c>
      <c r="P79" s="152">
        <f>+[1]data1cf!O79</f>
        <v>13717.917718919754</v>
      </c>
      <c r="Q79" s="152">
        <f>+[1]data1cf!P79</f>
        <v>15008.452242905252</v>
      </c>
      <c r="R79" s="152">
        <f>+[1]data1cf!Q79</f>
        <v>13472.344836273398</v>
      </c>
      <c r="S79" s="152">
        <f>+[1]data1cf!R79</f>
        <v>9815.7118513951882</v>
      </c>
      <c r="T79" s="152">
        <f>+[1]data1cf!S79</f>
        <v>9253.621351129199</v>
      </c>
      <c r="U79" s="152">
        <f>+[1]data1cf!T79</f>
        <v>8691.5584772350121</v>
      </c>
      <c r="V79" s="152">
        <f>+[1]data1cf!U79</f>
        <v>8129.5240585037936</v>
      </c>
      <c r="W79" s="152">
        <f>+[1]data1cf!V79</f>
        <v>11555.617288777077</v>
      </c>
      <c r="X79" s="152">
        <f>+[1]data1cf!W79</f>
        <v>10993.642366946107</v>
      </c>
      <c r="Y79" s="152">
        <f>+[1]data1cf!X79</f>
        <v>10431.698538839999</v>
      </c>
      <c r="Z79" s="152">
        <f>+[1]data1cf!Y79</f>
        <v>9869.7867372705005</v>
      </c>
      <c r="AA79" s="152">
        <f>+[1]data1cf!Z79</f>
        <v>9307.9079230337084</v>
      </c>
      <c r="AB79" s="152"/>
      <c r="AC79" s="153" t="e">
        <f t="shared" ca="1" si="8"/>
        <v>#NAME?</v>
      </c>
      <c r="AD79" s="153">
        <f t="shared" si="10"/>
        <v>77445.005648367864</v>
      </c>
      <c r="AE79" s="154">
        <f t="shared" si="11"/>
        <v>56916.31843674503</v>
      </c>
      <c r="AF79" s="155" t="e">
        <f t="shared" ca="1" si="9"/>
        <v>#NAME?</v>
      </c>
      <c r="AG79" s="156">
        <f t="shared" si="12"/>
        <v>0.98390053043800441</v>
      </c>
    </row>
    <row r="80" spans="1:33" x14ac:dyDescent="0.25">
      <c r="A80" s="148"/>
      <c r="B80" s="152">
        <f>+[1]data1cf!A80</f>
        <v>-97090.445553253667</v>
      </c>
      <c r="C80" s="152">
        <f>+[1]data1cf!B80</f>
        <v>13736.359130081517</v>
      </c>
      <c r="D80" s="152">
        <f>+[1]data1cf!C80</f>
        <v>21267.589805018972</v>
      </c>
      <c r="E80" s="152">
        <f>+[1]data1cf!D80</f>
        <v>20091.099208903532</v>
      </c>
      <c r="F80" s="152">
        <f>+[1]data1cf!E80</f>
        <v>18622.678310079718</v>
      </c>
      <c r="G80" s="152">
        <f>+[1]data1cf!F80</f>
        <v>17650.55250132424</v>
      </c>
      <c r="H80" s="152">
        <f>+[1]data1cf!G80</f>
        <v>16426.842852580958</v>
      </c>
      <c r="I80" s="152">
        <f>+[1]data1cf!H80</f>
        <v>15459.336167200621</v>
      </c>
      <c r="J80" s="152">
        <f>+[1]data1cf!I80</f>
        <v>14797.680884000274</v>
      </c>
      <c r="K80" s="152">
        <f>+[1]data1cf!J80</f>
        <v>14220.760301183218</v>
      </c>
      <c r="L80" s="152">
        <f>+[1]data1cf!K80</f>
        <v>13485.080806107493</v>
      </c>
      <c r="M80" s="152">
        <f>+[1]data1cf!L80</f>
        <v>12843.574328988929</v>
      </c>
      <c r="N80" s="152">
        <f>+[1]data1cf!M80</f>
        <v>12172.559225203266</v>
      </c>
      <c r="O80" s="152">
        <f>+[1]data1cf!N80</f>
        <v>11586.572273706541</v>
      </c>
      <c r="P80" s="152">
        <f>+[1]data1cf!O80</f>
        <v>12515.905263837194</v>
      </c>
      <c r="Q80" s="152">
        <f>+[1]data1cf!P80</f>
        <v>13676.930652968327</v>
      </c>
      <c r="R80" s="152">
        <f>+[1]data1cf!Q80</f>
        <v>12294.97638023473</v>
      </c>
      <c r="S80" s="152">
        <f>+[1]data1cf!R80</f>
        <v>9005.2978359777408</v>
      </c>
      <c r="T80" s="152">
        <f>+[1]data1cf!S80</f>
        <v>8499.6148575922853</v>
      </c>
      <c r="U80" s="152">
        <f>+[1]data1cf!T80</f>
        <v>7993.9567331866947</v>
      </c>
      <c r="V80" s="152">
        <f>+[1]data1cf!U80</f>
        <v>7488.3242083803852</v>
      </c>
      <c r="W80" s="152">
        <f>+[1]data1cf!V80</f>
        <v>10570.598376136242</v>
      </c>
      <c r="X80" s="152">
        <f>+[1]data1cf!W80</f>
        <v>10065.019377532033</v>
      </c>
      <c r="Y80" s="152">
        <f>+[1]data1cf!X80</f>
        <v>9559.468352301139</v>
      </c>
      <c r="Z80" s="152">
        <f>+[1]data1cf!Y80</f>
        <v>9053.9461396447459</v>
      </c>
      <c r="AA80" s="152">
        <f>+[1]data1cf!Z80</f>
        <v>8548.4536039400991</v>
      </c>
      <c r="AB80" s="152"/>
      <c r="AC80" s="153" t="e">
        <f t="shared" ca="1" si="8"/>
        <v>#NAME?</v>
      </c>
      <c r="AD80" s="153">
        <f t="shared" si="10"/>
        <v>71672.017670595422</v>
      </c>
      <c r="AE80" s="154">
        <f t="shared" si="11"/>
        <v>52951.525509398387</v>
      </c>
      <c r="AF80" s="155" t="e">
        <f t="shared" ca="1" si="9"/>
        <v>#NAME?</v>
      </c>
      <c r="AG80" s="156">
        <f t="shared" si="12"/>
        <v>0.97809812345524894</v>
      </c>
    </row>
    <row r="81" spans="1:33" x14ac:dyDescent="0.25">
      <c r="A81" s="148"/>
      <c r="B81" s="152">
        <f>+[1]data1cf!A81</f>
        <v>-97891.969740511195</v>
      </c>
      <c r="C81" s="152">
        <f>+[1]data1cf!B81</f>
        <v>13908.272204585504</v>
      </c>
      <c r="D81" s="152">
        <f>+[1]data1cf!C81</f>
        <v>21450.685451308436</v>
      </c>
      <c r="E81" s="152">
        <f>+[1]data1cf!D81</f>
        <v>20244.863513220313</v>
      </c>
      <c r="F81" s="152">
        <f>+[1]data1cf!E81</f>
        <v>18762.05150671527</v>
      </c>
      <c r="G81" s="152">
        <f>+[1]data1cf!F81</f>
        <v>17781.848442193303</v>
      </c>
      <c r="H81" s="152">
        <f>+[1]data1cf!G81</f>
        <v>16548.088464979024</v>
      </c>
      <c r="I81" s="152">
        <f>+[1]data1cf!H81</f>
        <v>15572.594587808111</v>
      </c>
      <c r="J81" s="152">
        <f>+[1]data1cf!I81</f>
        <v>14905.477050210942</v>
      </c>
      <c r="K81" s="152">
        <f>+[1]data1cf!J81</f>
        <v>14323.740225801022</v>
      </c>
      <c r="L81" s="152">
        <f>+[1]data1cf!K81</f>
        <v>13582.040883302063</v>
      </c>
      <c r="M81" s="152">
        <f>+[1]data1cf!L81</f>
        <v>12935.238489013045</v>
      </c>
      <c r="N81" s="152">
        <f>+[1]data1cf!M81</f>
        <v>12258.683861408783</v>
      </c>
      <c r="O81" s="152">
        <f>+[1]data1cf!N81</f>
        <v>11667.804045190027</v>
      </c>
      <c r="P81" s="152">
        <f>+[1]data1cf!O81</f>
        <v>12604.864372096032</v>
      </c>
      <c r="Q81" s="152">
        <f>+[1]data1cf!P81</f>
        <v>13775.47453474535</v>
      </c>
      <c r="R81" s="152">
        <f>+[1]data1cf!Q81</f>
        <v>12382.111623716122</v>
      </c>
      <c r="S81" s="152">
        <f>+[1]data1cf!R81</f>
        <v>9065.2753410586083</v>
      </c>
      <c r="T81" s="152">
        <f>+[1]data1cf!S81</f>
        <v>8555.4177280224321</v>
      </c>
      <c r="U81" s="152">
        <f>+[1]data1cf!T81</f>
        <v>8045.5851741466249</v>
      </c>
      <c r="V81" s="152">
        <f>+[1]data1cf!U81</f>
        <v>7535.778431206003</v>
      </c>
      <c r="W81" s="152">
        <f>+[1]data1cf!V81</f>
        <v>10643.498123319469</v>
      </c>
      <c r="X81" s="152">
        <f>+[1]data1cf!W81</f>
        <v>10133.745348463217</v>
      </c>
      <c r="Y81" s="152">
        <f>+[1]data1cf!X81</f>
        <v>9624.0207779127286</v>
      </c>
      <c r="Z81" s="152">
        <f>+[1]data1cf!Y81</f>
        <v>9114.3252577971798</v>
      </c>
      <c r="AA81" s="152">
        <f>+[1]data1cf!Z81</f>
        <v>8604.6596596296258</v>
      </c>
      <c r="AB81" s="152"/>
      <c r="AC81" s="153" t="e">
        <f t="shared" ca="1" si="8"/>
        <v>#NAME?</v>
      </c>
      <c r="AD81" s="153">
        <f t="shared" si="10"/>
        <v>72191.591492345353</v>
      </c>
      <c r="AE81" s="154">
        <f t="shared" si="11"/>
        <v>53335.327372711734</v>
      </c>
      <c r="AF81" s="155" t="e">
        <f t="shared" ca="1" si="9"/>
        <v>#NAME?</v>
      </c>
      <c r="AG81" s="156">
        <f t="shared" si="12"/>
        <v>0.97869650126423524</v>
      </c>
    </row>
    <row r="82" spans="1:33" x14ac:dyDescent="0.25">
      <c r="A82" s="148"/>
      <c r="B82" s="152">
        <f>+[1]data1cf!A82</f>
        <v>-112689.22891114251</v>
      </c>
      <c r="C82" s="152">
        <f>+[1]data1cf!B82</f>
        <v>15730.876244016552</v>
      </c>
      <c r="D82" s="152">
        <f>+[1]data1cf!C82</f>
        <v>24392.370018783469</v>
      </c>
      <c r="E82" s="152">
        <f>+[1]data1cf!D82</f>
        <v>22980.628453355501</v>
      </c>
      <c r="F82" s="152">
        <f>+[1]data1cf!E82</f>
        <v>21335.075932980057</v>
      </c>
      <c r="G82" s="152">
        <f>+[1]data1cf!F82</f>
        <v>20205.755413409024</v>
      </c>
      <c r="H82" s="152">
        <f>+[1]data1cf!G82</f>
        <v>18786.452295388892</v>
      </c>
      <c r="I82" s="152">
        <f>+[1]data1cf!H82</f>
        <v>17663.503670314509</v>
      </c>
      <c r="J82" s="152">
        <f>+[1]data1cf!I82</f>
        <v>16895.545265716017</v>
      </c>
      <c r="K82" s="152">
        <f>+[1]data1cf!J82</f>
        <v>16224.893875519221</v>
      </c>
      <c r="L82" s="152">
        <f>+[1]data1cf!K82</f>
        <v>15372.059717745076</v>
      </c>
      <c r="M82" s="152">
        <f>+[1]data1cf!L82</f>
        <v>14627.487274637428</v>
      </c>
      <c r="N82" s="152">
        <f>+[1]data1cf!M82</f>
        <v>13848.665278276731</v>
      </c>
      <c r="O82" s="152">
        <f>+[1]data1cf!N82</f>
        <v>13167.456325982042</v>
      </c>
      <c r="P82" s="152">
        <f>+[1]data1cf!O82</f>
        <v>14247.174113238547</v>
      </c>
      <c r="Q82" s="152">
        <f>+[1]data1cf!P82</f>
        <v>15594.73262017408</v>
      </c>
      <c r="R82" s="152">
        <f>+[1]data1cf!Q82</f>
        <v>13990.750266427531</v>
      </c>
      <c r="S82" s="152">
        <f>+[1]data1cf!R82</f>
        <v>10172.544093766421</v>
      </c>
      <c r="T82" s="152">
        <f>+[1]data1cf!S82</f>
        <v>9585.6168777769581</v>
      </c>
      <c r="U82" s="152">
        <f>+[1]data1cf!T82</f>
        <v>8998.7185088672722</v>
      </c>
      <c r="V82" s="152">
        <f>+[1]data1cf!U82</f>
        <v>8411.84985244973</v>
      </c>
      <c r="W82" s="152">
        <f>+[1]data1cf!V82</f>
        <v>11989.32956508148</v>
      </c>
      <c r="X82" s="152">
        <f>+[1]data1cf!W82</f>
        <v>11402.52303451379</v>
      </c>
      <c r="Y82" s="152">
        <f>+[1]data1cf!X82</f>
        <v>10815.748971588517</v>
      </c>
      <c r="Z82" s="152">
        <f>+[1]data1cf!Y82</f>
        <v>10229.008350334934</v>
      </c>
      <c r="AA82" s="152">
        <f>+[1]data1cf!Z82</f>
        <v>9642.3021740031909</v>
      </c>
      <c r="AB82" s="152"/>
      <c r="AC82" s="153" t="e">
        <f t="shared" ca="1" si="8"/>
        <v>#NAME?</v>
      </c>
      <c r="AD82" s="153">
        <f t="shared" si="10"/>
        <v>80018.181722229987</v>
      </c>
      <c r="AE82" s="154">
        <f t="shared" si="11"/>
        <v>58693.960665510262</v>
      </c>
      <c r="AF82" s="155" t="e">
        <f t="shared" ca="1" si="9"/>
        <v>#NAME?</v>
      </c>
      <c r="AG82" s="156">
        <f t="shared" si="12"/>
        <v>0.98596438784129548</v>
      </c>
    </row>
    <row r="83" spans="1:33" x14ac:dyDescent="0.25">
      <c r="A83" s="148"/>
      <c r="B83" s="152">
        <f>+[1]data1cf!A83</f>
        <v>-110022.51350015838</v>
      </c>
      <c r="C83" s="152">
        <f>+[1]data1cf!B83</f>
        <v>15357.946574694426</v>
      </c>
      <c r="D83" s="152">
        <f>+[1]data1cf!C83</f>
        <v>23872.817694325626</v>
      </c>
      <c r="E83" s="152">
        <f>+[1]data1cf!D83</f>
        <v>22470.182810313807</v>
      </c>
      <c r="F83" s="152">
        <f>+[1]data1cf!E83</f>
        <v>20871.373580318887</v>
      </c>
      <c r="G83" s="152">
        <f>+[1]data1cf!F83</f>
        <v>19768.926538521049</v>
      </c>
      <c r="H83" s="152">
        <f>+[1]data1cf!G83</f>
        <v>18383.061420557777</v>
      </c>
      <c r="I83" s="152">
        <f>+[1]data1cf!H83</f>
        <v>17286.686625415212</v>
      </c>
      <c r="J83" s="152">
        <f>+[1]data1cf!I83</f>
        <v>16536.901444045987</v>
      </c>
      <c r="K83" s="152">
        <f>+[1]data1cf!J83</f>
        <v>15882.273956661928</v>
      </c>
      <c r="L83" s="152">
        <f>+[1]data1cf!K83</f>
        <v>15049.468165031369</v>
      </c>
      <c r="M83" s="152">
        <f>+[1]data1cf!L83</f>
        <v>14322.515531978486</v>
      </c>
      <c r="N83" s="152">
        <f>+[1]data1cf!M83</f>
        <v>13562.123838497453</v>
      </c>
      <c r="O83" s="152">
        <f>+[1]data1cf!N83</f>
        <v>12897.193718414652</v>
      </c>
      <c r="P83" s="152">
        <f>+[1]data1cf!O83</f>
        <v>13951.202227782484</v>
      </c>
      <c r="Q83" s="152">
        <f>+[1]data1cf!P83</f>
        <v>15266.871661801539</v>
      </c>
      <c r="R83" s="152">
        <f>+[1]data1cf!Q83</f>
        <v>13700.846480209013</v>
      </c>
      <c r="S83" s="152">
        <f>+[1]data1cf!R83</f>
        <v>9972.9956089492334</v>
      </c>
      <c r="T83" s="152">
        <f>+[1]data1cf!S83</f>
        <v>9399.9576339025807</v>
      </c>
      <c r="U83" s="152">
        <f>+[1]data1cf!T83</f>
        <v>8826.9478232887941</v>
      </c>
      <c r="V83" s="152">
        <f>+[1]data1cf!U83</f>
        <v>8253.9670220408552</v>
      </c>
      <c r="W83" s="152">
        <f>+[1]data1cf!V83</f>
        <v>11746.788064324601</v>
      </c>
      <c r="X83" s="152">
        <f>+[1]data1cf!W83</f>
        <v>11173.86791875973</v>
      </c>
      <c r="Y83" s="152">
        <f>+[1]data1cf!X83</f>
        <v>10600.97947251219</v>
      </c>
      <c r="Z83" s="152">
        <f>+[1]data1cf!Y83</f>
        <v>10028.123676561485</v>
      </c>
      <c r="AA83" s="152">
        <f>+[1]data1cf!Z83</f>
        <v>9455.3015104165243</v>
      </c>
      <c r="AB83" s="152"/>
      <c r="AC83" s="153" t="e">
        <f t="shared" ca="1" si="8"/>
        <v>#NAME?</v>
      </c>
      <c r="AD83" s="153">
        <f t="shared" si="10"/>
        <v>78560.169829288818</v>
      </c>
      <c r="AE83" s="154">
        <f t="shared" si="11"/>
        <v>57681.829253914555</v>
      </c>
      <c r="AF83" s="155" t="e">
        <f t="shared" ca="1" si="9"/>
        <v>#NAME?</v>
      </c>
      <c r="AG83" s="156">
        <f t="shared" ref="AG83:AG98" si="13">1-EXP(-(1/0.25)*(AD83/ABS($AD$1010)))</f>
        <v>0.9848298222181795</v>
      </c>
    </row>
    <row r="84" spans="1:33" x14ac:dyDescent="0.25">
      <c r="A84" s="148"/>
      <c r="B84" s="152">
        <f>+[1]data1cf!A84</f>
        <v>-103212.70372890984</v>
      </c>
      <c r="C84" s="152">
        <f>+[1]data1cf!B84</f>
        <v>14463.489084716821</v>
      </c>
      <c r="D84" s="152">
        <f>+[1]data1cf!C84</f>
        <v>22547.572703292011</v>
      </c>
      <c r="E84" s="152">
        <f>+[1]data1cf!D84</f>
        <v>21328.383333323902</v>
      </c>
      <c r="F84" s="152">
        <f>+[1]data1cf!E84</f>
        <v>19687.248420545013</v>
      </c>
      <c r="G84" s="152">
        <f>+[1]data1cf!F84</f>
        <v>18653.426351165861</v>
      </c>
      <c r="H84" s="152">
        <f>+[1]data1cf!G84</f>
        <v>17352.949579698266</v>
      </c>
      <c r="I84" s="152">
        <f>+[1]data1cf!H84</f>
        <v>16324.434566662021</v>
      </c>
      <c r="J84" s="152">
        <f>+[1]data1cf!I84</f>
        <v>15621.057109421163</v>
      </c>
      <c r="K84" s="152">
        <f>+[1]data1cf!J84</f>
        <v>15007.348772801441</v>
      </c>
      <c r="L84" s="152">
        <f>+[1]data1cf!K84</f>
        <v>14225.688057584019</v>
      </c>
      <c r="M84" s="152">
        <f>+[1]data1cf!L84</f>
        <v>13543.729935075469</v>
      </c>
      <c r="N84" s="152">
        <f>+[1]data1cf!M84</f>
        <v>12830.40245254102</v>
      </c>
      <c r="O84" s="152">
        <f>+[1]data1cf!N84</f>
        <v>12207.042479090429</v>
      </c>
      <c r="P84" s="152">
        <f>+[1]data1cf!O84</f>
        <v>13195.398954102835</v>
      </c>
      <c r="Q84" s="152">
        <f>+[1]data1cf!P84</f>
        <v>14429.635431516122</v>
      </c>
      <c r="R84" s="152">
        <f>+[1]data1cf!Q84</f>
        <v>12960.538898837025</v>
      </c>
      <c r="S84" s="152">
        <f>+[1]data1cf!R84</f>
        <v>9463.4222153471546</v>
      </c>
      <c r="T84" s="152">
        <f>+[1]data1cf!S84</f>
        <v>8925.8522502343258</v>
      </c>
      <c r="U84" s="152">
        <f>+[1]data1cf!T84</f>
        <v>8388.3087063254279</v>
      </c>
      <c r="V84" s="152">
        <f>+[1]data1cf!U84</f>
        <v>7850.7923762565788</v>
      </c>
      <c r="W84" s="152">
        <f>+[1]data1cf!V84</f>
        <v>11127.426330041095</v>
      </c>
      <c r="X84" s="152">
        <f>+[1]data1cf!W84</f>
        <v>10589.96690139038</v>
      </c>
      <c r="Y84" s="152">
        <f>+[1]data1cf!X84</f>
        <v>10052.537210037455</v>
      </c>
      <c r="Z84" s="152">
        <f>+[1]data1cf!Y84</f>
        <v>9515.1381481012468</v>
      </c>
      <c r="AA84" s="152">
        <f>+[1]data1cf!Z84</f>
        <v>8977.7706344642647</v>
      </c>
      <c r="AB84" s="152"/>
      <c r="AC84" s="153" t="e">
        <f t="shared" ca="1" si="8"/>
        <v>#NAME?</v>
      </c>
      <c r="AD84" s="153">
        <f t="shared" si="10"/>
        <v>75030.947561259847</v>
      </c>
      <c r="AE84" s="154">
        <f t="shared" si="11"/>
        <v>55283.529845753183</v>
      </c>
      <c r="AF84" s="155" t="e">
        <f t="shared" ca="1" si="9"/>
        <v>#NAME?</v>
      </c>
      <c r="AG84" s="156">
        <f t="shared" si="13"/>
        <v>0.98168919225382423</v>
      </c>
    </row>
    <row r="85" spans="1:33" x14ac:dyDescent="0.25">
      <c r="A85" s="148"/>
      <c r="B85" s="152">
        <f>+[1]data1cf!A85</f>
        <v>-100056.40468301084</v>
      </c>
      <c r="C85" s="152">
        <f>+[1]data1cf!B85</f>
        <v>14108.895176464721</v>
      </c>
      <c r="D85" s="152">
        <f>+[1]data1cf!C85</f>
        <v>21842.415952979271</v>
      </c>
      <c r="E85" s="152">
        <f>+[1]data1cf!D85</f>
        <v>20681.011497764277</v>
      </c>
      <c r="F85" s="152">
        <f>+[1]data1cf!E85</f>
        <v>19138.414717759522</v>
      </c>
      <c r="G85" s="152">
        <f>+[1]data1cf!F85</f>
        <v>18136.399841568713</v>
      </c>
      <c r="H85" s="152">
        <f>+[1]data1cf!G85</f>
        <v>16875.499969548851</v>
      </c>
      <c r="I85" s="152">
        <f>+[1]data1cf!H85</f>
        <v>15878.437489360396</v>
      </c>
      <c r="J85" s="152">
        <f>+[1]data1cf!I85</f>
        <v>15196.569686619314</v>
      </c>
      <c r="K85" s="152">
        <f>+[1]data1cf!J85</f>
        <v>14601.827089257335</v>
      </c>
      <c r="L85" s="152">
        <f>+[1]data1cf!K85</f>
        <v>13843.871758082616</v>
      </c>
      <c r="M85" s="152">
        <f>+[1]data1cf!L85</f>
        <v>13182.768275493894</v>
      </c>
      <c r="N85" s="152">
        <f>+[1]data1cf!M85</f>
        <v>12491.254724492981</v>
      </c>
      <c r="O85" s="152">
        <f>+[1]data1cf!N85</f>
        <v>11887.162222317031</v>
      </c>
      <c r="P85" s="152">
        <f>+[1]data1cf!O85</f>
        <v>12845.089440072912</v>
      </c>
      <c r="Q85" s="152">
        <f>+[1]data1cf!P85</f>
        <v>14041.582313498217</v>
      </c>
      <c r="R85" s="152">
        <f>+[1]data1cf!Q85</f>
        <v>12617.411529461535</v>
      </c>
      <c r="S85" s="152">
        <f>+[1]data1cf!R85</f>
        <v>9227.2385229872962</v>
      </c>
      <c r="T85" s="152">
        <f>+[1]data1cf!S85</f>
        <v>8706.1077316068786</v>
      </c>
      <c r="U85" s="152">
        <f>+[1]data1cf!T85</f>
        <v>8185.0025534559863</v>
      </c>
      <c r="V85" s="152">
        <f>+[1]data1cf!U85</f>
        <v>7663.9237569315283</v>
      </c>
      <c r="W85" s="152">
        <f>+[1]data1cf!V85</f>
        <v>10840.35651213826</v>
      </c>
      <c r="X85" s="152">
        <f>+[1]data1cf!W85</f>
        <v>10319.332876956485</v>
      </c>
      <c r="Y85" s="152">
        <f>+[1]data1cf!X85</f>
        <v>9798.3380696902168</v>
      </c>
      <c r="Z85" s="152">
        <f>+[1]data1cf!Y85</f>
        <v>9277.3729551769138</v>
      </c>
      <c r="AA85" s="152">
        <f>+[1]data1cf!Z85</f>
        <v>8756.4384241991575</v>
      </c>
      <c r="AB85" s="152"/>
      <c r="AC85" s="153" t="e">
        <f t="shared" ca="1" si="8"/>
        <v>#NAME?</v>
      </c>
      <c r="AD85" s="153">
        <f t="shared" si="10"/>
        <v>73269.694260892138</v>
      </c>
      <c r="AE85" s="154">
        <f t="shared" si="11"/>
        <v>54053.11915688798</v>
      </c>
      <c r="AF85" s="155" t="e">
        <f t="shared" ca="1" si="9"/>
        <v>#NAME?</v>
      </c>
      <c r="AG85" s="156">
        <f t="shared" si="13"/>
        <v>0.97988647588371836</v>
      </c>
    </row>
    <row r="86" spans="1:33" x14ac:dyDescent="0.25">
      <c r="A86" s="148"/>
      <c r="B86" s="152">
        <f>+[1]data1cf!A86</f>
        <v>-90870.514664384449</v>
      </c>
      <c r="C86" s="152">
        <f>+[1]data1cf!B86</f>
        <v>12959.350039962927</v>
      </c>
      <c r="D86" s="152">
        <f>+[1]data1cf!C86</f>
        <v>20033.843070808904</v>
      </c>
      <c r="E86" s="152">
        <f>+[1]data1cf!D86</f>
        <v>18920.5679441545</v>
      </c>
      <c r="F86" s="152">
        <f>+[1]data1cf!E86</f>
        <v>17541.124359973644</v>
      </c>
      <c r="G86" s="152">
        <f>+[1]data1cf!F86</f>
        <v>16631.679095907875</v>
      </c>
      <c r="H86" s="152">
        <f>+[1]data1cf!G86</f>
        <v>15485.96129007333</v>
      </c>
      <c r="I86" s="152">
        <f>+[1]data1cf!H86</f>
        <v>14580.436241333897</v>
      </c>
      <c r="J86" s="152">
        <f>+[1]data1cf!I86</f>
        <v>13961.168755514707</v>
      </c>
      <c r="K86" s="152">
        <f>+[1]data1cf!J86</f>
        <v>13421.622827546307</v>
      </c>
      <c r="L86" s="152">
        <f>+[1]data1cf!K86</f>
        <v>12732.658123526682</v>
      </c>
      <c r="M86" s="152">
        <f>+[1]data1cf!L86</f>
        <v>12132.248645496991</v>
      </c>
      <c r="N86" s="152">
        <f>+[1]data1cf!M86</f>
        <v>11504.220959753846</v>
      </c>
      <c r="O86" s="152">
        <f>+[1]data1cf!N86</f>
        <v>10956.203268453544</v>
      </c>
      <c r="P86" s="152">
        <f>+[1]data1cf!O86</f>
        <v>11825.571130317541</v>
      </c>
      <c r="Q86" s="152">
        <f>+[1]data1cf!P86</f>
        <v>12912.217442913725</v>
      </c>
      <c r="R86" s="152">
        <f>+[1]data1cf!Q86</f>
        <v>11618.795672209551</v>
      </c>
      <c r="S86" s="152">
        <f>+[1]data1cf!R86</f>
        <v>8539.8646744827656</v>
      </c>
      <c r="T86" s="152">
        <f>+[1]data1cf!S86</f>
        <v>8066.5773984685693</v>
      </c>
      <c r="U86" s="152">
        <f>+[1]data1cf!T86</f>
        <v>7593.3133842071366</v>
      </c>
      <c r="V86" s="152">
        <f>+[1]data1cf!U86</f>
        <v>7120.0733295510872</v>
      </c>
      <c r="W86" s="152">
        <f>+[1]data1cf!V86</f>
        <v>10004.886952196233</v>
      </c>
      <c r="X86" s="152">
        <f>+[1]data1cf!W86</f>
        <v>9531.696994679045</v>
      </c>
      <c r="Y86" s="152">
        <f>+[1]data1cf!X86</f>
        <v>9058.5332184695671</v>
      </c>
      <c r="Z86" s="152">
        <f>+[1]data1cf!Y86</f>
        <v>8585.3964090070076</v>
      </c>
      <c r="AA86" s="152">
        <f>+[1]data1cf!Z86</f>
        <v>8112.2873752937858</v>
      </c>
      <c r="AB86" s="152"/>
      <c r="AC86" s="153" t="e">
        <f t="shared" ca="1" si="8"/>
        <v>#NAME?</v>
      </c>
      <c r="AD86" s="153">
        <f t="shared" si="10"/>
        <v>68356.796341535068</v>
      </c>
      <c r="AE86" s="154">
        <f t="shared" si="11"/>
        <v>50674.640171770137</v>
      </c>
      <c r="AF86" s="155" t="e">
        <f t="shared" ca="1" si="9"/>
        <v>#NAME?</v>
      </c>
      <c r="AG86" s="156">
        <f t="shared" si="13"/>
        <v>0.97386376012914577</v>
      </c>
    </row>
    <row r="87" spans="1:33" x14ac:dyDescent="0.25">
      <c r="A87" s="148"/>
      <c r="B87" s="152">
        <f>+[1]data1cf!A87</f>
        <v>-98288.863260988379</v>
      </c>
      <c r="C87" s="152">
        <f>+[1]data1cf!B87</f>
        <v>13921.60718319668</v>
      </c>
      <c r="D87" s="152">
        <f>+[1]data1cf!C87</f>
        <v>21491.66819361892</v>
      </c>
      <c r="E87" s="152">
        <f>+[1]data1cf!D87</f>
        <v>20267.071544091952</v>
      </c>
      <c r="F87" s="152">
        <f>+[1]data1cf!E87</f>
        <v>18831.065417402231</v>
      </c>
      <c r="G87" s="152">
        <f>+[1]data1cf!F87</f>
        <v>17846.862710039928</v>
      </c>
      <c r="H87" s="152">
        <f>+[1]data1cf!G87</f>
        <v>16608.126076709359</v>
      </c>
      <c r="I87" s="152">
        <f>+[1]data1cf!H87</f>
        <v>15628.677153990444</v>
      </c>
      <c r="J87" s="152">
        <f>+[1]data1cf!I87</f>
        <v>14958.854852879198</v>
      </c>
      <c r="K87" s="152">
        <f>+[1]data1cf!J87</f>
        <v>14374.733153363093</v>
      </c>
      <c r="L87" s="152">
        <f>+[1]data1cf!K87</f>
        <v>13630.052942071172</v>
      </c>
      <c r="M87" s="152">
        <f>+[1]data1cf!L87</f>
        <v>12980.628150051278</v>
      </c>
      <c r="N87" s="152">
        <f>+[1]data1cf!M87</f>
        <v>12301.330497164585</v>
      </c>
      <c r="O87" s="152">
        <f>+[1]data1cf!N87</f>
        <v>11708.027864098083</v>
      </c>
      <c r="P87" s="152">
        <f>+[1]data1cf!O87</f>
        <v>12648.914563240192</v>
      </c>
      <c r="Q87" s="152">
        <f>+[1]data1cf!P87</f>
        <v>13824.270851539997</v>
      </c>
      <c r="R87" s="152">
        <f>+[1]data1cf!Q87</f>
        <v>12425.258685392833</v>
      </c>
      <c r="S87" s="152">
        <f>+[1]data1cf!R87</f>
        <v>9094.9746109240023</v>
      </c>
      <c r="T87" s="152">
        <f>+[1]data1cf!S87</f>
        <v>8583.0498295233938</v>
      </c>
      <c r="U87" s="152">
        <f>+[1]data1cf!T87</f>
        <v>8071.150208883093</v>
      </c>
      <c r="V87" s="152">
        <f>+[1]data1cf!U87</f>
        <v>7559.2765038259167</v>
      </c>
      <c r="W87" s="152">
        <f>+[1]data1cf!V87</f>
        <v>10679.596144765907</v>
      </c>
      <c r="X87" s="152">
        <f>+[1]data1cf!W87</f>
        <v>10167.77662660147</v>
      </c>
      <c r="Y87" s="152">
        <f>+[1]data1cf!X87</f>
        <v>9655.9854270944434</v>
      </c>
      <c r="Z87" s="152">
        <f>+[1]data1cf!Y87</f>
        <v>9144.2233958045254</v>
      </c>
      <c r="AA87" s="152">
        <f>+[1]data1cf!Z87</f>
        <v>8632.4914077782414</v>
      </c>
      <c r="AB87" s="152"/>
      <c r="AC87" s="153" t="e">
        <f t="shared" ca="1" si="8"/>
        <v>#NAME?</v>
      </c>
      <c r="AD87" s="153">
        <f t="shared" si="10"/>
        <v>72290.050501885722</v>
      </c>
      <c r="AE87" s="154">
        <f t="shared" si="11"/>
        <v>53371.405609899346</v>
      </c>
      <c r="AF87" s="155" t="e">
        <f t="shared" ca="1" si="9"/>
        <v>#NAME?</v>
      </c>
      <c r="AG87" s="156">
        <f t="shared" si="13"/>
        <v>0.97880803730410859</v>
      </c>
    </row>
    <row r="88" spans="1:33" x14ac:dyDescent="0.25">
      <c r="A88" s="148"/>
      <c r="B88" s="152">
        <f>+[1]data1cf!A88</f>
        <v>-91933.57240350981</v>
      </c>
      <c r="C88" s="152">
        <f>+[1]data1cf!B88</f>
        <v>13141.921472981216</v>
      </c>
      <c r="D88" s="152">
        <f>+[1]data1cf!C88</f>
        <v>20311.770068343478</v>
      </c>
      <c r="E88" s="152">
        <f>+[1]data1cf!D88</f>
        <v>19149.557617165661</v>
      </c>
      <c r="F88" s="152">
        <f>+[1]data1cf!E88</f>
        <v>17725.974371570945</v>
      </c>
      <c r="G88" s="152">
        <f>+[1]data1cf!F88</f>
        <v>16805.816281379677</v>
      </c>
      <c r="H88" s="152">
        <f>+[1]data1cf!G88</f>
        <v>15646.768772422383</v>
      </c>
      <c r="I88" s="152">
        <f>+[1]data1cf!H88</f>
        <v>14730.650348982796</v>
      </c>
      <c r="J88" s="152">
        <f>+[1]data1cf!I88</f>
        <v>14104.13830098831</v>
      </c>
      <c r="K88" s="152">
        <f>+[1]data1cf!J88</f>
        <v>13558.204614571499</v>
      </c>
      <c r="L88" s="152">
        <f>+[1]data1cf!K88</f>
        <v>12861.255815382454</v>
      </c>
      <c r="M88" s="152">
        <f>+[1]data1cf!L88</f>
        <v>12253.822387454155</v>
      </c>
      <c r="N88" s="152">
        <f>+[1]data1cf!M88</f>
        <v>11618.447657467033</v>
      </c>
      <c r="O88" s="152">
        <f>+[1]data1cf!N88</f>
        <v>11063.940582824383</v>
      </c>
      <c r="P88" s="152">
        <f>+[1]data1cf!O88</f>
        <v>11943.557174910711</v>
      </c>
      <c r="Q88" s="152">
        <f>+[1]data1cf!P88</f>
        <v>13042.915727297357</v>
      </c>
      <c r="R88" s="152">
        <f>+[1]data1cf!Q88</f>
        <v>11734.3627335735</v>
      </c>
      <c r="S88" s="152">
        <f>+[1]data1cf!R88</f>
        <v>8619.4125558359774</v>
      </c>
      <c r="T88" s="152">
        <f>+[1]data1cf!S88</f>
        <v>8140.5884816265043</v>
      </c>
      <c r="U88" s="152">
        <f>+[1]data1cf!T88</f>
        <v>7661.7879412997427</v>
      </c>
      <c r="V88" s="152">
        <f>+[1]data1cf!U88</f>
        <v>7183.0116408721697</v>
      </c>
      <c r="W88" s="152">
        <f>+[1]data1cf!V88</f>
        <v>10101.573542140079</v>
      </c>
      <c r="X88" s="152">
        <f>+[1]data1cf!W88</f>
        <v>9622.8479249177326</v>
      </c>
      <c r="Y88" s="152">
        <f>+[1]data1cf!X88</f>
        <v>9144.1487952877123</v>
      </c>
      <c r="Z88" s="152">
        <f>+[1]data1cf!Y88</f>
        <v>8665.4769478777853</v>
      </c>
      <c r="AA88" s="152">
        <f>+[1]data1cf!Z88</f>
        <v>8186.833201154559</v>
      </c>
      <c r="AB88" s="152"/>
      <c r="AC88" s="153" t="e">
        <f t="shared" ca="1" si="8"/>
        <v>#NAME?</v>
      </c>
      <c r="AD88" s="153">
        <f t="shared" si="10"/>
        <v>69055.66964540504</v>
      </c>
      <c r="AE88" s="154">
        <f t="shared" si="11"/>
        <v>51192.073755828234</v>
      </c>
      <c r="AF88" s="155" t="e">
        <f t="shared" ca="1" si="9"/>
        <v>#NAME?</v>
      </c>
      <c r="AG88" s="156">
        <f t="shared" si="13"/>
        <v>0.97481968531810781</v>
      </c>
    </row>
    <row r="89" spans="1:33" x14ac:dyDescent="0.25">
      <c r="A89" s="148"/>
      <c r="B89" s="152">
        <f>+[1]data1cf!A89</f>
        <v>-118330.37200298932</v>
      </c>
      <c r="C89" s="152">
        <f>+[1]data1cf!B89</f>
        <v>16298.847646287453</v>
      </c>
      <c r="D89" s="152">
        <f>+[1]data1cf!C89</f>
        <v>25488.746607727357</v>
      </c>
      <c r="E89" s="152">
        <f>+[1]data1cf!D89</f>
        <v>24031.199660517828</v>
      </c>
      <c r="F89" s="152">
        <f>+[1]data1cf!E89</f>
        <v>22315.987249055721</v>
      </c>
      <c r="G89" s="152">
        <f>+[1]data1cf!F89</f>
        <v>21129.818843553643</v>
      </c>
      <c r="H89" s="152">
        <f>+[1]data1cf!G89</f>
        <v>19639.781314861466</v>
      </c>
      <c r="I89" s="152">
        <f>+[1]data1cf!H89</f>
        <v>18460.618675900892</v>
      </c>
      <c r="J89" s="152">
        <f>+[1]data1cf!I89</f>
        <v>17654.216816761185</v>
      </c>
      <c r="K89" s="152">
        <f>+[1]data1cf!J89</f>
        <v>16949.668622921959</v>
      </c>
      <c r="L89" s="152">
        <f>+[1]data1cf!K89</f>
        <v>16054.466659851998</v>
      </c>
      <c r="M89" s="152">
        <f>+[1]data1cf!L89</f>
        <v>15272.621446894023</v>
      </c>
      <c r="N89" s="152">
        <f>+[1]data1cf!M89</f>
        <v>14454.812172272559</v>
      </c>
      <c r="O89" s="152">
        <f>+[1]data1cf!N89</f>
        <v>13739.167141235772</v>
      </c>
      <c r="P89" s="152">
        <f>+[1]data1cf!O89</f>
        <v>14873.270077638947</v>
      </c>
      <c r="Q89" s="152">
        <f>+[1]data1cf!P89</f>
        <v>16288.286410275392</v>
      </c>
      <c r="R89" s="152">
        <f>+[1]data1cf!Q89</f>
        <v>14604.009834430519</v>
      </c>
      <c r="S89" s="152">
        <f>+[1]data1cf!R89</f>
        <v>10594.666961462959</v>
      </c>
      <c r="T89" s="152">
        <f>+[1]data1cf!S89</f>
        <v>9978.3585841869426</v>
      </c>
      <c r="U89" s="152">
        <f>+[1]data1cf!T89</f>
        <v>9362.0804980551111</v>
      </c>
      <c r="V89" s="152">
        <f>+[1]data1cf!U89</f>
        <v>8745.8336118017614</v>
      </c>
      <c r="W89" s="152">
        <f>+[1]data1cf!V89</f>
        <v>12502.399428421741</v>
      </c>
      <c r="X89" s="152">
        <f>+[1]data1cf!W89</f>
        <v>11886.217777994347</v>
      </c>
      <c r="Y89" s="152">
        <f>+[1]data1cf!X89</f>
        <v>11270.070220516589</v>
      </c>
      <c r="Z89" s="152">
        <f>+[1]data1cf!Y89</f>
        <v>10653.957778776945</v>
      </c>
      <c r="AA89" s="152">
        <f>+[1]data1cf!Z89</f>
        <v>10037.881506247562</v>
      </c>
      <c r="AB89" s="152"/>
      <c r="AC89" s="153" t="e">
        <f t="shared" ca="1" si="8"/>
        <v>#NAME?</v>
      </c>
      <c r="AD89" s="153">
        <f t="shared" si="10"/>
        <v>82865.348911057576</v>
      </c>
      <c r="AE89" s="154">
        <f t="shared" si="11"/>
        <v>60602.697395197181</v>
      </c>
      <c r="AF89" s="155" t="e">
        <f t="shared" ca="1" si="9"/>
        <v>#NAME?</v>
      </c>
      <c r="AG89" s="156">
        <f t="shared" si="13"/>
        <v>0.98794111743905888</v>
      </c>
    </row>
    <row r="90" spans="1:33" x14ac:dyDescent="0.25">
      <c r="A90" s="148"/>
      <c r="B90" s="152">
        <f>+[1]data1cf!A90</f>
        <v>-111284.62083535211</v>
      </c>
      <c r="C90" s="152">
        <f>+[1]data1cf!B90</f>
        <v>15419.096614473947</v>
      </c>
      <c r="D90" s="152">
        <f>+[1]data1cf!C90</f>
        <v>24097.639546956321</v>
      </c>
      <c r="E90" s="152">
        <f>+[1]data1cf!D90</f>
        <v>22779.718411621983</v>
      </c>
      <c r="F90" s="152">
        <f>+[1]data1cf!E90</f>
        <v>21090.83537149075</v>
      </c>
      <c r="G90" s="152">
        <f>+[1]data1cf!F90</f>
        <v>19975.669607147582</v>
      </c>
      <c r="H90" s="152">
        <f>+[1]data1cf!G90</f>
        <v>18573.97889903242</v>
      </c>
      <c r="I90" s="152">
        <f>+[1]data1cf!H90</f>
        <v>17465.027199154174</v>
      </c>
      <c r="J90" s="152">
        <f>+[1]data1cf!I90</f>
        <v>16706.640965626451</v>
      </c>
      <c r="K90" s="152">
        <f>+[1]data1cf!J90</f>
        <v>16044.429659888494</v>
      </c>
      <c r="L90" s="152">
        <f>+[1]data1cf!K90</f>
        <v>15202.144811093593</v>
      </c>
      <c r="M90" s="152">
        <f>+[1]data1cf!L90</f>
        <v>14466.853046154636</v>
      </c>
      <c r="N90" s="152">
        <f>+[1]data1cf!M90</f>
        <v>13697.73862944694</v>
      </c>
      <c r="O90" s="152">
        <f>+[1]data1cf!N90</f>
        <v>13025.104037616475</v>
      </c>
      <c r="P90" s="152">
        <f>+[1]data1cf!O90</f>
        <v>14091.280275146124</v>
      </c>
      <c r="Q90" s="152">
        <f>+[1]data1cf!P90</f>
        <v>15422.042220602543</v>
      </c>
      <c r="R90" s="152">
        <f>+[1]data1cf!Q90</f>
        <v>13838.052607859419</v>
      </c>
      <c r="S90" s="152">
        <f>+[1]data1cf!R90</f>
        <v>10067.438235026688</v>
      </c>
      <c r="T90" s="152">
        <f>+[1]data1cf!S90</f>
        <v>9487.8267378104101</v>
      </c>
      <c r="U90" s="152">
        <f>+[1]data1cf!T90</f>
        <v>8908.2437281112143</v>
      </c>
      <c r="V90" s="152">
        <f>+[1]data1cf!U90</f>
        <v>8328.690060554607</v>
      </c>
      <c r="W90" s="152">
        <f>+[1]data1cf!V90</f>
        <v>11861.578493754483</v>
      </c>
      <c r="X90" s="152">
        <f>+[1]data1cf!W90</f>
        <v>11282.086177683832</v>
      </c>
      <c r="Y90" s="152">
        <f>+[1]data1cf!X90</f>
        <v>10702.625924564636</v>
      </c>
      <c r="Z90" s="152">
        <f>+[1]data1cf!Y90</f>
        <v>10123.198696285435</v>
      </c>
      <c r="AA90" s="152">
        <f>+[1]data1cf!Z90</f>
        <v>9543.8054835914263</v>
      </c>
      <c r="AB90" s="152"/>
      <c r="AC90" s="153" t="e">
        <f t="shared" ca="1" si="8"/>
        <v>#NAME?</v>
      </c>
      <c r="AD90" s="153">
        <f t="shared" si="10"/>
        <v>79179.578091861811</v>
      </c>
      <c r="AE90" s="154">
        <f t="shared" si="11"/>
        <v>58089.823503864376</v>
      </c>
      <c r="AF90" s="155" t="e">
        <f t="shared" ca="1" si="9"/>
        <v>#NAME?</v>
      </c>
      <c r="AG90" s="156">
        <f t="shared" si="13"/>
        <v>0.98532261530196996</v>
      </c>
    </row>
    <row r="91" spans="1:33" x14ac:dyDescent="0.25">
      <c r="A91" s="148"/>
      <c r="B91" s="152">
        <f>+[1]data1cf!A91</f>
        <v>-94678.83495618774</v>
      </c>
      <c r="C91" s="152">
        <f>+[1]data1cf!B91</f>
        <v>13458.429558555181</v>
      </c>
      <c r="D91" s="152">
        <f>+[1]data1cf!C91</f>
        <v>20742.510778710839</v>
      </c>
      <c r="E91" s="152">
        <f>+[1]data1cf!D91</f>
        <v>19612.596553223193</v>
      </c>
      <c r="F91" s="152">
        <f>+[1]data1cf!E91</f>
        <v>18203.334909971854</v>
      </c>
      <c r="G91" s="152">
        <f>+[1]data1cf!F91</f>
        <v>17255.511793401278</v>
      </c>
      <c r="H91" s="152">
        <f>+[1]data1cf!G91</f>
        <v>16062.041380142091</v>
      </c>
      <c r="I91" s="152">
        <f>+[1]data1cf!H91</f>
        <v>15118.566404183868</v>
      </c>
      <c r="J91" s="152">
        <f>+[1]data1cf!I91</f>
        <v>14473.345847217104</v>
      </c>
      <c r="K91" s="152">
        <f>+[1]data1cf!J91</f>
        <v>13910.916279703182</v>
      </c>
      <c r="L91" s="152">
        <f>+[1]data1cf!K91</f>
        <v>13193.349186061383</v>
      </c>
      <c r="M91" s="152">
        <f>+[1]data1cf!L91</f>
        <v>12567.776962921063</v>
      </c>
      <c r="N91" s="152">
        <f>+[1]data1cf!M91</f>
        <v>11913.429072122824</v>
      </c>
      <c r="O91" s="152">
        <f>+[1]data1cf!N91</f>
        <v>11342.163678130277</v>
      </c>
      <c r="P91" s="152">
        <f>+[1]data1cf!O91</f>
        <v>12248.246805623181</v>
      </c>
      <c r="Q91" s="152">
        <f>+[1]data1cf!P91</f>
        <v>13380.433712080419</v>
      </c>
      <c r="R91" s="152">
        <f>+[1]data1cf!Q91</f>
        <v>12032.80553137157</v>
      </c>
      <c r="S91" s="152">
        <f>+[1]data1cf!R91</f>
        <v>8824.8386693822067</v>
      </c>
      <c r="T91" s="152">
        <f>+[1]data1cf!S91</f>
        <v>8331.7162516418393</v>
      </c>
      <c r="U91" s="152">
        <f>+[1]data1cf!T91</f>
        <v>7838.6180705381885</v>
      </c>
      <c r="V91" s="152">
        <f>+[1]data1cf!U91</f>
        <v>7345.5448531703732</v>
      </c>
      <c r="W91" s="152">
        <f>+[1]data1cf!V91</f>
        <v>10351.259015421414</v>
      </c>
      <c r="X91" s="152">
        <f>+[1]data1cf!W91</f>
        <v>9858.2379947288373</v>
      </c>
      <c r="Y91" s="152">
        <f>+[1]data1cf!X91</f>
        <v>9365.2442525844162</v>
      </c>
      <c r="Z91" s="152">
        <f>+[1]data1cf!Y91</f>
        <v>8872.2786073445986</v>
      </c>
      <c r="AA91" s="152">
        <f>+[1]data1cf!Z91</f>
        <v>8379.3419019165231</v>
      </c>
      <c r="AB91" s="152"/>
      <c r="AC91" s="153" t="e">
        <f t="shared" ca="1" si="8"/>
        <v>#NAME?</v>
      </c>
      <c r="AD91" s="153">
        <f t="shared" si="10"/>
        <v>70345.735132736707</v>
      </c>
      <c r="AE91" s="154">
        <f t="shared" si="11"/>
        <v>52029.872700201202</v>
      </c>
      <c r="AF91" s="155" t="e">
        <f t="shared" ca="1" si="9"/>
        <v>#NAME?</v>
      </c>
      <c r="AG91" s="156">
        <f t="shared" si="13"/>
        <v>0.97649336136622544</v>
      </c>
    </row>
    <row r="92" spans="1:33" x14ac:dyDescent="0.25">
      <c r="A92" s="148"/>
      <c r="B92" s="152">
        <f>+[1]data1cf!A92</f>
        <v>-88977.918575638716</v>
      </c>
      <c r="C92" s="152">
        <f>+[1]data1cf!B92</f>
        <v>12811.93550050323</v>
      </c>
      <c r="D92" s="152">
        <f>+[1]data1cf!C92</f>
        <v>19686.298628904537</v>
      </c>
      <c r="E92" s="152">
        <f>+[1]data1cf!D92</f>
        <v>18560.59041709634</v>
      </c>
      <c r="F92" s="152">
        <f>+[1]data1cf!E92</f>
        <v>17212.029903409635</v>
      </c>
      <c r="G92" s="152">
        <f>+[1]data1cf!F92</f>
        <v>16321.657030314014</v>
      </c>
      <c r="H92" s="152">
        <f>+[1]data1cf!G92</f>
        <v>15199.67052623838</v>
      </c>
      <c r="I92" s="152">
        <f>+[1]data1cf!H92</f>
        <v>14313.005205231719</v>
      </c>
      <c r="J92" s="152">
        <f>+[1]data1cf!I92</f>
        <v>13706.635447854751</v>
      </c>
      <c r="K92" s="152">
        <f>+[1]data1cf!J92</f>
        <v>13178.461852931367</v>
      </c>
      <c r="L92" s="152">
        <f>+[1]data1cf!K92</f>
        <v>12503.711491871269</v>
      </c>
      <c r="M92" s="152">
        <f>+[1]data1cf!L92</f>
        <v>11915.80697910961</v>
      </c>
      <c r="N92" s="152">
        <f>+[1]data1cf!M92</f>
        <v>11300.859473951474</v>
      </c>
      <c r="O92" s="152">
        <f>+[1]data1cf!N92</f>
        <v>10764.395041782842</v>
      </c>
      <c r="P92" s="152">
        <f>+[1]data1cf!O92</f>
        <v>11615.51675762911</v>
      </c>
      <c r="Q92" s="152">
        <f>+[1]data1cf!P92</f>
        <v>12679.531058415239</v>
      </c>
      <c r="R92" s="152">
        <f>+[1]data1cf!Q92</f>
        <v>11413.047893631512</v>
      </c>
      <c r="S92" s="152">
        <f>+[1]data1cf!R92</f>
        <v>8398.2430074970143</v>
      </c>
      <c r="T92" s="152">
        <f>+[1]data1cf!S92</f>
        <v>7934.8130724557814</v>
      </c>
      <c r="U92" s="152">
        <f>+[1]data1cf!T92</f>
        <v>7471.4059146856453</v>
      </c>
      <c r="V92" s="152">
        <f>+[1]data1cf!U92</f>
        <v>7008.0222175047056</v>
      </c>
      <c r="W92" s="152">
        <f>+[1]data1cf!V92</f>
        <v>9832.7526877748169</v>
      </c>
      <c r="X92" s="152">
        <f>+[1]data1cf!W92</f>
        <v>9369.4180443398564</v>
      </c>
      <c r="Y92" s="152">
        <f>+[1]data1cf!X92</f>
        <v>8906.109036924161</v>
      </c>
      <c r="Z92" s="152">
        <f>+[1]data1cf!Y92</f>
        <v>8442.8264346083088</v>
      </c>
      <c r="AA92" s="152">
        <f>+[1]data1cf!Z92</f>
        <v>7979.5710295452891</v>
      </c>
      <c r="AB92" s="152"/>
      <c r="AC92" s="153" t="e">
        <f t="shared" ca="1" si="8"/>
        <v>#NAME?</v>
      </c>
      <c r="AD92" s="153">
        <f t="shared" si="10"/>
        <v>67454.405125386693</v>
      </c>
      <c r="AE92" s="154">
        <f t="shared" si="11"/>
        <v>50086.122845979968</v>
      </c>
      <c r="AF92" s="155" t="e">
        <f t="shared" ca="1" si="9"/>
        <v>#NAME?</v>
      </c>
      <c r="AG92" s="156">
        <f t="shared" si="13"/>
        <v>0.97257558416484258</v>
      </c>
    </row>
    <row r="93" spans="1:33" x14ac:dyDescent="0.25">
      <c r="A93" s="148"/>
      <c r="B93" s="152">
        <f>+[1]data1cf!A93</f>
        <v>-109074.62144576016</v>
      </c>
      <c r="C93" s="152">
        <f>+[1]data1cf!B93</f>
        <v>15277.208751701837</v>
      </c>
      <c r="D93" s="152">
        <f>+[1]data1cf!C93</f>
        <v>23613.273443618666</v>
      </c>
      <c r="E93" s="152">
        <f>+[1]data1cf!D93</f>
        <v>22322.66166331364</v>
      </c>
      <c r="F93" s="152">
        <f>+[1]data1cf!E93</f>
        <v>20706.549177278805</v>
      </c>
      <c r="G93" s="152">
        <f>+[1]data1cf!F93</f>
        <v>19613.654394394798</v>
      </c>
      <c r="H93" s="152">
        <f>+[1]data1cf!G93</f>
        <v>18239.67491463586</v>
      </c>
      <c r="I93" s="152">
        <f>+[1]data1cf!H93</f>
        <v>17152.745867676073</v>
      </c>
      <c r="J93" s="152">
        <f>+[1]data1cf!I93</f>
        <v>16409.420413441887</v>
      </c>
      <c r="K93" s="152">
        <f>+[1]data1cf!J93</f>
        <v>15760.488670753391</v>
      </c>
      <c r="L93" s="152">
        <f>+[1]data1cf!K93</f>
        <v>14934.802022414944</v>
      </c>
      <c r="M93" s="152">
        <f>+[1]data1cf!L93</f>
        <v>14214.112404111271</v>
      </c>
      <c r="N93" s="152">
        <f>+[1]data1cf!M93</f>
        <v>13460.271817504152</v>
      </c>
      <c r="O93" s="152">
        <f>+[1]data1cf!N93</f>
        <v>12801.128057542512</v>
      </c>
      <c r="P93" s="152">
        <f>+[1]data1cf!O93</f>
        <v>13845.998126364848</v>
      </c>
      <c r="Q93" s="152">
        <f>+[1]data1cf!P93</f>
        <v>15150.332493014099</v>
      </c>
      <c r="R93" s="152">
        <f>+[1]data1cf!Q93</f>
        <v>13597.799303009415</v>
      </c>
      <c r="S93" s="152">
        <f>+[1]data1cf!R93</f>
        <v>9902.0654967796363</v>
      </c>
      <c r="T93" s="152">
        <f>+[1]data1cf!S93</f>
        <v>9333.9644944137035</v>
      </c>
      <c r="U93" s="152">
        <f>+[1]data1cf!T93</f>
        <v>8765.8914138317505</v>
      </c>
      <c r="V93" s="152">
        <f>+[1]data1cf!U93</f>
        <v>8197.8470926872724</v>
      </c>
      <c r="W93" s="152">
        <f>+[1]data1cf!V93</f>
        <v>11660.575954670017</v>
      </c>
      <c r="X93" s="152">
        <f>+[1]data1cf!W93</f>
        <v>11092.591766633379</v>
      </c>
      <c r="Y93" s="152">
        <f>+[1]data1cf!X93</f>
        <v>10524.639004810582</v>
      </c>
      <c r="Z93" s="152">
        <f>+[1]data1cf!Y93</f>
        <v>9956.7186119880462</v>
      </c>
      <c r="AA93" s="152">
        <f>+[1]data1cf!Z93</f>
        <v>9388.8315592357794</v>
      </c>
      <c r="AB93" s="152"/>
      <c r="AC93" s="153" t="e">
        <f t="shared" ca="1" si="8"/>
        <v>#NAME?</v>
      </c>
      <c r="AD93" s="153">
        <f t="shared" si="10"/>
        <v>78052.633181364581</v>
      </c>
      <c r="AE93" s="154">
        <f t="shared" si="11"/>
        <v>57332.769280425433</v>
      </c>
      <c r="AF93" s="155" t="e">
        <f t="shared" ca="1" si="9"/>
        <v>#NAME?</v>
      </c>
      <c r="AG93" s="156">
        <f t="shared" si="13"/>
        <v>0.98441372446753084</v>
      </c>
    </row>
    <row r="94" spans="1:33" x14ac:dyDescent="0.25">
      <c r="A94" s="148"/>
      <c r="B94" s="152">
        <f>+[1]data1cf!A94</f>
        <v>-90263.212688526706</v>
      </c>
      <c r="C94" s="152">
        <f>+[1]data1cf!B94</f>
        <v>12881.739375610669</v>
      </c>
      <c r="D94" s="152">
        <f>+[1]data1cf!C94</f>
        <v>19952.623116444447</v>
      </c>
      <c r="E94" s="152">
        <f>+[1]data1cf!D94</f>
        <v>18854.451108992009</v>
      </c>
      <c r="F94" s="152">
        <f>+[1]data1cf!E94</f>
        <v>17435.523532145882</v>
      </c>
      <c r="G94" s="152">
        <f>+[1]data1cf!F94</f>
        <v>16532.198274767936</v>
      </c>
      <c r="H94" s="152">
        <f>+[1]data1cf!G94</f>
        <v>15394.095441052137</v>
      </c>
      <c r="I94" s="152">
        <f>+[1]data1cf!H94</f>
        <v>14494.62215897565</v>
      </c>
      <c r="J94" s="152">
        <f>+[1]data1cf!I94</f>
        <v>13879.493335395917</v>
      </c>
      <c r="K94" s="152">
        <f>+[1]data1cf!J94</f>
        <v>13343.596596163243</v>
      </c>
      <c r="L94" s="152">
        <f>+[1]data1cf!K94</f>
        <v>12659.193033644522</v>
      </c>
      <c r="M94" s="152">
        <f>+[1]data1cf!L94</f>
        <v>12062.796186815161</v>
      </c>
      <c r="N94" s="152">
        <f>+[1]data1cf!M94</f>
        <v>11438.965709108699</v>
      </c>
      <c r="O94" s="152">
        <f>+[1]data1cf!N94</f>
        <v>10894.655262655808</v>
      </c>
      <c r="P94" s="152">
        <f>+[1]data1cf!O94</f>
        <v>11758.168245819463</v>
      </c>
      <c r="Q94" s="152">
        <f>+[1]data1cf!P94</f>
        <v>12837.552329791364</v>
      </c>
      <c r="R94" s="152">
        <f>+[1]data1cf!Q94</f>
        <v>11552.774700697555</v>
      </c>
      <c r="S94" s="152">
        <f>+[1]data1cf!R94</f>
        <v>8494.4206842430358</v>
      </c>
      <c r="T94" s="152">
        <f>+[1]data1cf!S94</f>
        <v>8024.2964617113939</v>
      </c>
      <c r="U94" s="152">
        <f>+[1]data1cf!T94</f>
        <v>7554.1953454705726</v>
      </c>
      <c r="V94" s="152">
        <f>+[1]data1cf!U94</f>
        <v>7084.1180287093066</v>
      </c>
      <c r="W94" s="152">
        <f>+[1]data1cf!V94</f>
        <v>9949.6519871037981</v>
      </c>
      <c r="X94" s="152">
        <f>+[1]data1cf!W94</f>
        <v>9479.6244326743199</v>
      </c>
      <c r="Y94" s="152">
        <f>+[1]data1cf!X94</f>
        <v>9009.6228845787373</v>
      </c>
      <c r="Z94" s="152">
        <f>+[1]data1cf!Y94</f>
        <v>8539.6481230070567</v>
      </c>
      <c r="AA94" s="152">
        <f>+[1]data1cf!Z94</f>
        <v>8069.7009515550008</v>
      </c>
      <c r="AB94" s="152"/>
      <c r="AC94" s="153" t="e">
        <f t="shared" ca="1" si="8"/>
        <v>#NAME?</v>
      </c>
      <c r="AD94" s="153">
        <f t="shared" si="10"/>
        <v>68107.787069648635</v>
      </c>
      <c r="AE94" s="154">
        <f t="shared" si="11"/>
        <v>50523.871014001503</v>
      </c>
      <c r="AF94" s="155" t="e">
        <f t="shared" ca="1" si="9"/>
        <v>#NAME?</v>
      </c>
      <c r="AG94" s="156">
        <f t="shared" si="13"/>
        <v>0.97351446475025527</v>
      </c>
    </row>
    <row r="95" spans="1:33" x14ac:dyDescent="0.25">
      <c r="A95" s="148"/>
      <c r="B95" s="152">
        <f>+[1]data1cf!A95</f>
        <v>-108921.51420579795</v>
      </c>
      <c r="C95" s="152">
        <f>+[1]data1cf!B95</f>
        <v>15209.552526111063</v>
      </c>
      <c r="D95" s="152">
        <f>+[1]data1cf!C95</f>
        <v>23650.324403515653</v>
      </c>
      <c r="E95" s="152">
        <f>+[1]data1cf!D95</f>
        <v>22270.200369785605</v>
      </c>
      <c r="F95" s="152">
        <f>+[1]data1cf!E95</f>
        <v>20679.926093657814</v>
      </c>
      <c r="G95" s="152">
        <f>+[1]data1cf!F95</f>
        <v>19588.574229074417</v>
      </c>
      <c r="H95" s="152">
        <f>+[1]data1cf!G95</f>
        <v>18216.514564184927</v>
      </c>
      <c r="I95" s="152">
        <f>+[1]data1cf!H95</f>
        <v>17131.111231494931</v>
      </c>
      <c r="J95" s="152">
        <f>+[1]data1cf!I95</f>
        <v>16388.829177707041</v>
      </c>
      <c r="K95" s="152">
        <f>+[1]data1cf!J95</f>
        <v>15740.817434026645</v>
      </c>
      <c r="L95" s="152">
        <f>+[1]data1cf!K95</f>
        <v>14916.280697616796</v>
      </c>
      <c r="M95" s="152">
        <f>+[1]data1cf!L95</f>
        <v>14196.602706003741</v>
      </c>
      <c r="N95" s="152">
        <f>+[1]data1cf!M95</f>
        <v>13443.820279856514</v>
      </c>
      <c r="O95" s="152">
        <f>+[1]data1cf!N95</f>
        <v>12785.611155461698</v>
      </c>
      <c r="P95" s="152">
        <f>+[1]data1cf!O95</f>
        <v>13829.005147548305</v>
      </c>
      <c r="Q95" s="152">
        <f>+[1]data1cf!P95</f>
        <v>15131.508629687298</v>
      </c>
      <c r="R95" s="152">
        <f>+[1]data1cf!Q95</f>
        <v>13581.154719046801</v>
      </c>
      <c r="S95" s="152">
        <f>+[1]data1cf!R95</f>
        <v>9890.6085870459701</v>
      </c>
      <c r="T95" s="152">
        <f>+[1]data1cf!S95</f>
        <v>9323.3050238582709</v>
      </c>
      <c r="U95" s="152">
        <f>+[1]data1cf!T95</f>
        <v>8756.0293432609487</v>
      </c>
      <c r="V95" s="152">
        <f>+[1]data1cf!U95</f>
        <v>8188.7823817316857</v>
      </c>
      <c r="W95" s="152">
        <f>+[1]data1cf!V95</f>
        <v>11646.650636803613</v>
      </c>
      <c r="X95" s="152">
        <f>+[1]data1cf!W95</f>
        <v>11079.463723973795</v>
      </c>
      <c r="Y95" s="152">
        <f>+[1]data1cf!X95</f>
        <v>10512.30819324508</v>
      </c>
      <c r="Z95" s="152">
        <f>+[1]data1cf!Y95</f>
        <v>9945.1849860804978</v>
      </c>
      <c r="AA95" s="152">
        <f>+[1]data1cf!Z95</f>
        <v>9378.0950721869722</v>
      </c>
      <c r="AB95" s="152"/>
      <c r="AC95" s="153" t="e">
        <f t="shared" ca="1" si="8"/>
        <v>#NAME?</v>
      </c>
      <c r="AD95" s="153">
        <f t="shared" si="10"/>
        <v>77965.478511668218</v>
      </c>
      <c r="AE95" s="154">
        <f t="shared" si="11"/>
        <v>57270.927612717409</v>
      </c>
      <c r="AF95" s="155" t="e">
        <f t="shared" ca="1" si="9"/>
        <v>#NAME?</v>
      </c>
      <c r="AG95" s="156">
        <f t="shared" si="13"/>
        <v>0.98434113215901031</v>
      </c>
    </row>
    <row r="96" spans="1:33" x14ac:dyDescent="0.25">
      <c r="A96" s="148"/>
      <c r="B96" s="152">
        <f>+[1]data1cf!A96</f>
        <v>-104973.37171202931</v>
      </c>
      <c r="C96" s="152">
        <f>+[1]data1cf!B96</f>
        <v>14704.044054792219</v>
      </c>
      <c r="D96" s="152">
        <f>+[1]data1cf!C96</f>
        <v>22836.080575653308</v>
      </c>
      <c r="E96" s="152">
        <f>+[1]data1cf!D96</f>
        <v>21521.930458524301</v>
      </c>
      <c r="F96" s="152">
        <f>+[1]data1cf!E96</f>
        <v>19993.402531577962</v>
      </c>
      <c r="G96" s="152">
        <f>+[1]data1cf!F96</f>
        <v>18941.837559557061</v>
      </c>
      <c r="H96" s="152">
        <f>+[1]data1cf!G96</f>
        <v>17619.283735593654</v>
      </c>
      <c r="I96" s="152">
        <f>+[1]data1cf!H96</f>
        <v>16573.223658934567</v>
      </c>
      <c r="J96" s="152">
        <f>+[1]data1cf!I96</f>
        <v>15857.847541409927</v>
      </c>
      <c r="K96" s="152">
        <f>+[1]data1cf!J96</f>
        <v>15233.559608433286</v>
      </c>
      <c r="L96" s="152">
        <f>+[1]data1cf!K96</f>
        <v>14438.675396296043</v>
      </c>
      <c r="M96" s="152">
        <f>+[1]data1cf!L96</f>
        <v>13745.083998146518</v>
      </c>
      <c r="N96" s="152">
        <f>+[1]data1cf!M96</f>
        <v>13019.58812146476</v>
      </c>
      <c r="O96" s="152">
        <f>+[1]data1cf!N96</f>
        <v>12385.480237472271</v>
      </c>
      <c r="P96" s="152">
        <f>+[1]data1cf!O96</f>
        <v>13390.810965628181</v>
      </c>
      <c r="Q96" s="152">
        <f>+[1]data1cf!P96</f>
        <v>14646.101834321518</v>
      </c>
      <c r="R96" s="152">
        <f>+[1]data1cf!Q96</f>
        <v>13151.944518078461</v>
      </c>
      <c r="S96" s="152">
        <f>+[1]data1cf!R96</f>
        <v>9595.1717926925703</v>
      </c>
      <c r="T96" s="152">
        <f>+[1]data1cf!S96</f>
        <v>9048.4316170139336</v>
      </c>
      <c r="U96" s="152">
        <f>+[1]data1cf!T96</f>
        <v>8501.718313248939</v>
      </c>
      <c r="V96" s="152">
        <f>+[1]data1cf!U96</f>
        <v>7955.0326875549817</v>
      </c>
      <c r="W96" s="152">
        <f>+[1]data1cf!V96</f>
        <v>11287.561548520534</v>
      </c>
      <c r="X96" s="152">
        <f>+[1]data1cf!W96</f>
        <v>10740.933794905324</v>
      </c>
      <c r="Y96" s="152">
        <f>+[1]data1cf!X96</f>
        <v>10194.336285865646</v>
      </c>
      <c r="Z96" s="152">
        <f>+[1]data1cf!Y96</f>
        <v>9647.7699287387732</v>
      </c>
      <c r="AA96" s="152">
        <f>+[1]data1cf!Z96</f>
        <v>9101.2356580820888</v>
      </c>
      <c r="AB96" s="152"/>
      <c r="AC96" s="153" t="e">
        <f t="shared" ca="1" si="8"/>
        <v>#NAME?</v>
      </c>
      <c r="AD96" s="153">
        <f t="shared" si="10"/>
        <v>75816.953073491968</v>
      </c>
      <c r="AE96" s="154">
        <f t="shared" si="11"/>
        <v>55782.827630702617</v>
      </c>
      <c r="AF96" s="155" t="e">
        <f t="shared" ca="1" si="9"/>
        <v>#NAME?</v>
      </c>
      <c r="AG96" s="156">
        <f t="shared" si="13"/>
        <v>0.98244066520249951</v>
      </c>
    </row>
    <row r="97" spans="1:33" x14ac:dyDescent="0.25">
      <c r="A97" s="148"/>
      <c r="B97" s="152">
        <f>+[1]data1cf!A97</f>
        <v>-100558.14767477462</v>
      </c>
      <c r="C97" s="152">
        <f>+[1]data1cf!B97</f>
        <v>14145.637541277873</v>
      </c>
      <c r="D97" s="152">
        <f>+[1]data1cf!C97</f>
        <v>21995.057432361944</v>
      </c>
      <c r="E97" s="152">
        <f>+[1]data1cf!D97</f>
        <v>20735.556523048232</v>
      </c>
      <c r="F97" s="152">
        <f>+[1]data1cf!E97</f>
        <v>19225.660400127344</v>
      </c>
      <c r="G97" s="152">
        <f>+[1]data1cf!F97</f>
        <v>18218.589274183938</v>
      </c>
      <c r="H97" s="152">
        <f>+[1]data1cf!G97</f>
        <v>16951.398036344537</v>
      </c>
      <c r="I97" s="152">
        <f>+[1]data1cf!H97</f>
        <v>15949.335685199592</v>
      </c>
      <c r="J97" s="152">
        <f>+[1]data1cf!I97</f>
        <v>15264.048587187815</v>
      </c>
      <c r="K97" s="152">
        <f>+[1]data1cf!J97</f>
        <v>14666.291089584192</v>
      </c>
      <c r="L97" s="152">
        <f>+[1]data1cf!K97</f>
        <v>13904.567417660546</v>
      </c>
      <c r="M97" s="152">
        <f>+[1]data1cf!L97</f>
        <v>13240.148764590998</v>
      </c>
      <c r="N97" s="152">
        <f>+[1]data1cf!M97</f>
        <v>12545.167548736241</v>
      </c>
      <c r="O97" s="152">
        <f>+[1]data1cf!N97</f>
        <v>11938.012181305599</v>
      </c>
      <c r="P97" s="152">
        <f>+[1]data1cf!O97</f>
        <v>12900.776604393133</v>
      </c>
      <c r="Q97" s="152">
        <f>+[1]data1cf!P97</f>
        <v>14103.269412713529</v>
      </c>
      <c r="R97" s="152">
        <f>+[1]data1cf!Q97</f>
        <v>12671.956979801595</v>
      </c>
      <c r="S97" s="152">
        <f>+[1]data1cf!R97</f>
        <v>9264.7836068615306</v>
      </c>
      <c r="T97" s="152">
        <f>+[1]data1cf!S97</f>
        <v>8741.0395522602739</v>
      </c>
      <c r="U97" s="152">
        <f>+[1]data1cf!T97</f>
        <v>8217.3212393286831</v>
      </c>
      <c r="V97" s="152">
        <f>+[1]data1cf!U97</f>
        <v>7693.629440316854</v>
      </c>
      <c r="W97" s="152">
        <f>+[1]data1cf!V97</f>
        <v>10885.990739816018</v>
      </c>
      <c r="X97" s="152">
        <f>+[1]data1cf!W97</f>
        <v>10362.354378759035</v>
      </c>
      <c r="Y97" s="152">
        <f>+[1]data1cf!X97</f>
        <v>9838.7469901780623</v>
      </c>
      <c r="Z97" s="152">
        <f>+[1]data1cf!Y97</f>
        <v>9315.1694432473741</v>
      </c>
      <c r="AA97" s="152">
        <f>+[1]data1cf!Z97</f>
        <v>8791.622633216477</v>
      </c>
      <c r="AB97" s="152"/>
      <c r="AC97" s="153" t="e">
        <f t="shared" ca="1" si="8"/>
        <v>#NAME?</v>
      </c>
      <c r="AD97" s="153">
        <f t="shared" si="10"/>
        <v>73526.337467267556</v>
      </c>
      <c r="AE97" s="154">
        <f t="shared" si="11"/>
        <v>54226.499917521731</v>
      </c>
      <c r="AF97" s="155" t="e">
        <f t="shared" ca="1" si="9"/>
        <v>#NAME?</v>
      </c>
      <c r="AG97" s="156">
        <f t="shared" si="13"/>
        <v>0.98015981282472786</v>
      </c>
    </row>
    <row r="98" spans="1:33" x14ac:dyDescent="0.25">
      <c r="A98" s="148"/>
      <c r="B98" s="152">
        <f>+[1]data1cf!A98</f>
        <v>-108894.68312046168</v>
      </c>
      <c r="C98" s="152">
        <f>+[1]data1cf!B98</f>
        <v>15145.242464796222</v>
      </c>
      <c r="D98" s="152">
        <f>+[1]data1cf!C98</f>
        <v>23605.978390269345</v>
      </c>
      <c r="E98" s="152">
        <f>+[1]data1cf!D98</f>
        <v>22292.548928979617</v>
      </c>
      <c r="F98" s="152">
        <f>+[1]data1cf!E98</f>
        <v>20675.260564916483</v>
      </c>
      <c r="G98" s="152">
        <f>+[1]data1cf!F98</f>
        <v>19584.179087106433</v>
      </c>
      <c r="H98" s="152">
        <f>+[1]data1cf!G98</f>
        <v>18212.455857754583</v>
      </c>
      <c r="I98" s="152">
        <f>+[1]data1cf!H98</f>
        <v>17127.319896939222</v>
      </c>
      <c r="J98" s="152">
        <f>+[1]data1cf!I98</f>
        <v>16385.220692547755</v>
      </c>
      <c r="K98" s="152">
        <f>+[1]data1cf!J98</f>
        <v>15737.370172934239</v>
      </c>
      <c r="L98" s="152">
        <f>+[1]data1cf!K98</f>
        <v>14913.034951391313</v>
      </c>
      <c r="M98" s="152">
        <f>+[1]data1cf!L98</f>
        <v>14193.534241022913</v>
      </c>
      <c r="N98" s="152">
        <f>+[1]data1cf!M98</f>
        <v>13440.937250872099</v>
      </c>
      <c r="O98" s="152">
        <f>+[1]data1cf!N98</f>
        <v>12782.891915509445</v>
      </c>
      <c r="P98" s="152">
        <f>+[1]data1cf!O98</f>
        <v>13826.027234388534</v>
      </c>
      <c r="Q98" s="152">
        <f>+[1]data1cf!P98</f>
        <v>15128.209865478624</v>
      </c>
      <c r="R98" s="152">
        <f>+[1]data1cf!Q98</f>
        <v>13578.23785990418</v>
      </c>
      <c r="S98" s="152">
        <f>+[1]data1cf!R98</f>
        <v>9888.6008353366069</v>
      </c>
      <c r="T98" s="152">
        <f>+[1]data1cf!S98</f>
        <v>9321.4370183728497</v>
      </c>
      <c r="U98" s="152">
        <f>+[1]data1cf!T98</f>
        <v>8754.3010771310219</v>
      </c>
      <c r="V98" s="152">
        <f>+[1]data1cf!U98</f>
        <v>8187.1938478827797</v>
      </c>
      <c r="W98" s="152">
        <f>+[1]data1cf!V98</f>
        <v>11644.210312021467</v>
      </c>
      <c r="X98" s="152">
        <f>+[1]data1cf!W98</f>
        <v>11077.163116680622</v>
      </c>
      <c r="Y98" s="152">
        <f>+[1]data1cf!X98</f>
        <v>10510.1472957104</v>
      </c>
      <c r="Z98" s="152">
        <f>+[1]data1cf!Y98</f>
        <v>9943.1637903419105</v>
      </c>
      <c r="AA98" s="152">
        <f>+[1]data1cf!Z98</f>
        <v>9376.2135700432118</v>
      </c>
      <c r="AB98" s="152"/>
      <c r="AC98" s="153" t="e">
        <f t="shared" ca="1" si="8"/>
        <v>#NAME?</v>
      </c>
      <c r="AD98" s="153">
        <f t="shared" si="10"/>
        <v>77881.498831970282</v>
      </c>
      <c r="AE98" s="154">
        <f t="shared" si="11"/>
        <v>57192.402925800328</v>
      </c>
      <c r="AF98" s="155" t="e">
        <f t="shared" ca="1" si="9"/>
        <v>#NAME?</v>
      </c>
      <c r="AG98" s="156">
        <f t="shared" si="13"/>
        <v>0.98427086451631784</v>
      </c>
    </row>
    <row r="99" spans="1:33" x14ac:dyDescent="0.25">
      <c r="A99" s="148"/>
      <c r="B99" s="152">
        <f>+[1]data1cf!A99</f>
        <v>-102481.25432972916</v>
      </c>
      <c r="C99" s="152">
        <f>+[1]data1cf!B99</f>
        <v>14397.663573654281</v>
      </c>
      <c r="D99" s="152">
        <f>+[1]data1cf!C99</f>
        <v>22322.281749552465</v>
      </c>
      <c r="E99" s="152">
        <f>+[1]data1cf!D99</f>
        <v>21115.591446132632</v>
      </c>
      <c r="F99" s="152">
        <f>+[1]data1cf!E99</f>
        <v>19560.06019271402</v>
      </c>
      <c r="G99" s="152">
        <f>+[1]data1cf!F99</f>
        <v>18533.609209537062</v>
      </c>
      <c r="H99" s="152">
        <f>+[1]data1cf!G99</f>
        <v>17242.304097313903</v>
      </c>
      <c r="I99" s="152">
        <f>+[1]data1cf!H99</f>
        <v>16221.077980519643</v>
      </c>
      <c r="J99" s="152">
        <f>+[1]data1cf!I99</f>
        <v>15522.685229617317</v>
      </c>
      <c r="K99" s="152">
        <f>+[1]data1cf!J99</f>
        <v>14913.372065439566</v>
      </c>
      <c r="L99" s="152">
        <f>+[1]data1cf!K99</f>
        <v>14137.204900948214</v>
      </c>
      <c r="M99" s="152">
        <f>+[1]data1cf!L99</f>
        <v>13460.07968990265</v>
      </c>
      <c r="N99" s="152">
        <f>+[1]data1cf!M99</f>
        <v>12751.807427701198</v>
      </c>
      <c r="O99" s="152">
        <f>+[1]data1cf!N99</f>
        <v>12132.912550897905</v>
      </c>
      <c r="P99" s="152">
        <f>+[1]data1cf!O99</f>
        <v>13114.217266360851</v>
      </c>
      <c r="Q99" s="152">
        <f>+[1]data1cf!P99</f>
        <v>14339.706937448627</v>
      </c>
      <c r="R99" s="152">
        <f>+[1]data1cf!Q99</f>
        <v>12881.021620999149</v>
      </c>
      <c r="S99" s="152">
        <f>+[1]data1cf!R99</f>
        <v>9408.6883585862197</v>
      </c>
      <c r="T99" s="152">
        <f>+[1]data1cf!S99</f>
        <v>8874.9280526896964</v>
      </c>
      <c r="U99" s="152">
        <f>+[1]data1cf!T99</f>
        <v>8341.1939807548861</v>
      </c>
      <c r="V99" s="152">
        <f>+[1]data1cf!U99</f>
        <v>7807.4869298006561</v>
      </c>
      <c r="W99" s="152">
        <f>+[1]data1cf!V99</f>
        <v>11060.899982957233</v>
      </c>
      <c r="X99" s="152">
        <f>+[1]data1cf!W99</f>
        <v>10527.249430171285</v>
      </c>
      <c r="Y99" s="152">
        <f>+[1]data1cf!X99</f>
        <v>9993.6284039403799</v>
      </c>
      <c r="Z99" s="152">
        <f>+[1]data1cf!Y99</f>
        <v>9460.0377900611693</v>
      </c>
      <c r="AA99" s="152">
        <f>+[1]data1cf!Z99</f>
        <v>8926.4785009041971</v>
      </c>
      <c r="AB99" s="152"/>
      <c r="AC99" s="153" t="e">
        <f t="shared" ca="1" si="8"/>
        <v>#NAME?</v>
      </c>
      <c r="AD99" s="153">
        <f t="shared" si="10"/>
        <v>74529.174224686314</v>
      </c>
      <c r="AE99" s="154">
        <f t="shared" si="11"/>
        <v>54908.964405479594</v>
      </c>
      <c r="AF99" s="155" t="e">
        <f t="shared" ca="1" si="9"/>
        <v>#NAME?</v>
      </c>
      <c r="AG99" s="156">
        <f t="shared" ref="AG99:AG114" si="14">1-EXP(-(1/0.25)*(AD99/ABS($AD$1010)))</f>
        <v>0.98119273100967042</v>
      </c>
    </row>
    <row r="100" spans="1:33" x14ac:dyDescent="0.25">
      <c r="A100" s="148"/>
      <c r="B100" s="152">
        <f>+[1]data1cf!A100</f>
        <v>-106338.56638512682</v>
      </c>
      <c r="C100" s="152">
        <f>+[1]data1cf!B100</f>
        <v>14873.55738673728</v>
      </c>
      <c r="D100" s="152">
        <f>+[1]data1cf!C100</f>
        <v>23203.932646575126</v>
      </c>
      <c r="E100" s="152">
        <f>+[1]data1cf!D100</f>
        <v>21746.606842727371</v>
      </c>
      <c r="F100" s="152">
        <f>+[1]data1cf!E100</f>
        <v>20230.789685508349</v>
      </c>
      <c r="G100" s="152">
        <f>+[1]data1cf!F100</f>
        <v>19165.467141699904</v>
      </c>
      <c r="H100" s="152">
        <f>+[1]data1cf!G100</f>
        <v>17825.795113308417</v>
      </c>
      <c r="I100" s="152">
        <f>+[1]data1cf!H100</f>
        <v>16766.130866171581</v>
      </c>
      <c r="J100" s="152">
        <f>+[1]data1cf!I100</f>
        <v>16041.451173378508</v>
      </c>
      <c r="K100" s="152">
        <f>+[1]data1cf!J100</f>
        <v>15408.95998531433</v>
      </c>
      <c r="L100" s="152">
        <f>+[1]data1cf!K100</f>
        <v>14603.822478559472</v>
      </c>
      <c r="M100" s="152">
        <f>+[1]data1cf!L100</f>
        <v>13901.210818731983</v>
      </c>
      <c r="N100" s="152">
        <f>+[1]data1cf!M100</f>
        <v>13166.27975777406</v>
      </c>
      <c r="O100" s="152">
        <f>+[1]data1cf!N100</f>
        <v>12523.838110482906</v>
      </c>
      <c r="P100" s="152">
        <f>+[1]data1cf!O100</f>
        <v>13542.33041151541</v>
      </c>
      <c r="Q100" s="152">
        <f>+[1]data1cf!P100</f>
        <v>14813.946528975914</v>
      </c>
      <c r="R100" s="152">
        <f>+[1]data1cf!Q100</f>
        <v>13300.357469466584</v>
      </c>
      <c r="S100" s="152">
        <f>+[1]data1cf!R100</f>
        <v>9697.328373546683</v>
      </c>
      <c r="T100" s="152">
        <f>+[1]data1cf!S100</f>
        <v>9143.4777586849395</v>
      </c>
      <c r="U100" s="152">
        <f>+[1]data1cf!T100</f>
        <v>8589.6543652101464</v>
      </c>
      <c r="V100" s="152">
        <f>+[1]data1cf!U100</f>
        <v>8035.859009763928</v>
      </c>
      <c r="W100" s="152">
        <f>+[1]data1cf!V100</f>
        <v>11411.727915683117</v>
      </c>
      <c r="X100" s="152">
        <f>+[1]data1cf!W100</f>
        <v>10857.991184950835</v>
      </c>
      <c r="Y100" s="152">
        <f>+[1]data1cf!X100</f>
        <v>10304.285092129394</v>
      </c>
      <c r="Z100" s="152">
        <f>+[1]data1cf!Y100</f>
        <v>9750.6105563561177</v>
      </c>
      <c r="AA100" s="152">
        <f>+[1]data1cf!Z100</f>
        <v>9196.968524342461</v>
      </c>
      <c r="AB100" s="152"/>
      <c r="AC100" s="153" t="e">
        <f t="shared" ca="1" si="8"/>
        <v>#NAME?</v>
      </c>
      <c r="AD100" s="153">
        <f t="shared" si="10"/>
        <v>76603.520256456701</v>
      </c>
      <c r="AE100" s="154">
        <f t="shared" si="11"/>
        <v>56339.978167795765</v>
      </c>
      <c r="AF100" s="155" t="e">
        <f t="shared" ca="1" si="9"/>
        <v>#NAME?</v>
      </c>
      <c r="AG100" s="156">
        <f t="shared" si="14"/>
        <v>0.98316180204209558</v>
      </c>
    </row>
    <row r="101" spans="1:33" x14ac:dyDescent="0.25">
      <c r="A101" s="148"/>
      <c r="B101" s="152">
        <f>+[1]data1cf!A101</f>
        <v>-112505.10862237751</v>
      </c>
      <c r="C101" s="152">
        <f>+[1]data1cf!B101</f>
        <v>15620.948170574353</v>
      </c>
      <c r="D101" s="152">
        <f>+[1]data1cf!C101</f>
        <v>24315.332009600941</v>
      </c>
      <c r="E101" s="152">
        <f>+[1]data1cf!D101</f>
        <v>22925.574448114014</v>
      </c>
      <c r="F101" s="152">
        <f>+[1]data1cf!E101</f>
        <v>21303.060139048182</v>
      </c>
      <c r="G101" s="152">
        <f>+[1]data1cf!F101</f>
        <v>20175.5950677441</v>
      </c>
      <c r="H101" s="152">
        <f>+[1]data1cf!G101</f>
        <v>18758.600637857988</v>
      </c>
      <c r="I101" s="152">
        <f>+[1]data1cf!H101</f>
        <v>17637.486772211087</v>
      </c>
      <c r="J101" s="152">
        <f>+[1]data1cf!I101</f>
        <v>16870.783116842671</v>
      </c>
      <c r="K101" s="152">
        <f>+[1]data1cf!J101</f>
        <v>16201.238078527604</v>
      </c>
      <c r="L101" s="152">
        <f>+[1]data1cf!K101</f>
        <v>15349.786756185651</v>
      </c>
      <c r="M101" s="152">
        <f>+[1]data1cf!L101</f>
        <v>14606.430852533973</v>
      </c>
      <c r="N101" s="152">
        <f>+[1]data1cf!M101</f>
        <v>13828.881355171157</v>
      </c>
      <c r="O101" s="152">
        <f>+[1]data1cf!N101</f>
        <v>13148.796356064482</v>
      </c>
      <c r="P101" s="152">
        <f>+[1]data1cf!O101</f>
        <v>14226.739075891841</v>
      </c>
      <c r="Q101" s="152">
        <f>+[1]data1cf!P101</f>
        <v>15572.095838580623</v>
      </c>
      <c r="R101" s="152">
        <f>+[1]data1cf!Q101</f>
        <v>13970.73419399148</v>
      </c>
      <c r="S101" s="152">
        <f>+[1]data1cf!R101</f>
        <v>10158.766498866024</v>
      </c>
      <c r="T101" s="152">
        <f>+[1]data1cf!S101</f>
        <v>9572.7982494924308</v>
      </c>
      <c r="U101" s="152">
        <f>+[1]data1cf!T101</f>
        <v>8986.8588000660147</v>
      </c>
      <c r="V101" s="152">
        <f>+[1]data1cf!U101</f>
        <v>8400.9490145852251</v>
      </c>
      <c r="W101" s="152">
        <f>+[1]data1cf!V101</f>
        <v>11972.583566999756</v>
      </c>
      <c r="X101" s="152">
        <f>+[1]data1cf!W101</f>
        <v>11386.735805862842</v>
      </c>
      <c r="Y101" s="152">
        <f>+[1]data1cf!X101</f>
        <v>10800.920459320218</v>
      </c>
      <c r="Z101" s="152">
        <f>+[1]data1cf!Y101</f>
        <v>10215.138499809724</v>
      </c>
      <c r="AA101" s="152">
        <f>+[1]data1cf!Z101</f>
        <v>9629.3909289423173</v>
      </c>
      <c r="AB101" s="152"/>
      <c r="AC101" s="153" t="e">
        <f t="shared" ca="1" si="8"/>
        <v>#NAME?</v>
      </c>
      <c r="AD101" s="153">
        <f t="shared" si="10"/>
        <v>79783.652162523533</v>
      </c>
      <c r="AE101" s="154">
        <f t="shared" si="11"/>
        <v>58493.588304710756</v>
      </c>
      <c r="AF101" s="155" t="e">
        <f t="shared" ca="1" si="9"/>
        <v>#NAME?</v>
      </c>
      <c r="AG101" s="156">
        <f t="shared" si="14"/>
        <v>0.98578778602440742</v>
      </c>
    </row>
    <row r="102" spans="1:33" x14ac:dyDescent="0.25">
      <c r="A102" s="148"/>
      <c r="B102" s="152">
        <f>+[1]data1cf!A102</f>
        <v>-93384.003979370566</v>
      </c>
      <c r="C102" s="152">
        <f>+[1]data1cf!B102</f>
        <v>13289.3043818433</v>
      </c>
      <c r="D102" s="152">
        <f>+[1]data1cf!C102</f>
        <v>20559.594243070169</v>
      </c>
      <c r="E102" s="152">
        <f>+[1]data1cf!D102</f>
        <v>19351.479436489404</v>
      </c>
      <c r="F102" s="152">
        <f>+[1]data1cf!E102</f>
        <v>17978.182961707869</v>
      </c>
      <c r="G102" s="152">
        <f>+[1]data1cf!F102</f>
        <v>17043.408335925695</v>
      </c>
      <c r="H102" s="152">
        <f>+[1]data1cf!G102</f>
        <v>15866.173835242033</v>
      </c>
      <c r="I102" s="152">
        <f>+[1]data1cf!H102</f>
        <v>14935.601855241479</v>
      </c>
      <c r="J102" s="152">
        <f>+[1]data1cf!I102</f>
        <v>14299.205356623483</v>
      </c>
      <c r="K102" s="152">
        <f>+[1]data1cf!J102</f>
        <v>13744.556239039019</v>
      </c>
      <c r="L102" s="152">
        <f>+[1]data1cf!K102</f>
        <v>13036.713973472612</v>
      </c>
      <c r="M102" s="152">
        <f>+[1]data1cf!L102</f>
        <v>12419.697097397267</v>
      </c>
      <c r="N102" s="152">
        <f>+[1]data1cf!M102</f>
        <v>11774.298090676595</v>
      </c>
      <c r="O102" s="152">
        <f>+[1]data1cf!N102</f>
        <v>11210.936928282012</v>
      </c>
      <c r="P102" s="152">
        <f>+[1]data1cf!O102</f>
        <v>12104.536845431361</v>
      </c>
      <c r="Q102" s="152">
        <f>+[1]data1cf!P102</f>
        <v>13221.239925131438</v>
      </c>
      <c r="R102" s="152">
        <f>+[1]data1cf!Q102</f>
        <v>11892.041953396139</v>
      </c>
      <c r="S102" s="152">
        <f>+[1]data1cf!R102</f>
        <v>8727.9473556507182</v>
      </c>
      <c r="T102" s="152">
        <f>+[1]data1cf!S102</f>
        <v>8241.5688969181756</v>
      </c>
      <c r="U102" s="152">
        <f>+[1]data1cf!T102</f>
        <v>7755.2143433612946</v>
      </c>
      <c r="V102" s="152">
        <f>+[1]data1cf!U102</f>
        <v>7268.8844121353213</v>
      </c>
      <c r="W102" s="152">
        <f>+[1]data1cf!V102</f>
        <v>10233.49232496386</v>
      </c>
      <c r="X102" s="152">
        <f>+[1]data1cf!W102</f>
        <v>9747.2138765696218</v>
      </c>
      <c r="Y102" s="152">
        <f>+[1]data1cf!X102</f>
        <v>9260.9623336611876</v>
      </c>
      <c r="Z102" s="152">
        <f>+[1]data1cf!Y102</f>
        <v>8774.7385034031322</v>
      </c>
      <c r="AA102" s="152">
        <f>+[1]data1cf!Z102</f>
        <v>8288.5432171749617</v>
      </c>
      <c r="AB102" s="152"/>
      <c r="AC102" s="153" t="e">
        <f t="shared" ca="1" si="8"/>
        <v>#NAME?</v>
      </c>
      <c r="AD102" s="153">
        <f t="shared" si="10"/>
        <v>69700.261107265513</v>
      </c>
      <c r="AE102" s="154">
        <f t="shared" si="11"/>
        <v>51599.207479957266</v>
      </c>
      <c r="AF102" s="155" t="e">
        <f t="shared" ca="1" si="9"/>
        <v>#NAME?</v>
      </c>
      <c r="AG102" s="156">
        <f t="shared" si="14"/>
        <v>0.97567033888655852</v>
      </c>
    </row>
    <row r="103" spans="1:33" x14ac:dyDescent="0.25">
      <c r="A103" s="148"/>
      <c r="B103" s="152">
        <f>+[1]data1cf!A103</f>
        <v>-110340.25037493982</v>
      </c>
      <c r="C103" s="152">
        <f>+[1]data1cf!B103</f>
        <v>15327.963275674418</v>
      </c>
      <c r="D103" s="152">
        <f>+[1]data1cf!C103</f>
        <v>23940.751090312195</v>
      </c>
      <c r="E103" s="152">
        <f>+[1]data1cf!D103</f>
        <v>22538.046676992613</v>
      </c>
      <c r="F103" s="152">
        <f>+[1]data1cf!E103</f>
        <v>20926.623321538536</v>
      </c>
      <c r="G103" s="152">
        <f>+[1]data1cf!F103</f>
        <v>19820.974327703749</v>
      </c>
      <c r="H103" s="152">
        <f>+[1]data1cf!G103</f>
        <v>18431.125100452628</v>
      </c>
      <c r="I103" s="152">
        <f>+[1]data1cf!H103</f>
        <v>17331.584056058731</v>
      </c>
      <c r="J103" s="152">
        <f>+[1]data1cf!I103</f>
        <v>16579.633550587136</v>
      </c>
      <c r="K103" s="152">
        <f>+[1]data1cf!J103</f>
        <v>15923.096828801627</v>
      </c>
      <c r="L103" s="152">
        <f>+[1]data1cf!K103</f>
        <v>15087.904674367124</v>
      </c>
      <c r="M103" s="152">
        <f>+[1]data1cf!L103</f>
        <v>14358.852655921273</v>
      </c>
      <c r="N103" s="152">
        <f>+[1]data1cf!M103</f>
        <v>13596.265007516005</v>
      </c>
      <c r="O103" s="152">
        <f>+[1]data1cf!N103</f>
        <v>12929.395278410528</v>
      </c>
      <c r="P103" s="152">
        <f>+[1]data1cf!O103</f>
        <v>13986.467026388513</v>
      </c>
      <c r="Q103" s="152">
        <f>+[1]data1cf!P103</f>
        <v>15305.936016343094</v>
      </c>
      <c r="R103" s="152">
        <f>+[1]data1cf!Q103</f>
        <v>13735.388269948155</v>
      </c>
      <c r="S103" s="152">
        <f>+[1]data1cf!R103</f>
        <v>9996.7716413192338</v>
      </c>
      <c r="T103" s="152">
        <f>+[1]data1cf!S103</f>
        <v>9422.0787750186955</v>
      </c>
      <c r="U103" s="152">
        <f>+[1]data1cf!T103</f>
        <v>8847.4141544878094</v>
      </c>
      <c r="V103" s="152">
        <f>+[1]data1cf!U103</f>
        <v>8272.7786270996894</v>
      </c>
      <c r="W103" s="152">
        <f>+[1]data1cf!V103</f>
        <v>11775.686678004125</v>
      </c>
      <c r="X103" s="152">
        <f>+[1]data1cf!W103</f>
        <v>11201.111981468184</v>
      </c>
      <c r="Y103" s="152">
        <f>+[1]data1cf!X103</f>
        <v>10626.569075794858</v>
      </c>
      <c r="Z103" s="152">
        <f>+[1]data1cf!Y103</f>
        <v>10052.058914710005</v>
      </c>
      <c r="AA103" s="152">
        <f>+[1]data1cf!Z103</f>
        <v>9477.5824805512875</v>
      </c>
      <c r="AB103" s="152"/>
      <c r="AC103" s="153" t="e">
        <f t="shared" ca="1" si="8"/>
        <v>#NAME?</v>
      </c>
      <c r="AD103" s="153">
        <f t="shared" si="10"/>
        <v>78674.644316008824</v>
      </c>
      <c r="AE103" s="154">
        <f t="shared" si="11"/>
        <v>57743.879155685885</v>
      </c>
      <c r="AF103" s="155" t="e">
        <f t="shared" ca="1" si="9"/>
        <v>#NAME?</v>
      </c>
      <c r="AG103" s="156">
        <f t="shared" si="14"/>
        <v>0.98492212673643953</v>
      </c>
    </row>
    <row r="104" spans="1:33" x14ac:dyDescent="0.25">
      <c r="A104" s="148"/>
      <c r="B104" s="152">
        <f>+[1]data1cf!A104</f>
        <v>-90349.13233496809</v>
      </c>
      <c r="C104" s="152">
        <f>+[1]data1cf!B104</f>
        <v>12947.675251889072</v>
      </c>
      <c r="D104" s="152">
        <f>+[1]data1cf!C104</f>
        <v>19995.172086858318</v>
      </c>
      <c r="E104" s="152">
        <f>+[1]data1cf!D104</f>
        <v>18881.361202737451</v>
      </c>
      <c r="F104" s="152">
        <f>+[1]data1cf!E104</f>
        <v>17450.46368737601</v>
      </c>
      <c r="G104" s="152">
        <f>+[1]data1cf!F104</f>
        <v>16546.272585934075</v>
      </c>
      <c r="H104" s="152">
        <f>+[1]data1cf!G104</f>
        <v>15407.092403982821</v>
      </c>
      <c r="I104" s="152">
        <f>+[1]data1cf!H104</f>
        <v>14506.762932279547</v>
      </c>
      <c r="J104" s="152">
        <f>+[1]data1cf!I104</f>
        <v>13891.04858055984</v>
      </c>
      <c r="K104" s="152">
        <f>+[1]data1cf!J104</f>
        <v>13354.635562740161</v>
      </c>
      <c r="L104" s="152">
        <f>+[1]data1cf!K104</f>
        <v>12669.586700715281</v>
      </c>
      <c r="M104" s="152">
        <f>+[1]data1cf!L104</f>
        <v>12072.622156319045</v>
      </c>
      <c r="N104" s="152">
        <f>+[1]data1cf!M104</f>
        <v>11448.197867551717</v>
      </c>
      <c r="O104" s="152">
        <f>+[1]data1cf!N104</f>
        <v>10903.362928870542</v>
      </c>
      <c r="P104" s="152">
        <f>+[1]data1cf!O104</f>
        <v>11767.704246417892</v>
      </c>
      <c r="Q104" s="152">
        <f>+[1]data1cf!P104</f>
        <v>12848.115773310426</v>
      </c>
      <c r="R104" s="152">
        <f>+[1]data1cf!Q104</f>
        <v>11562.11519151683</v>
      </c>
      <c r="S104" s="152">
        <f>+[1]data1cf!R104</f>
        <v>8500.8499924447315</v>
      </c>
      <c r="T104" s="152">
        <f>+[1]data1cf!S104</f>
        <v>8030.2782685913371</v>
      </c>
      <c r="U104" s="152">
        <f>+[1]data1cf!T104</f>
        <v>7559.7296730231556</v>
      </c>
      <c r="V104" s="152">
        <f>+[1]data1cf!U104</f>
        <v>7089.2048995887544</v>
      </c>
      <c r="W104" s="152">
        <f>+[1]data1cf!V104</f>
        <v>9957.4664992585531</v>
      </c>
      <c r="X104" s="152">
        <f>+[1]data1cf!W104</f>
        <v>9486.9915355236517</v>
      </c>
      <c r="Y104" s="152">
        <f>+[1]data1cf!X104</f>
        <v>9016.5426028775255</v>
      </c>
      <c r="Z104" s="152">
        <f>+[1]data1cf!Y104</f>
        <v>8546.1204822528271</v>
      </c>
      <c r="AA104" s="152">
        <f>+[1]data1cf!Z104</f>
        <v>8075.7259780102104</v>
      </c>
      <c r="AB104" s="152"/>
      <c r="AC104" s="153" t="e">
        <f t="shared" ca="1" si="8"/>
        <v>#NAME?</v>
      </c>
      <c r="AD104" s="153">
        <f t="shared" si="10"/>
        <v>68238.108879842825</v>
      </c>
      <c r="AE104" s="154">
        <f t="shared" si="11"/>
        <v>50637.77630960512</v>
      </c>
      <c r="AF104" s="155" t="e">
        <f t="shared" ca="1" si="9"/>
        <v>#NAME?</v>
      </c>
      <c r="AG104" s="156">
        <f t="shared" si="14"/>
        <v>0.97369785074903481</v>
      </c>
    </row>
    <row r="105" spans="1:33" x14ac:dyDescent="0.25">
      <c r="A105" s="148"/>
      <c r="B105" s="152">
        <f>+[1]data1cf!A105</f>
        <v>-100334.42715050092</v>
      </c>
      <c r="C105" s="152">
        <f>+[1]data1cf!B105</f>
        <v>14148.672630452857</v>
      </c>
      <c r="D105" s="152">
        <f>+[1]data1cf!C105</f>
        <v>21919.890993626192</v>
      </c>
      <c r="E105" s="152">
        <f>+[1]data1cf!D105</f>
        <v>20680.999448634026</v>
      </c>
      <c r="F105" s="152">
        <f>+[1]data1cf!E105</f>
        <v>19186.75871117432</v>
      </c>
      <c r="G105" s="152">
        <f>+[1]data1cf!F105</f>
        <v>18181.942099721586</v>
      </c>
      <c r="H105" s="152">
        <f>+[1]data1cf!G105</f>
        <v>16917.556098193687</v>
      </c>
      <c r="I105" s="152">
        <f>+[1]data1cf!H105</f>
        <v>15917.723122984331</v>
      </c>
      <c r="J105" s="152">
        <f>+[1]data1cf!I105</f>
        <v>15233.960643239567</v>
      </c>
      <c r="K105" s="152">
        <f>+[1]data1cf!J105</f>
        <v>14637.547449540125</v>
      </c>
      <c r="L105" s="152">
        <f>+[1]data1cf!K105</f>
        <v>13877.504030618122</v>
      </c>
      <c r="M105" s="152">
        <f>+[1]data1cf!L105</f>
        <v>13214.56356795727</v>
      </c>
      <c r="N105" s="152">
        <f>+[1]data1cf!M105</f>
        <v>12521.12853772306</v>
      </c>
      <c r="O105" s="152">
        <f>+[1]data1cf!N105</f>
        <v>11915.338861157721</v>
      </c>
      <c r="P105" s="152">
        <f>+[1]data1cf!O105</f>
        <v>12875.946438747487</v>
      </c>
      <c r="Q105" s="152">
        <f>+[1]data1cf!P105</f>
        <v>14075.76395592804</v>
      </c>
      <c r="R105" s="152">
        <f>+[1]data1cf!Q105</f>
        <v>12647.635889229059</v>
      </c>
      <c r="S105" s="152">
        <f>+[1]data1cf!R105</f>
        <v>9248.042753504089</v>
      </c>
      <c r="T105" s="152">
        <f>+[1]data1cf!S105</f>
        <v>8725.463918203197</v>
      </c>
      <c r="U105" s="152">
        <f>+[1]data1cf!T105</f>
        <v>8202.9107673022445</v>
      </c>
      <c r="V105" s="152">
        <f>+[1]data1cf!U105</f>
        <v>7680.3840713332029</v>
      </c>
      <c r="W105" s="152">
        <f>+[1]data1cf!V105</f>
        <v>10865.643044863657</v>
      </c>
      <c r="X105" s="152">
        <f>+[1]data1cf!W105</f>
        <v>10343.171663511788</v>
      </c>
      <c r="Y105" s="152">
        <f>+[1]data1cf!X105</f>
        <v>9820.7291901783137</v>
      </c>
      <c r="Z105" s="152">
        <f>+[1]data1cf!Y105</f>
        <v>9298.3164921037933</v>
      </c>
      <c r="AA105" s="152">
        <f>+[1]data1cf!Z105</f>
        <v>8775.9344625459926</v>
      </c>
      <c r="AB105" s="152"/>
      <c r="AC105" s="153" t="e">
        <f t="shared" ca="1" si="8"/>
        <v>#NAME?</v>
      </c>
      <c r="AD105" s="153">
        <f t="shared" si="10"/>
        <v>73398.199823093804</v>
      </c>
      <c r="AE105" s="154">
        <f t="shared" si="11"/>
        <v>54136.651459262153</v>
      </c>
      <c r="AF105" s="155" t="e">
        <f t="shared" ca="1" si="9"/>
        <v>#NAME?</v>
      </c>
      <c r="AG105" s="156">
        <f t="shared" si="14"/>
        <v>0.98002380777987019</v>
      </c>
    </row>
    <row r="106" spans="1:33" x14ac:dyDescent="0.25">
      <c r="A106" s="148"/>
      <c r="B106" s="152">
        <f>+[1]data1cf!A106</f>
        <v>-100159.82733077896</v>
      </c>
      <c r="C106" s="152">
        <f>+[1]data1cf!B106</f>
        <v>14126.860259667454</v>
      </c>
      <c r="D106" s="152">
        <f>+[1]data1cf!C106</f>
        <v>21916.518419609813</v>
      </c>
      <c r="E106" s="152">
        <f>+[1]data1cf!D106</f>
        <v>20654.816812819954</v>
      </c>
      <c r="F106" s="152">
        <f>+[1]data1cf!E106</f>
        <v>19156.398385942106</v>
      </c>
      <c r="G106" s="152">
        <f>+[1]data1cf!F106</f>
        <v>18153.341281467532</v>
      </c>
      <c r="H106" s="152">
        <f>+[1]data1cf!G106</f>
        <v>16891.144590714182</v>
      </c>
      <c r="I106" s="152">
        <f>+[1]data1cf!H106</f>
        <v>15893.051503419425</v>
      </c>
      <c r="J106" s="152">
        <f>+[1]data1cf!I106</f>
        <v>15210.478892487321</v>
      </c>
      <c r="K106" s="152">
        <f>+[1]data1cf!J106</f>
        <v>14615.114843563751</v>
      </c>
      <c r="L106" s="152">
        <f>+[1]data1cf!K106</f>
        <v>13856.382756591058</v>
      </c>
      <c r="M106" s="152">
        <f>+[1]data1cf!L106</f>
        <v>13194.595928714916</v>
      </c>
      <c r="N106" s="152">
        <f>+[1]data1cf!M106</f>
        <v>12502.367599258392</v>
      </c>
      <c r="O106" s="152">
        <f>+[1]data1cf!N106</f>
        <v>11897.643758649047</v>
      </c>
      <c r="P106" s="152">
        <f>+[1]data1cf!O106</f>
        <v>12856.568053776013</v>
      </c>
      <c r="Q106" s="152">
        <f>+[1]data1cf!P106</f>
        <v>14054.297674228121</v>
      </c>
      <c r="R106" s="152">
        <f>+[1]data1cf!Q106</f>
        <v>12628.654805382623</v>
      </c>
      <c r="S106" s="152">
        <f>+[1]data1cf!R106</f>
        <v>9234.9775687710735</v>
      </c>
      <c r="T106" s="152">
        <f>+[1]data1cf!S106</f>
        <v>8713.3081139592668</v>
      </c>
      <c r="U106" s="152">
        <f>+[1]data1cf!T106</f>
        <v>8191.6642988519452</v>
      </c>
      <c r="V106" s="152">
        <f>+[1]data1cf!U106</f>
        <v>7670.0468926402464</v>
      </c>
      <c r="W106" s="152">
        <f>+[1]data1cf!V106</f>
        <v>10849.762946772647</v>
      </c>
      <c r="X106" s="152">
        <f>+[1]data1cf!W106</f>
        <v>10328.200758920797</v>
      </c>
      <c r="Y106" s="152">
        <f>+[1]data1cf!X106</f>
        <v>9806.667428782237</v>
      </c>
      <c r="Z106" s="152">
        <f>+[1]data1cf!Y106</f>
        <v>9285.1638220883578</v>
      </c>
      <c r="AA106" s="152">
        <f>+[1]data1cf!Z106</f>
        <v>8763.690830542504</v>
      </c>
      <c r="AB106" s="152"/>
      <c r="AC106" s="153" t="e">
        <f t="shared" ca="1" si="8"/>
        <v>#NAME?</v>
      </c>
      <c r="AD106" s="153">
        <f t="shared" si="10"/>
        <v>73338.955690727802</v>
      </c>
      <c r="AE106" s="154">
        <f t="shared" si="11"/>
        <v>54105.350710840175</v>
      </c>
      <c r="AF106" s="155" t="e">
        <f t="shared" ca="1" si="9"/>
        <v>#NAME?</v>
      </c>
      <c r="AG106" s="156">
        <f t="shared" si="14"/>
        <v>0.97996061138360069</v>
      </c>
    </row>
    <row r="107" spans="1:33" x14ac:dyDescent="0.25">
      <c r="A107" s="148"/>
      <c r="B107" s="152">
        <f>+[1]data1cf!A107</f>
        <v>-112438.30108711612</v>
      </c>
      <c r="C107" s="152">
        <f>+[1]data1cf!B107</f>
        <v>15625.289224806806</v>
      </c>
      <c r="D107" s="152">
        <f>+[1]data1cf!C107</f>
        <v>24270.070223209943</v>
      </c>
      <c r="E107" s="152">
        <f>+[1]data1cf!D107</f>
        <v>22924.87651436502</v>
      </c>
      <c r="F107" s="152">
        <f>+[1]data1cf!E107</f>
        <v>21291.443297165257</v>
      </c>
      <c r="G107" s="152">
        <f>+[1]data1cf!F107</f>
        <v>20164.651470110064</v>
      </c>
      <c r="H107" s="152">
        <f>+[1]data1cf!G107</f>
        <v>18748.494741299481</v>
      </c>
      <c r="I107" s="152">
        <f>+[1]data1cf!H107</f>
        <v>17628.046613013557</v>
      </c>
      <c r="J107" s="152">
        <f>+[1]data1cf!I107</f>
        <v>16861.798239917342</v>
      </c>
      <c r="K107" s="152">
        <f>+[1]data1cf!J107</f>
        <v>16192.654638308966</v>
      </c>
      <c r="L107" s="152">
        <f>+[1]data1cf!K107</f>
        <v>15341.705073961817</v>
      </c>
      <c r="M107" s="152">
        <f>+[1]data1cf!L107</f>
        <v>14598.790588271982</v>
      </c>
      <c r="N107" s="152">
        <f>+[1]data1cf!M107</f>
        <v>13821.70281363538</v>
      </c>
      <c r="O107" s="152">
        <f>+[1]data1cf!N107</f>
        <v>13142.025637820396</v>
      </c>
      <c r="P107" s="152">
        <f>+[1]data1cf!O107</f>
        <v>14219.32427936255</v>
      </c>
      <c r="Q107" s="152">
        <f>+[1]data1cf!P107</f>
        <v>15563.88214526822</v>
      </c>
      <c r="R107" s="152">
        <f>+[1]data1cf!Q107</f>
        <v>13963.471417716053</v>
      </c>
      <c r="S107" s="152">
        <f>+[1]data1cf!R107</f>
        <v>10153.767336832896</v>
      </c>
      <c r="T107" s="152">
        <f>+[1]data1cf!S107</f>
        <v>9568.1470458316908</v>
      </c>
      <c r="U107" s="152">
        <f>+[1]data1cf!T107</f>
        <v>8982.5555376757529</v>
      </c>
      <c r="V107" s="152">
        <f>+[1]data1cf!U107</f>
        <v>8396.9936758504482</v>
      </c>
      <c r="W107" s="152">
        <f>+[1]data1cf!V107</f>
        <v>11966.507328118987</v>
      </c>
      <c r="X107" s="152">
        <f>+[1]data1cf!W107</f>
        <v>11381.007453806407</v>
      </c>
      <c r="Y107" s="152">
        <f>+[1]data1cf!X107</f>
        <v>10795.539974839758</v>
      </c>
      <c r="Z107" s="152">
        <f>+[1]data1cf!Y107</f>
        <v>10210.105863079423</v>
      </c>
      <c r="AA107" s="152">
        <f>+[1]data1cf!Z107</f>
        <v>9624.7061195415827</v>
      </c>
      <c r="AB107" s="152"/>
      <c r="AC107" s="153" t="e">
        <f t="shared" ca="1" si="8"/>
        <v>#NAME?</v>
      </c>
      <c r="AD107" s="153">
        <f t="shared" si="10"/>
        <v>79741.395771465832</v>
      </c>
      <c r="AE107" s="154">
        <f t="shared" si="11"/>
        <v>58462.737831568091</v>
      </c>
      <c r="AF107" s="155" t="e">
        <f t="shared" ca="1" si="9"/>
        <v>#NAME?</v>
      </c>
      <c r="AG107" s="156">
        <f t="shared" si="14"/>
        <v>0.98575573132980687</v>
      </c>
    </row>
    <row r="108" spans="1:33" x14ac:dyDescent="0.25">
      <c r="A108" s="148"/>
      <c r="B108" s="152">
        <f>+[1]data1cf!A108</f>
        <v>-112406.84262094479</v>
      </c>
      <c r="C108" s="152">
        <f>+[1]data1cf!B108</f>
        <v>15691.525584368668</v>
      </c>
      <c r="D108" s="152">
        <f>+[1]data1cf!C108</f>
        <v>24303.68951778164</v>
      </c>
      <c r="E108" s="152">
        <f>+[1]data1cf!D108</f>
        <v>22934.037308033316</v>
      </c>
      <c r="F108" s="152">
        <f>+[1]data1cf!E108</f>
        <v>21285.9731353645</v>
      </c>
      <c r="G108" s="152">
        <f>+[1]data1cf!F108</f>
        <v>20159.498326911205</v>
      </c>
      <c r="H108" s="152">
        <f>+[1]data1cf!G108</f>
        <v>18743.73605646292</v>
      </c>
      <c r="I108" s="152">
        <f>+[1]data1cf!H108</f>
        <v>17623.601411920517</v>
      </c>
      <c r="J108" s="152">
        <f>+[1]data1cf!I108</f>
        <v>16857.567423053624</v>
      </c>
      <c r="K108" s="152">
        <f>+[1]data1cf!J108</f>
        <v>16188.612850766665</v>
      </c>
      <c r="L108" s="152">
        <f>+[1]data1cf!K108</f>
        <v>15337.899555230269</v>
      </c>
      <c r="M108" s="152">
        <f>+[1]data1cf!L108</f>
        <v>14595.192925315492</v>
      </c>
      <c r="N108" s="152">
        <f>+[1]data1cf!M108</f>
        <v>13818.322567602041</v>
      </c>
      <c r="O108" s="152">
        <f>+[1]data1cf!N108</f>
        <v>13138.83742843648</v>
      </c>
      <c r="P108" s="152">
        <f>+[1]data1cf!O108</f>
        <v>14215.832785104125</v>
      </c>
      <c r="Q108" s="152">
        <f>+[1]data1cf!P108</f>
        <v>15560.014464890559</v>
      </c>
      <c r="R108" s="152">
        <f>+[1]data1cf!Q108</f>
        <v>13960.051507059605</v>
      </c>
      <c r="S108" s="152">
        <f>+[1]data1cf!R108</f>
        <v>10151.413321390033</v>
      </c>
      <c r="T108" s="152">
        <f>+[1]data1cf!S108</f>
        <v>9565.9568777249606</v>
      </c>
      <c r="U108" s="152">
        <f>+[1]data1cf!T108</f>
        <v>8980.5292088521819</v>
      </c>
      <c r="V108" s="152">
        <f>+[1]data1cf!U108</f>
        <v>8395.1311780154647</v>
      </c>
      <c r="W108" s="152">
        <f>+[1]data1cf!V108</f>
        <v>11963.646136570282</v>
      </c>
      <c r="X108" s="152">
        <f>+[1]data1cf!W108</f>
        <v>11378.310075903149</v>
      </c>
      <c r="Y108" s="152">
        <f>+[1]data1cf!X108</f>
        <v>10793.00640151824</v>
      </c>
      <c r="Z108" s="152">
        <f>+[1]data1cf!Y108</f>
        <v>10207.736085004028</v>
      </c>
      <c r="AA108" s="152">
        <f>+[1]data1cf!Z108</f>
        <v>9622.5001270966313</v>
      </c>
      <c r="AB108" s="152"/>
      <c r="AC108" s="153" t="e">
        <f t="shared" ca="1" si="8"/>
        <v>#NAME?</v>
      </c>
      <c r="AD108" s="153">
        <f t="shared" si="10"/>
        <v>79839.978950762234</v>
      </c>
      <c r="AE108" s="154">
        <f t="shared" si="11"/>
        <v>58563.657416685324</v>
      </c>
      <c r="AF108" s="155" t="e">
        <f t="shared" ca="1" si="9"/>
        <v>#NAME?</v>
      </c>
      <c r="AG108" s="156">
        <f t="shared" si="14"/>
        <v>0.9858304020540396</v>
      </c>
    </row>
    <row r="109" spans="1:33" x14ac:dyDescent="0.25">
      <c r="A109" s="148"/>
      <c r="B109" s="152">
        <f>+[1]data1cf!A109</f>
        <v>-111753.48443407421</v>
      </c>
      <c r="C109" s="152">
        <f>+[1]data1cf!B109</f>
        <v>15590.700747151452</v>
      </c>
      <c r="D109" s="152">
        <f>+[1]data1cf!C109</f>
        <v>24230.371598066355</v>
      </c>
      <c r="E109" s="152">
        <f>+[1]data1cf!D109</f>
        <v>22773.822262438665</v>
      </c>
      <c r="F109" s="152">
        <f>+[1]data1cf!E109</f>
        <v>21172.363813899399</v>
      </c>
      <c r="G109" s="152">
        <f>+[1]data1cf!F109</f>
        <v>20052.473137611345</v>
      </c>
      <c r="H109" s="152">
        <f>+[1]data1cf!G109</f>
        <v>18644.903339070508</v>
      </c>
      <c r="I109" s="152">
        <f>+[1]data1cf!H109</f>
        <v>17531.27941152134</v>
      </c>
      <c r="J109" s="152">
        <f>+[1]data1cf!I109</f>
        <v>16769.697950333175</v>
      </c>
      <c r="K109" s="152">
        <f>+[1]data1cf!J109</f>
        <v>16104.669311816713</v>
      </c>
      <c r="L109" s="152">
        <f>+[1]data1cf!K109</f>
        <v>15258.863062954937</v>
      </c>
      <c r="M109" s="152">
        <f>+[1]data1cf!L109</f>
        <v>14520.473371811677</v>
      </c>
      <c r="N109" s="152">
        <f>+[1]data1cf!M109</f>
        <v>13748.118527536</v>
      </c>
      <c r="O109" s="152">
        <f>+[1]data1cf!N109</f>
        <v>13072.621781077985</v>
      </c>
      <c r="P109" s="152">
        <f>+[1]data1cf!O109</f>
        <v>14143.318240188772</v>
      </c>
      <c r="Q109" s="152">
        <f>+[1]data1cf!P109</f>
        <v>15479.686942716413</v>
      </c>
      <c r="R109" s="152">
        <f>+[1]data1cf!Q109</f>
        <v>13889.023675836794</v>
      </c>
      <c r="S109" s="152">
        <f>+[1]data1cf!R109</f>
        <v>10102.522976475097</v>
      </c>
      <c r="T109" s="152">
        <f>+[1]data1cf!S109</f>
        <v>9520.469464087224</v>
      </c>
      <c r="U109" s="152">
        <f>+[1]data1cf!T109</f>
        <v>8938.4445592398315</v>
      </c>
      <c r="V109" s="152">
        <f>+[1]data1cf!U109</f>
        <v>8356.4491201591627</v>
      </c>
      <c r="W109" s="152">
        <f>+[1]data1cf!V109</f>
        <v>11904.222294594976</v>
      </c>
      <c r="X109" s="152">
        <f>+[1]data1cf!W109</f>
        <v>11322.288465485912</v>
      </c>
      <c r="Y109" s="152">
        <f>+[1]data1cf!X109</f>
        <v>10740.386834415702</v>
      </c>
      <c r="Z109" s="152">
        <f>+[1]data1cf!Y109</f>
        <v>10158.518367325516</v>
      </c>
      <c r="AA109" s="152">
        <f>+[1]data1cf!Z109</f>
        <v>9576.6840591347573</v>
      </c>
      <c r="AB109" s="152"/>
      <c r="AC109" s="153" t="e">
        <f t="shared" ca="1" si="8"/>
        <v>#NAME?</v>
      </c>
      <c r="AD109" s="153">
        <f t="shared" si="10"/>
        <v>79492.419249814164</v>
      </c>
      <c r="AE109" s="154">
        <f t="shared" si="11"/>
        <v>58325.35548571172</v>
      </c>
      <c r="AF109" s="155" t="e">
        <f t="shared" ca="1" si="9"/>
        <v>#NAME?</v>
      </c>
      <c r="AG109" s="156">
        <f t="shared" si="14"/>
        <v>0.98556539031246349</v>
      </c>
    </row>
    <row r="110" spans="1:33" x14ac:dyDescent="0.25">
      <c r="A110" s="148"/>
      <c r="B110" s="152">
        <f>+[1]data1cf!A110</f>
        <v>-113555.75802282021</v>
      </c>
      <c r="C110" s="152">
        <f>+[1]data1cf!B110</f>
        <v>15714.047597564433</v>
      </c>
      <c r="D110" s="152">
        <f>+[1]data1cf!C110</f>
        <v>24607.944021816809</v>
      </c>
      <c r="E110" s="152">
        <f>+[1]data1cf!D110</f>
        <v>23158.591771107516</v>
      </c>
      <c r="F110" s="152">
        <f>+[1]data1cf!E110</f>
        <v>21485.752524145108</v>
      </c>
      <c r="G110" s="152">
        <f>+[1]data1cf!F110</f>
        <v>20347.699670134978</v>
      </c>
      <c r="H110" s="152">
        <f>+[1]data1cf!G110</f>
        <v>18917.53112554321</v>
      </c>
      <c r="I110" s="152">
        <f>+[1]data1cf!H110</f>
        <v>17785.947534341649</v>
      </c>
      <c r="J110" s="152">
        <f>+[1]data1cf!I110</f>
        <v>17012.083877568006</v>
      </c>
      <c r="K110" s="152">
        <f>+[1]data1cf!J110</f>
        <v>16336.225640696583</v>
      </c>
      <c r="L110" s="152">
        <f>+[1]data1cf!K110</f>
        <v>15476.883416013108</v>
      </c>
      <c r="M110" s="152">
        <f>+[1]data1cf!L110</f>
        <v>14726.585548178209</v>
      </c>
      <c r="N110" s="152">
        <f>+[1]data1cf!M110</f>
        <v>13941.774763543915</v>
      </c>
      <c r="O110" s="152">
        <f>+[1]data1cf!N110</f>
        <v>13255.276127184101</v>
      </c>
      <c r="P110" s="152">
        <f>+[1]data1cf!O110</f>
        <v>14343.347950885207</v>
      </c>
      <c r="Q110" s="152">
        <f>+[1]data1cf!P110</f>
        <v>15701.268572170371</v>
      </c>
      <c r="R110" s="152">
        <f>+[1]data1cf!Q110</f>
        <v>14084.952320875953</v>
      </c>
      <c r="S110" s="152">
        <f>+[1]data1cf!R110</f>
        <v>10237.385872747802</v>
      </c>
      <c r="T110" s="152">
        <f>+[1]data1cf!S110</f>
        <v>9645.9454523997447</v>
      </c>
      <c r="U110" s="152">
        <f>+[1]data1cf!T110</f>
        <v>9054.5341009524054</v>
      </c>
      <c r="V110" s="152">
        <f>+[1]data1cf!U110</f>
        <v>8463.1526904728271</v>
      </c>
      <c r="W110" s="152">
        <f>+[1]data1cf!V110</f>
        <v>12068.141601165338</v>
      </c>
      <c r="X110" s="152">
        <f>+[1]data1cf!W110</f>
        <v>11476.822794255242</v>
      </c>
      <c r="Y110" s="152">
        <f>+[1]data1cf!X110</f>
        <v>10885.536704649028</v>
      </c>
      <c r="Z110" s="152">
        <f>+[1]data1cf!Y110</f>
        <v>10294.28431386581</v>
      </c>
      <c r="AA110" s="152">
        <f>+[1]data1cf!Z110</f>
        <v>9703.0666328702646</v>
      </c>
      <c r="AB110" s="152"/>
      <c r="AC110" s="153" t="e">
        <f t="shared" ca="1" si="8"/>
        <v>#NAME?</v>
      </c>
      <c r="AD110" s="153">
        <f t="shared" si="10"/>
        <v>80413.265262231929</v>
      </c>
      <c r="AE110" s="154">
        <f t="shared" si="11"/>
        <v>58944.446951228223</v>
      </c>
      <c r="AF110" s="155" t="e">
        <f t="shared" ca="1" si="9"/>
        <v>#NAME?</v>
      </c>
      <c r="AG110" s="156">
        <f t="shared" si="14"/>
        <v>0.98625693950709803</v>
      </c>
    </row>
    <row r="111" spans="1:33" x14ac:dyDescent="0.25">
      <c r="A111" s="148"/>
      <c r="B111" s="152">
        <f>+[1]data1cf!A111</f>
        <v>-105141.87211057737</v>
      </c>
      <c r="C111" s="152">
        <f>+[1]data1cf!B111</f>
        <v>14747.150924127131</v>
      </c>
      <c r="D111" s="152">
        <f>+[1]data1cf!C111</f>
        <v>22858.672866335692</v>
      </c>
      <c r="E111" s="152">
        <f>+[1]data1cf!D111</f>
        <v>21597.495351682737</v>
      </c>
      <c r="F111" s="152">
        <f>+[1]data1cf!E111</f>
        <v>20022.702257716432</v>
      </c>
      <c r="G111" s="152">
        <f>+[1]data1cf!F111</f>
        <v>18969.439244841047</v>
      </c>
      <c r="H111" s="152">
        <f>+[1]data1cf!G111</f>
        <v>17644.772590872231</v>
      </c>
      <c r="I111" s="152">
        <f>+[1]data1cf!H111</f>
        <v>16597.033407055289</v>
      </c>
      <c r="J111" s="152">
        <f>+[1]data1cf!I111</f>
        <v>15880.508987261754</v>
      </c>
      <c r="K111" s="152">
        <f>+[1]data1cf!J111</f>
        <v>15255.208560038755</v>
      </c>
      <c r="L111" s="152">
        <f>+[1]data1cf!K111</f>
        <v>14459.058825655113</v>
      </c>
      <c r="M111" s="152">
        <f>+[1]data1cf!L111</f>
        <v>13764.3540934751</v>
      </c>
      <c r="N111" s="152">
        <f>+[1]data1cf!M111</f>
        <v>13037.693670562545</v>
      </c>
      <c r="O111" s="152">
        <f>+[1]data1cf!N111</f>
        <v>12402.557184228623</v>
      </c>
      <c r="P111" s="152">
        <f>+[1]data1cf!O111</f>
        <v>13409.512391529475</v>
      </c>
      <c r="Q111" s="152">
        <f>+[1]data1cf!P111</f>
        <v>14666.818218952041</v>
      </c>
      <c r="R111" s="152">
        <f>+[1]data1cf!Q111</f>
        <v>13170.26252206089</v>
      </c>
      <c r="S111" s="152">
        <f>+[1]data1cf!R111</f>
        <v>9607.7805619233732</v>
      </c>
      <c r="T111" s="152">
        <f>+[1]data1cf!S111</f>
        <v>9060.1627737988274</v>
      </c>
      <c r="U111" s="152">
        <f>+[1]data1cf!T111</f>
        <v>8512.5719007219723</v>
      </c>
      <c r="V111" s="152">
        <f>+[1]data1cf!U111</f>
        <v>7965.008750144254</v>
      </c>
      <c r="W111" s="152">
        <f>+[1]data1cf!V111</f>
        <v>11302.886895714924</v>
      </c>
      <c r="X111" s="152">
        <f>+[1]data1cf!W111</f>
        <v>10755.381710110636</v>
      </c>
      <c r="Y111" s="152">
        <f>+[1]data1cf!X111</f>
        <v>10207.906817629646</v>
      </c>
      <c r="Z111" s="152">
        <f>+[1]data1cf!Y111</f>
        <v>9660.4631270656646</v>
      </c>
      <c r="AA111" s="152">
        <f>+[1]data1cf!Z111</f>
        <v>9113.0515744762015</v>
      </c>
      <c r="AB111" s="152"/>
      <c r="AC111" s="153" t="e">
        <f t="shared" ca="1" si="8"/>
        <v>#NAME?</v>
      </c>
      <c r="AD111" s="153">
        <f t="shared" si="10"/>
        <v>75955.310991642065</v>
      </c>
      <c r="AE111" s="154">
        <f t="shared" si="11"/>
        <v>55891.202845733758</v>
      </c>
      <c r="AF111" s="155" t="e">
        <f t="shared" ca="1" si="9"/>
        <v>#NAME?</v>
      </c>
      <c r="AG111" s="156">
        <f t="shared" si="14"/>
        <v>0.9825697156369092</v>
      </c>
    </row>
    <row r="112" spans="1:33" x14ac:dyDescent="0.25">
      <c r="A112" s="148"/>
      <c r="B112" s="152">
        <f>+[1]data1cf!A112</f>
        <v>-91266.782258419131</v>
      </c>
      <c r="C112" s="152">
        <f>+[1]data1cf!B112</f>
        <v>13065.977837933664</v>
      </c>
      <c r="D112" s="152">
        <f>+[1]data1cf!C112</f>
        <v>20107.552115675888</v>
      </c>
      <c r="E112" s="152">
        <f>+[1]data1cf!D112</f>
        <v>18986.213686010044</v>
      </c>
      <c r="F112" s="152">
        <f>+[1]data1cf!E112</f>
        <v>17610.029431313633</v>
      </c>
      <c r="G112" s="152">
        <f>+[1]data1cf!F112</f>
        <v>16696.590832099759</v>
      </c>
      <c r="H112" s="152">
        <f>+[1]data1cf!G112</f>
        <v>15545.904218653752</v>
      </c>
      <c r="I112" s="152">
        <f>+[1]data1cf!H112</f>
        <v>14636.43036172575</v>
      </c>
      <c r="J112" s="152">
        <f>+[1]data1cf!I112</f>
        <v>14014.462377977463</v>
      </c>
      <c r="K112" s="152">
        <f>+[1]data1cf!J112</f>
        <v>13472.535336003275</v>
      </c>
      <c r="L112" s="152">
        <f>+[1]data1cf!K112</f>
        <v>12780.59446421127</v>
      </c>
      <c r="M112" s="152">
        <f>+[1]data1cf!L112</f>
        <v>12177.566724139451</v>
      </c>
      <c r="N112" s="152">
        <f>+[1]data1cf!M112</f>
        <v>11546.800339040041</v>
      </c>
      <c r="O112" s="152">
        <f>+[1]data1cf!N112</f>
        <v>10996.363651828975</v>
      </c>
      <c r="P112" s="152">
        <f>+[1]data1cf!O112</f>
        <v>11869.551851495573</v>
      </c>
      <c r="Q112" s="152">
        <f>+[1]data1cf!P112</f>
        <v>12960.936804798799</v>
      </c>
      <c r="R112" s="152">
        <f>+[1]data1cf!Q112</f>
        <v>11661.874688212993</v>
      </c>
      <c r="S112" s="152">
        <f>+[1]data1cf!R112</f>
        <v>8569.5171067018673</v>
      </c>
      <c r="T112" s="152">
        <f>+[1]data1cf!S112</f>
        <v>8094.165922379827</v>
      </c>
      <c r="U112" s="152">
        <f>+[1]data1cf!T112</f>
        <v>7618.8381012502759</v>
      </c>
      <c r="V112" s="152">
        <f>+[1]data1cf!U112</f>
        <v>7143.5343442089979</v>
      </c>
      <c r="W112" s="152">
        <f>+[1]data1cf!V112</f>
        <v>10040.928044756263</v>
      </c>
      <c r="X112" s="152">
        <f>+[1]data1cf!W112</f>
        <v>9565.6746033171639</v>
      </c>
      <c r="Y112" s="152">
        <f>+[1]data1cf!X112</f>
        <v>9090.4474573570442</v>
      </c>
      <c r="Z112" s="152">
        <f>+[1]data1cf!Y112</f>
        <v>8615.2473957402799</v>
      </c>
      <c r="AA112" s="152">
        <f>+[1]data1cf!Z112</f>
        <v>8140.0752309971758</v>
      </c>
      <c r="AB112" s="152"/>
      <c r="AC112" s="153" t="e">
        <f t="shared" ca="1" si="8"/>
        <v>#NAME?</v>
      </c>
      <c r="AD112" s="153">
        <f t="shared" si="10"/>
        <v>68610.250615115059</v>
      </c>
      <c r="AE112" s="154">
        <f t="shared" si="11"/>
        <v>50861.558562538383</v>
      </c>
      <c r="AF112" s="155" t="e">
        <f t="shared" ca="1" si="9"/>
        <v>#NAME?</v>
      </c>
      <c r="AG112" s="156">
        <f t="shared" si="14"/>
        <v>0.97421456042230115</v>
      </c>
    </row>
    <row r="113" spans="1:33" x14ac:dyDescent="0.25">
      <c r="A113" s="148"/>
      <c r="B113" s="152">
        <f>+[1]data1cf!A113</f>
        <v>-111606.36969031848</v>
      </c>
      <c r="C113" s="152">
        <f>+[1]data1cf!B113</f>
        <v>15515.795748164321</v>
      </c>
      <c r="D113" s="152">
        <f>+[1]data1cf!C113</f>
        <v>24126.52519464503</v>
      </c>
      <c r="E113" s="152">
        <f>+[1]data1cf!D113</f>
        <v>22753.683705697462</v>
      </c>
      <c r="F113" s="152">
        <f>+[1]data1cf!E113</f>
        <v>21146.782736702458</v>
      </c>
      <c r="G113" s="152">
        <f>+[1]data1cf!F113</f>
        <v>20028.374590113734</v>
      </c>
      <c r="H113" s="152">
        <f>+[1]data1cf!G113</f>
        <v>18622.649466407616</v>
      </c>
      <c r="I113" s="152">
        <f>+[1]data1cf!H113</f>
        <v>17510.491537879181</v>
      </c>
      <c r="J113" s="152">
        <f>+[1]data1cf!I113</f>
        <v>16749.912639269511</v>
      </c>
      <c r="K113" s="152">
        <f>+[1]data1cf!J113</f>
        <v>16085.767991728091</v>
      </c>
      <c r="L113" s="152">
        <f>+[1]data1cf!K113</f>
        <v>15241.066648151995</v>
      </c>
      <c r="M113" s="152">
        <f>+[1]data1cf!L113</f>
        <v>14503.648989431331</v>
      </c>
      <c r="N113" s="152">
        <f>+[1]data1cf!M113</f>
        <v>13732.310890052504</v>
      </c>
      <c r="O113" s="152">
        <f>+[1]data1cf!N113</f>
        <v>13057.712198264915</v>
      </c>
      <c r="P113" s="152">
        <f>+[1]data1cf!O113</f>
        <v>14126.990353115281</v>
      </c>
      <c r="Q113" s="152">
        <f>+[1]data1cf!P113</f>
        <v>15461.599830503477</v>
      </c>
      <c r="R113" s="152">
        <f>+[1]data1cf!Q113</f>
        <v>13873.030547718346</v>
      </c>
      <c r="S113" s="152">
        <f>+[1]data1cf!R113</f>
        <v>10091.514481121716</v>
      </c>
      <c r="T113" s="152">
        <f>+[1]data1cf!S113</f>
        <v>9510.2271967737051</v>
      </c>
      <c r="U113" s="152">
        <f>+[1]data1cf!T113</f>
        <v>8928.9684823066073</v>
      </c>
      <c r="V113" s="152">
        <f>+[1]data1cf!U113</f>
        <v>8347.7391948168224</v>
      </c>
      <c r="W113" s="152">
        <f>+[1]data1cf!V113</f>
        <v>11890.842002649715</v>
      </c>
      <c r="X113" s="152">
        <f>+[1]data1cf!W113</f>
        <v>11309.674244026819</v>
      </c>
      <c r="Y113" s="152">
        <f>+[1]data1cf!X113</f>
        <v>10728.538641056586</v>
      </c>
      <c r="Z113" s="152">
        <f>+[1]data1cf!Y113</f>
        <v>10147.436158408584</v>
      </c>
      <c r="AA113" s="152">
        <f>+[1]data1cf!Z113</f>
        <v>9566.367789692471</v>
      </c>
      <c r="AB113" s="152"/>
      <c r="AC113" s="153" t="e">
        <f t="shared" ca="1" si="8"/>
        <v>#NAME?</v>
      </c>
      <c r="AD113" s="153">
        <f t="shared" si="10"/>
        <v>79299.554237586461</v>
      </c>
      <c r="AE113" s="154">
        <f t="shared" si="11"/>
        <v>58159.837690032924</v>
      </c>
      <c r="AF113" s="155" t="e">
        <f t="shared" ca="1" si="9"/>
        <v>#NAME?</v>
      </c>
      <c r="AG113" s="156">
        <f t="shared" si="14"/>
        <v>0.98541619971930661</v>
      </c>
    </row>
    <row r="114" spans="1:33" x14ac:dyDescent="0.25">
      <c r="A114" s="148"/>
      <c r="B114" s="152">
        <f>+[1]data1cf!A114</f>
        <v>-92160.86377531389</v>
      </c>
      <c r="C114" s="152">
        <f>+[1]data1cf!B114</f>
        <v>13156.093460746721</v>
      </c>
      <c r="D114" s="152">
        <f>+[1]data1cf!C114</f>
        <v>20289.267888021117</v>
      </c>
      <c r="E114" s="152">
        <f>+[1]data1cf!D114</f>
        <v>19139.429163811106</v>
      </c>
      <c r="F114" s="152">
        <f>+[1]data1cf!E114</f>
        <v>17765.496978074454</v>
      </c>
      <c r="G114" s="152">
        <f>+[1]data1cf!F114</f>
        <v>16843.04838864092</v>
      </c>
      <c r="H114" s="152">
        <f>+[1]data1cf!G114</f>
        <v>15681.15086844052</v>
      </c>
      <c r="I114" s="152">
        <f>+[1]data1cf!H114</f>
        <v>14762.767485555218</v>
      </c>
      <c r="J114" s="152">
        <f>+[1]data1cf!I114</f>
        <v>14134.706484560011</v>
      </c>
      <c r="K114" s="152">
        <f>+[1]data1cf!J114</f>
        <v>13587.407037538611</v>
      </c>
      <c r="L114" s="152">
        <f>+[1]data1cf!K114</f>
        <v>12888.751166497426</v>
      </c>
      <c r="M114" s="152">
        <f>+[1]data1cf!L114</f>
        <v>12279.815954471065</v>
      </c>
      <c r="N114" s="152">
        <f>+[1]data1cf!M114</f>
        <v>11642.87035988885</v>
      </c>
      <c r="O114" s="152">
        <f>+[1]data1cf!N114</f>
        <v>11086.975796318977</v>
      </c>
      <c r="P114" s="152">
        <f>+[1]data1cf!O114</f>
        <v>11968.783659740573</v>
      </c>
      <c r="Q114" s="152">
        <f>+[1]data1cf!P114</f>
        <v>13070.860204118006</v>
      </c>
      <c r="R114" s="152">
        <f>+[1]data1cf!Q114</f>
        <v>11759.072017882343</v>
      </c>
      <c r="S114" s="152">
        <f>+[1]data1cf!R114</f>
        <v>8636.4206132644758</v>
      </c>
      <c r="T114" s="152">
        <f>+[1]data1cf!S114</f>
        <v>8156.4127214589516</v>
      </c>
      <c r="U114" s="152">
        <f>+[1]data1cf!T114</f>
        <v>7676.4284217199711</v>
      </c>
      <c r="V114" s="152">
        <f>+[1]data1cf!U114</f>
        <v>7196.4684218095426</v>
      </c>
      <c r="W114" s="152">
        <f>+[1]data1cf!V114</f>
        <v>10122.246010675473</v>
      </c>
      <c r="X114" s="152">
        <f>+[1]data1cf!W114</f>
        <v>9642.3368192765629</v>
      </c>
      <c r="Y114" s="152">
        <f>+[1]data1cf!X114</f>
        <v>9162.4541809564071</v>
      </c>
      <c r="Z114" s="152">
        <f>+[1]data1cf!Y114</f>
        <v>8682.5988923073601</v>
      </c>
      <c r="AA114" s="152">
        <f>+[1]data1cf!Z114</f>
        <v>8202.7717738195624</v>
      </c>
      <c r="AB114" s="152"/>
      <c r="AC114" s="153" t="e">
        <f t="shared" ca="1" si="8"/>
        <v>#NAME?</v>
      </c>
      <c r="AD114" s="153">
        <f t="shared" si="10"/>
        <v>69057.430595958154</v>
      </c>
      <c r="AE114" s="154">
        <f t="shared" si="11"/>
        <v>51160.320692222114</v>
      </c>
      <c r="AF114" s="155" t="e">
        <f t="shared" ca="1" si="9"/>
        <v>#NAME?</v>
      </c>
      <c r="AG114" s="156">
        <f t="shared" si="14"/>
        <v>0.97482204925636662</v>
      </c>
    </row>
    <row r="115" spans="1:33" x14ac:dyDescent="0.25">
      <c r="A115" s="148"/>
      <c r="B115" s="152">
        <f>+[1]data1cf!A115</f>
        <v>-117488.45402640285</v>
      </c>
      <c r="C115" s="152">
        <f>+[1]data1cf!B115</f>
        <v>16182.787000528071</v>
      </c>
      <c r="D115" s="152">
        <f>+[1]data1cf!C115</f>
        <v>25352.608694325259</v>
      </c>
      <c r="E115" s="152">
        <f>+[1]data1cf!D115</f>
        <v>23823.716749928266</v>
      </c>
      <c r="F115" s="152">
        <f>+[1]data1cf!E115</f>
        <v>22169.590170131276</v>
      </c>
      <c r="G115" s="152">
        <f>+[1]data1cf!F115</f>
        <v>20991.906083554815</v>
      </c>
      <c r="H115" s="152">
        <f>+[1]data1cf!G115</f>
        <v>19512.425381898986</v>
      </c>
      <c r="I115" s="152">
        <f>+[1]data1cf!H115</f>
        <v>18341.652459004203</v>
      </c>
      <c r="J115" s="152">
        <f>+[1]data1cf!I115</f>
        <v>17540.988131235932</v>
      </c>
      <c r="K115" s="152">
        <f>+[1]data1cf!J115</f>
        <v>16841.498899360748</v>
      </c>
      <c r="L115" s="152">
        <f>+[1]data1cf!K115</f>
        <v>15952.620161269508</v>
      </c>
      <c r="M115" s="152">
        <f>+[1]data1cf!L115</f>
        <v>15176.337759689202</v>
      </c>
      <c r="N115" s="152">
        <f>+[1]data1cf!M115</f>
        <v>14364.347179947705</v>
      </c>
      <c r="O115" s="152">
        <f>+[1]data1cf!N115</f>
        <v>13653.84159552028</v>
      </c>
      <c r="P115" s="152">
        <f>+[1]data1cf!O115</f>
        <v>14779.827766583432</v>
      </c>
      <c r="Q115" s="152">
        <f>+[1]data1cf!P115</f>
        <v>16184.776289346191</v>
      </c>
      <c r="R115" s="152">
        <f>+[1]data1cf!Q115</f>
        <v>14512.483304043133</v>
      </c>
      <c r="S115" s="152">
        <f>+[1]data1cf!R115</f>
        <v>10531.666816837003</v>
      </c>
      <c r="T115" s="152">
        <f>+[1]data1cf!S115</f>
        <v>9919.7434600182623</v>
      </c>
      <c r="U115" s="152">
        <f>+[1]data1cf!T115</f>
        <v>9307.8501788228768</v>
      </c>
      <c r="V115" s="152">
        <f>+[1]data1cf!U115</f>
        <v>8695.9878755195368</v>
      </c>
      <c r="W115" s="152">
        <f>+[1]data1cf!V115</f>
        <v>12425.825809536709</v>
      </c>
      <c r="X115" s="152">
        <f>+[1]data1cf!W115</f>
        <v>11814.028277907863</v>
      </c>
      <c r="Y115" s="152">
        <f>+[1]data1cf!X115</f>
        <v>11202.264596658073</v>
      </c>
      <c r="Z115" s="152">
        <f>+[1]data1cf!Y115</f>
        <v>10590.535781298695</v>
      </c>
      <c r="AA115" s="152">
        <f>+[1]data1cf!Z115</f>
        <v>9978.842877806459</v>
      </c>
      <c r="AB115" s="152"/>
      <c r="AC115" s="153" t="e">
        <f t="shared" ca="1" si="8"/>
        <v>#NAME?</v>
      </c>
      <c r="AD115" s="153">
        <f t="shared" si="10"/>
        <v>82392.277091437587</v>
      </c>
      <c r="AE115" s="154">
        <f t="shared" si="11"/>
        <v>60271.473243162691</v>
      </c>
      <c r="AF115" s="155" t="e">
        <f t="shared" ca="1" si="9"/>
        <v>#NAME?</v>
      </c>
      <c r="AG115" s="156">
        <f t="shared" ref="AG115:AG130" si="15">1-EXP(-(1/0.25)*(AD115/ABS($AD$1010)))</f>
        <v>0.98763310327282416</v>
      </c>
    </row>
    <row r="116" spans="1:33" x14ac:dyDescent="0.25">
      <c r="A116" s="148"/>
      <c r="B116" s="152">
        <f>+[1]data1cf!A116</f>
        <v>-96117.222380273335</v>
      </c>
      <c r="C116" s="152">
        <f>+[1]data1cf!B116</f>
        <v>13655.096728432334</v>
      </c>
      <c r="D116" s="152">
        <f>+[1]data1cf!C116</f>
        <v>21070.112315689963</v>
      </c>
      <c r="E116" s="152">
        <f>+[1]data1cf!D116</f>
        <v>19908.663659116919</v>
      </c>
      <c r="F116" s="152">
        <f>+[1]data1cf!E116</f>
        <v>18453.449200323012</v>
      </c>
      <c r="G116" s="152">
        <f>+[1]data1cf!F116</f>
        <v>17491.130921534808</v>
      </c>
      <c r="H116" s="152">
        <f>+[1]data1cf!G116</f>
        <v>16279.62453841911</v>
      </c>
      <c r="I116" s="152">
        <f>+[1]data1cf!H116</f>
        <v>15321.816025921453</v>
      </c>
      <c r="J116" s="152">
        <f>+[1]data1cf!I116</f>
        <v>14666.793097227845</v>
      </c>
      <c r="K116" s="152">
        <f>+[1]data1cf!J116</f>
        <v>14095.72047009247</v>
      </c>
      <c r="L116" s="152">
        <f>+[1]data1cf!K116</f>
        <v>13367.350367675419</v>
      </c>
      <c r="M116" s="152">
        <f>+[1]data1cf!L116</f>
        <v>12732.274275808391</v>
      </c>
      <c r="N116" s="152">
        <f>+[1]data1cf!M116</f>
        <v>12067.985348266964</v>
      </c>
      <c r="O116" s="152">
        <f>+[1]data1cf!N116</f>
        <v>11487.939389450738</v>
      </c>
      <c r="P116" s="152">
        <f>+[1]data1cf!O116</f>
        <v>12407.889726712343</v>
      </c>
      <c r="Q116" s="152">
        <f>+[1]data1cf!P116</f>
        <v>13557.277134302847</v>
      </c>
      <c r="R116" s="152">
        <f>+[1]data1cf!Q116</f>
        <v>12189.175408177307</v>
      </c>
      <c r="S116" s="152">
        <f>+[1]data1cf!R116</f>
        <v>8932.4722135819939</v>
      </c>
      <c r="T116" s="152">
        <f>+[1]data1cf!S116</f>
        <v>8431.8581417191272</v>
      </c>
      <c r="U116" s="152">
        <f>+[1]data1cf!T116</f>
        <v>7931.2686747027801</v>
      </c>
      <c r="V116" s="152">
        <f>+[1]data1cf!U116</f>
        <v>7430.704550678327</v>
      </c>
      <c r="W116" s="152">
        <f>+[1]data1cf!V116</f>
        <v>10482.082365776161</v>
      </c>
      <c r="X116" s="152">
        <f>+[1]data1cf!W116</f>
        <v>9981.5712314134853</v>
      </c>
      <c r="Y116" s="152">
        <f>+[1]data1cf!X116</f>
        <v>9481.0877900223277</v>
      </c>
      <c r="Z116" s="152">
        <f>+[1]data1cf!Y116</f>
        <v>8980.6328723918232</v>
      </c>
      <c r="AA116" s="152">
        <f>+[1]data1cf!Z116</f>
        <v>8480.2073342348085</v>
      </c>
      <c r="AB116" s="152"/>
      <c r="AC116" s="153" t="e">
        <f t="shared" ca="1" si="8"/>
        <v>#NAME?</v>
      </c>
      <c r="AD116" s="153">
        <f t="shared" si="10"/>
        <v>71188.193946139319</v>
      </c>
      <c r="AE116" s="154">
        <f t="shared" si="11"/>
        <v>52629.634350382519</v>
      </c>
      <c r="AF116" s="155" t="e">
        <f t="shared" ca="1" si="9"/>
        <v>#NAME?</v>
      </c>
      <c r="AG116" s="156">
        <f t="shared" si="15"/>
        <v>0.97752581516120685</v>
      </c>
    </row>
    <row r="117" spans="1:33" x14ac:dyDescent="0.25">
      <c r="A117" s="148"/>
      <c r="B117" s="152">
        <f>+[1]data1cf!A117</f>
        <v>-110709.0112352259</v>
      </c>
      <c r="C117" s="152">
        <f>+[1]data1cf!B117</f>
        <v>15384.23771134884</v>
      </c>
      <c r="D117" s="152">
        <f>+[1]data1cf!C117</f>
        <v>23982.875509104459</v>
      </c>
      <c r="E117" s="152">
        <f>+[1]data1cf!D117</f>
        <v>22587.523962268369</v>
      </c>
      <c r="F117" s="152">
        <f>+[1]data1cf!E117</f>
        <v>20990.745378875374</v>
      </c>
      <c r="G117" s="152">
        <f>+[1]data1cf!F117</f>
        <v>19881.38024542484</v>
      </c>
      <c r="H117" s="152">
        <f>+[1]data1cf!G117</f>
        <v>18486.907118069335</v>
      </c>
      <c r="I117" s="152">
        <f>+[1]data1cf!H117</f>
        <v>17383.691370200773</v>
      </c>
      <c r="J117" s="152">
        <f>+[1]data1cf!I117</f>
        <v>16629.227820628323</v>
      </c>
      <c r="K117" s="152">
        <f>+[1]data1cf!J117</f>
        <v>15970.475268776365</v>
      </c>
      <c r="L117" s="152">
        <f>+[1]data1cf!K117</f>
        <v>15132.513535893846</v>
      </c>
      <c r="M117" s="152">
        <f>+[1]data1cf!L117</f>
        <v>14401.025000867678</v>
      </c>
      <c r="N117" s="152">
        <f>+[1]data1cf!M117</f>
        <v>13635.888758668989</v>
      </c>
      <c r="O117" s="152">
        <f>+[1]data1cf!N117</f>
        <v>12966.767947147215</v>
      </c>
      <c r="P117" s="152">
        <f>+[1]data1cf!O117</f>
        <v>14027.394845926996</v>
      </c>
      <c r="Q117" s="152">
        <f>+[1]data1cf!P117</f>
        <v>15351.273546011871</v>
      </c>
      <c r="R117" s="152">
        <f>+[1]data1cf!Q117</f>
        <v>13775.476975764228</v>
      </c>
      <c r="S117" s="152">
        <f>+[1]data1cf!R117</f>
        <v>10024.365763521728</v>
      </c>
      <c r="T117" s="152">
        <f>+[1]data1cf!S117</f>
        <v>9447.7522541642993</v>
      </c>
      <c r="U117" s="152">
        <f>+[1]data1cf!T117</f>
        <v>8871.1670849748589</v>
      </c>
      <c r="V117" s="152">
        <f>+[1]data1cf!U117</f>
        <v>8294.6111061584379</v>
      </c>
      <c r="W117" s="152">
        <f>+[1]data1cf!V117</f>
        <v>11809.225994612785</v>
      </c>
      <c r="X117" s="152">
        <f>+[1]data1cf!W117</f>
        <v>11232.731049947324</v>
      </c>
      <c r="Y117" s="152">
        <f>+[1]data1cf!X117</f>
        <v>10656.268002390612</v>
      </c>
      <c r="Z117" s="152">
        <f>+[1]data1cf!Y117</f>
        <v>10079.837808855909</v>
      </c>
      <c r="AA117" s="152">
        <f>+[1]data1cf!Z117</f>
        <v>9503.4414549638786</v>
      </c>
      <c r="AB117" s="152"/>
      <c r="AC117" s="153" t="e">
        <f t="shared" ca="1" si="8"/>
        <v>#NAME?</v>
      </c>
      <c r="AD117" s="153">
        <f t="shared" si="10"/>
        <v>78836.0055363508</v>
      </c>
      <c r="AE117" s="154">
        <f t="shared" si="11"/>
        <v>57845.267945888263</v>
      </c>
      <c r="AF117" s="155" t="e">
        <f t="shared" ca="1" si="9"/>
        <v>#NAME?</v>
      </c>
      <c r="AG117" s="156">
        <f t="shared" si="15"/>
        <v>0.98505128455235291</v>
      </c>
    </row>
    <row r="118" spans="1:33" x14ac:dyDescent="0.25">
      <c r="A118" s="148"/>
      <c r="B118" s="152">
        <f>+[1]data1cf!A118</f>
        <v>-94858.41091317113</v>
      </c>
      <c r="C118" s="152">
        <f>+[1]data1cf!B118</f>
        <v>13482.171858284892</v>
      </c>
      <c r="D118" s="152">
        <f>+[1]data1cf!C118</f>
        <v>20871.367210909455</v>
      </c>
      <c r="E118" s="152">
        <f>+[1]data1cf!D118</f>
        <v>19655.117509274398</v>
      </c>
      <c r="F118" s="152">
        <f>+[1]data1cf!E118</f>
        <v>18234.560511845855</v>
      </c>
      <c r="G118" s="152">
        <f>+[1]data1cf!F118</f>
        <v>17284.927741920896</v>
      </c>
      <c r="H118" s="152">
        <f>+[1]data1cf!G118</f>
        <v>16089.205621998502</v>
      </c>
      <c r="I118" s="152">
        <f>+[1]data1cf!H118</f>
        <v>15143.941170897517</v>
      </c>
      <c r="J118" s="152">
        <f>+[1]data1cf!I118</f>
        <v>14497.496833568079</v>
      </c>
      <c r="K118" s="152">
        <f>+[1]data1cf!J118</f>
        <v>13933.988220397317</v>
      </c>
      <c r="L118" s="152">
        <f>+[1]data1cf!K118</f>
        <v>13215.07242152726</v>
      </c>
      <c r="M118" s="152">
        <f>+[1]data1cf!L118</f>
        <v>12588.313684730696</v>
      </c>
      <c r="N118" s="152">
        <f>+[1]data1cf!M118</f>
        <v>11932.724701889612</v>
      </c>
      <c r="O118" s="152">
        <f>+[1]data1cf!N118</f>
        <v>11360.363095357483</v>
      </c>
      <c r="P118" s="152">
        <f>+[1]data1cf!O118</f>
        <v>12268.177479272133</v>
      </c>
      <c r="Q118" s="152">
        <f>+[1]data1cf!P118</f>
        <v>13402.511788021602</v>
      </c>
      <c r="R118" s="152">
        <f>+[1]data1cf!Q118</f>
        <v>12052.32758071693</v>
      </c>
      <c r="S118" s="152">
        <f>+[1]data1cf!R118</f>
        <v>8838.2762150528106</v>
      </c>
      <c r="T118" s="152">
        <f>+[1]data1cf!S118</f>
        <v>8344.2184992585844</v>
      </c>
      <c r="U118" s="152">
        <f>+[1]data1cf!T118</f>
        <v>7850.1850660703567</v>
      </c>
      <c r="V118" s="152">
        <f>+[1]data1cf!U118</f>
        <v>7356.1766439663133</v>
      </c>
      <c r="W118" s="152">
        <f>+[1]data1cf!V118</f>
        <v>10367.591700164299</v>
      </c>
      <c r="X118" s="152">
        <f>+[1]data1cf!W118</f>
        <v>9873.6355737361519</v>
      </c>
      <c r="Y118" s="152">
        <f>+[1]data1cf!X118</f>
        <v>9379.7067775949963</v>
      </c>
      <c r="Z118" s="152">
        <f>+[1]data1cf!Y118</f>
        <v>8885.8061316494222</v>
      </c>
      <c r="AA118" s="152">
        <f>+[1]data1cf!Z118</f>
        <v>8391.9344804053108</v>
      </c>
      <c r="AB118" s="152"/>
      <c r="AC118" s="153" t="e">
        <f t="shared" ca="1" si="8"/>
        <v>#NAME?</v>
      </c>
      <c r="AD118" s="153">
        <f t="shared" si="10"/>
        <v>70534.035983494876</v>
      </c>
      <c r="AE118" s="154">
        <f t="shared" si="11"/>
        <v>52185.050428375012</v>
      </c>
      <c r="AF118" s="155" t="e">
        <f t="shared" ca="1" si="9"/>
        <v>#NAME?</v>
      </c>
      <c r="AG118" s="156">
        <f t="shared" si="15"/>
        <v>0.97672816934334727</v>
      </c>
    </row>
    <row r="119" spans="1:33" x14ac:dyDescent="0.25">
      <c r="A119" s="148"/>
      <c r="B119" s="152">
        <f>+[1]data1cf!A119</f>
        <v>-90428.219860375</v>
      </c>
      <c r="C119" s="152">
        <f>+[1]data1cf!B119</f>
        <v>12927.79560278686</v>
      </c>
      <c r="D119" s="152">
        <f>+[1]data1cf!C119</f>
        <v>19937.240766213268</v>
      </c>
      <c r="E119" s="152">
        <f>+[1]data1cf!D119</f>
        <v>18872.56354382688</v>
      </c>
      <c r="F119" s="152">
        <f>+[1]data1cf!E119</f>
        <v>17464.21583784782</v>
      </c>
      <c r="G119" s="152">
        <f>+[1]data1cf!F119</f>
        <v>16559.227742153191</v>
      </c>
      <c r="H119" s="152">
        <f>+[1]data1cf!G119</f>
        <v>15419.055880074295</v>
      </c>
      <c r="I119" s="152">
        <f>+[1]data1cf!H119</f>
        <v>14517.938300858274</v>
      </c>
      <c r="J119" s="152">
        <f>+[1]data1cf!I119</f>
        <v>13901.684980770176</v>
      </c>
      <c r="K119" s="152">
        <f>+[1]data1cf!J119</f>
        <v>13364.796737579407</v>
      </c>
      <c r="L119" s="152">
        <f>+[1]data1cf!K119</f>
        <v>12679.15388869349</v>
      </c>
      <c r="M119" s="152">
        <f>+[1]data1cf!L119</f>
        <v>12081.666788658364</v>
      </c>
      <c r="N119" s="152">
        <f>+[1]data1cf!M119</f>
        <v>11456.69590723954</v>
      </c>
      <c r="O119" s="152">
        <f>+[1]data1cf!N119</f>
        <v>10911.3781826747</v>
      </c>
      <c r="P119" s="152">
        <f>+[1]data1cf!O119</f>
        <v>11776.481967472908</v>
      </c>
      <c r="Q119" s="152">
        <f>+[1]data1cf!P119</f>
        <v>12857.839237527287</v>
      </c>
      <c r="R119" s="152">
        <f>+[1]data1cf!Q119</f>
        <v>11570.712949254203</v>
      </c>
      <c r="S119" s="152">
        <f>+[1]data1cf!R119</f>
        <v>8506.7680577163082</v>
      </c>
      <c r="T119" s="152">
        <f>+[1]data1cf!S119</f>
        <v>8035.7844167564144</v>
      </c>
      <c r="U119" s="152">
        <f>+[1]data1cf!T119</f>
        <v>7564.8239243272001</v>
      </c>
      <c r="V119" s="152">
        <f>+[1]data1cf!U119</f>
        <v>7093.887274884557</v>
      </c>
      <c r="W119" s="152">
        <f>+[1]data1cf!V119</f>
        <v>9964.6596204383968</v>
      </c>
      <c r="X119" s="152">
        <f>+[1]data1cf!W119</f>
        <v>9493.7728242964113</v>
      </c>
      <c r="Y119" s="152">
        <f>+[1]data1cf!X119</f>
        <v>9022.9120820296303</v>
      </c>
      <c r="Z119" s="152">
        <f>+[1]data1cf!Y119</f>
        <v>8552.078175254308</v>
      </c>
      <c r="AA119" s="152">
        <f>+[1]data1cf!Z119</f>
        <v>8081.2719090351875</v>
      </c>
      <c r="AB119" s="152"/>
      <c r="AC119" s="153" t="e">
        <f t="shared" ca="1" si="8"/>
        <v>#NAME?</v>
      </c>
      <c r="AD119" s="153">
        <f t="shared" si="10"/>
        <v>68165.577874629031</v>
      </c>
      <c r="AE119" s="154">
        <f t="shared" si="11"/>
        <v>50555.678555322476</v>
      </c>
      <c r="AF119" s="155" t="e">
        <f t="shared" ca="1" si="9"/>
        <v>#NAME?</v>
      </c>
      <c r="AG119" s="156">
        <f t="shared" si="15"/>
        <v>0.97359594396169646</v>
      </c>
    </row>
    <row r="120" spans="1:33" x14ac:dyDescent="0.25">
      <c r="A120" s="148"/>
      <c r="B120" s="152">
        <f>+[1]data1cf!A120</f>
        <v>-102461.29496114393</v>
      </c>
      <c r="C120" s="152">
        <f>+[1]data1cf!B120</f>
        <v>14384.59516878525</v>
      </c>
      <c r="D120" s="152">
        <f>+[1]data1cf!C120</f>
        <v>22359.040836213928</v>
      </c>
      <c r="E120" s="152">
        <f>+[1]data1cf!D120</f>
        <v>21072.601606898708</v>
      </c>
      <c r="F120" s="152">
        <f>+[1]data1cf!E120</f>
        <v>19556.589553840273</v>
      </c>
      <c r="G120" s="152">
        <f>+[1]data1cf!F120</f>
        <v>18530.33970860469</v>
      </c>
      <c r="H120" s="152">
        <f>+[1]data1cf!G120</f>
        <v>17239.284867319759</v>
      </c>
      <c r="I120" s="152">
        <f>+[1]data1cf!H120</f>
        <v>16218.257645714748</v>
      </c>
      <c r="J120" s="152">
        <f>+[1]data1cf!I120</f>
        <v>15520.000914598917</v>
      </c>
      <c r="K120" s="152">
        <f>+[1]data1cf!J120</f>
        <v>14910.807683347288</v>
      </c>
      <c r="L120" s="152">
        <f>+[1]data1cf!K120</f>
        <v>14134.790423694074</v>
      </c>
      <c r="M120" s="152">
        <f>+[1]data1cf!L120</f>
        <v>13457.797090344124</v>
      </c>
      <c r="N120" s="152">
        <f>+[1]data1cf!M120</f>
        <v>12749.662772074327</v>
      </c>
      <c r="O120" s="152">
        <f>+[1]data1cf!N120</f>
        <v>12130.889736248449</v>
      </c>
      <c r="P120" s="152">
        <f>+[1]data1cf!O120</f>
        <v>13112.002027371229</v>
      </c>
      <c r="Q120" s="152">
        <f>+[1]data1cf!P120</f>
        <v>14337.253020661738</v>
      </c>
      <c r="R120" s="152">
        <f>+[1]data1cf!Q120</f>
        <v>12878.851799465316</v>
      </c>
      <c r="S120" s="152">
        <f>+[1]data1cf!R120</f>
        <v>9407.1948127272681</v>
      </c>
      <c r="T120" s="152">
        <f>+[1]data1cf!S120</f>
        <v>8873.538462610275</v>
      </c>
      <c r="U120" s="152">
        <f>+[1]data1cf!T120</f>
        <v>8339.9083413456501</v>
      </c>
      <c r="V120" s="152">
        <f>+[1]data1cf!U120</f>
        <v>7806.30523579896</v>
      </c>
      <c r="W120" s="152">
        <f>+[1]data1cf!V120</f>
        <v>11059.08465043586</v>
      </c>
      <c r="X120" s="152">
        <f>+[1]data1cf!W120</f>
        <v>10525.538032053802</v>
      </c>
      <c r="Y120" s="152">
        <f>+[1]data1cf!X120</f>
        <v>9992.0209344761643</v>
      </c>
      <c r="Z120" s="152">
        <f>+[1]data1cf!Y120</f>
        <v>9458.5342433270707</v>
      </c>
      <c r="AA120" s="152">
        <f>+[1]data1cf!Z120</f>
        <v>8925.0788707993834</v>
      </c>
      <c r="AB120" s="152"/>
      <c r="AC120" s="153" t="e">
        <f t="shared" ca="1" si="8"/>
        <v>#NAME?</v>
      </c>
      <c r="AD120" s="153">
        <f t="shared" si="10"/>
        <v>74511.72696084161</v>
      </c>
      <c r="AE120" s="154">
        <f t="shared" si="11"/>
        <v>54895.444193081727</v>
      </c>
      <c r="AF120" s="155" t="e">
        <f t="shared" ca="1" si="9"/>
        <v>#NAME?</v>
      </c>
      <c r="AG120" s="156">
        <f t="shared" si="15"/>
        <v>0.98117522838128202</v>
      </c>
    </row>
    <row r="121" spans="1:33" x14ac:dyDescent="0.25">
      <c r="A121" s="148"/>
      <c r="B121" s="152">
        <f>+[1]data1cf!A121</f>
        <v>-111400.68975430998</v>
      </c>
      <c r="C121" s="152">
        <f>+[1]data1cf!B121</f>
        <v>15425.290301310579</v>
      </c>
      <c r="D121" s="152">
        <f>+[1]data1cf!C121</f>
        <v>24128.715369816033</v>
      </c>
      <c r="E121" s="152">
        <f>+[1]data1cf!D121</f>
        <v>22774.557437285061</v>
      </c>
      <c r="F121" s="152">
        <f>+[1]data1cf!E121</f>
        <v>21111.018039116232</v>
      </c>
      <c r="G121" s="152">
        <f>+[1]data1cf!F121</f>
        <v>19994.682605335911</v>
      </c>
      <c r="H121" s="152">
        <f>+[1]data1cf!G121</f>
        <v>18591.53650662948</v>
      </c>
      <c r="I121" s="152">
        <f>+[1]data1cf!H121</f>
        <v>17481.428179501076</v>
      </c>
      <c r="J121" s="152">
        <f>+[1]data1cf!I121</f>
        <v>16722.250955541615</v>
      </c>
      <c r="K121" s="152">
        <f>+[1]data1cf!J121</f>
        <v>16059.342208648472</v>
      </c>
      <c r="L121" s="152">
        <f>+[1]data1cf!K121</f>
        <v>15216.185624235542</v>
      </c>
      <c r="M121" s="152">
        <f>+[1]data1cf!L121</f>
        <v>14480.126956200435</v>
      </c>
      <c r="N121" s="152">
        <f>+[1]data1cf!M121</f>
        <v>13710.210359656634</v>
      </c>
      <c r="O121" s="152">
        <f>+[1]data1cf!N121</f>
        <v>13036.867230856329</v>
      </c>
      <c r="P121" s="152">
        <f>+[1]data1cf!O121</f>
        <v>14104.162465966096</v>
      </c>
      <c r="Q121" s="152">
        <f>+[1]data1cf!P121</f>
        <v>15436.312384884055</v>
      </c>
      <c r="R121" s="152">
        <f>+[1]data1cf!Q121</f>
        <v>13850.670684362682</v>
      </c>
      <c r="S121" s="152">
        <f>+[1]data1cf!R121</f>
        <v>10076.123592608174</v>
      </c>
      <c r="T121" s="152">
        <f>+[1]data1cf!S121</f>
        <v>9495.907565499152</v>
      </c>
      <c r="U121" s="152">
        <f>+[1]data1cf!T121</f>
        <v>8915.7200556194475</v>
      </c>
      <c r="V121" s="152">
        <f>+[1]data1cf!U121</f>
        <v>8335.5619184859534</v>
      </c>
      <c r="W121" s="152">
        <f>+[1]data1cf!V121</f>
        <v>11872.135124461805</v>
      </c>
      <c r="X121" s="152">
        <f>+[1]data1cf!W121</f>
        <v>11292.03840280334</v>
      </c>
      <c r="Y121" s="152">
        <f>+[1]data1cf!X121</f>
        <v>10711.973777537722</v>
      </c>
      <c r="Z121" s="152">
        <f>+[1]data1cf!Y121</f>
        <v>10131.942211556719</v>
      </c>
      <c r="AA121" s="152">
        <f>+[1]data1cf!Z121</f>
        <v>9551.9446966388823</v>
      </c>
      <c r="AB121" s="152"/>
      <c r="AC121" s="153" t="e">
        <f t="shared" ca="1" si="8"/>
        <v>#NAME?</v>
      </c>
      <c r="AD121" s="153">
        <f t="shared" si="10"/>
        <v>79217.805620340645</v>
      </c>
      <c r="AE121" s="154">
        <f t="shared" si="11"/>
        <v>58109.692121001157</v>
      </c>
      <c r="AF121" s="155" t="e">
        <f t="shared" ca="1" si="9"/>
        <v>#NAME?</v>
      </c>
      <c r="AG121" s="156">
        <f t="shared" si="15"/>
        <v>0.98535249874324926</v>
      </c>
    </row>
    <row r="122" spans="1:33" x14ac:dyDescent="0.25">
      <c r="A122" s="148"/>
      <c r="B122" s="152">
        <f>+[1]data1cf!A122</f>
        <v>-104903.04869986558</v>
      </c>
      <c r="C122" s="152">
        <f>+[1]data1cf!B122</f>
        <v>14649.251721129684</v>
      </c>
      <c r="D122" s="152">
        <f>+[1]data1cf!C122</f>
        <v>22821.980447684276</v>
      </c>
      <c r="E122" s="152">
        <f>+[1]data1cf!D122</f>
        <v>21496.938226892664</v>
      </c>
      <c r="F122" s="152">
        <f>+[1]data1cf!E122</f>
        <v>19981.174400277465</v>
      </c>
      <c r="G122" s="152">
        <f>+[1]data1cf!F122</f>
        <v>18930.31809926682</v>
      </c>
      <c r="H122" s="152">
        <f>+[1]data1cf!G122</f>
        <v>17608.646057016995</v>
      </c>
      <c r="I122" s="152">
        <f>+[1]data1cf!H122</f>
        <v>16563.28674946052</v>
      </c>
      <c r="J122" s="152">
        <f>+[1]data1cf!I122</f>
        <v>15848.389871600179</v>
      </c>
      <c r="K122" s="152">
        <f>+[1]data1cf!J122</f>
        <v>15224.524499316627</v>
      </c>
      <c r="L122" s="152">
        <f>+[1]data1cf!K122</f>
        <v>14430.168448163535</v>
      </c>
      <c r="M122" s="152">
        <f>+[1]data1cf!L122</f>
        <v>13737.0416958145</v>
      </c>
      <c r="N122" s="152">
        <f>+[1]data1cf!M122</f>
        <v>13012.031838153849</v>
      </c>
      <c r="O122" s="152">
        <f>+[1]data1cf!N122</f>
        <v>12378.35323750781</v>
      </c>
      <c r="P122" s="152">
        <f>+[1]data1cf!O122</f>
        <v>13383.005995358271</v>
      </c>
      <c r="Q122" s="152">
        <f>+[1]data1cf!P122</f>
        <v>14637.455928549698</v>
      </c>
      <c r="R122" s="152">
        <f>+[1]data1cf!Q122</f>
        <v>13144.299567514739</v>
      </c>
      <c r="S122" s="152">
        <f>+[1]data1cf!R122</f>
        <v>9589.9095699344707</v>
      </c>
      <c r="T122" s="152">
        <f>+[1]data1cf!S122</f>
        <v>9043.5356625332024</v>
      </c>
      <c r="U122" s="152">
        <f>+[1]data1cf!T122</f>
        <v>8497.1886090437147</v>
      </c>
      <c r="V122" s="152">
        <f>+[1]data1cf!U122</f>
        <v>7950.869215083374</v>
      </c>
      <c r="W122" s="152">
        <f>+[1]data1cf!V122</f>
        <v>11281.165572092885</v>
      </c>
      <c r="X122" s="152">
        <f>+[1]data1cf!W122</f>
        <v>10734.904011442039</v>
      </c>
      <c r="Y122" s="152">
        <f>+[1]data1cf!X122</f>
        <v>10188.672675105498</v>
      </c>
      <c r="Z122" s="152">
        <f>+[1]data1cf!Y122</f>
        <v>9642.4724698126902</v>
      </c>
      <c r="AA122" s="152">
        <f>+[1]data1cf!Z122</f>
        <v>9096.3043294949348</v>
      </c>
      <c r="AB122" s="152"/>
      <c r="AC122" s="153" t="e">
        <f t="shared" ca="1" si="8"/>
        <v>#NAME?</v>
      </c>
      <c r="AD122" s="153">
        <f t="shared" si="10"/>
        <v>75725.629647138456</v>
      </c>
      <c r="AE122" s="154">
        <f t="shared" si="11"/>
        <v>55704.463538725387</v>
      </c>
      <c r="AF122" s="155" t="e">
        <f t="shared" ca="1" si="9"/>
        <v>#NAME?</v>
      </c>
      <c r="AG122" s="156">
        <f t="shared" si="15"/>
        <v>0.9823549621768437</v>
      </c>
    </row>
    <row r="123" spans="1:33" x14ac:dyDescent="0.25">
      <c r="A123" s="148"/>
      <c r="B123" s="152">
        <f>+[1]data1cf!A123</f>
        <v>-91114.972584142073</v>
      </c>
      <c r="C123" s="152">
        <f>+[1]data1cf!B123</f>
        <v>12996.576123927029</v>
      </c>
      <c r="D123" s="152">
        <f>+[1]data1cf!C123</f>
        <v>20138.801732580476</v>
      </c>
      <c r="E123" s="152">
        <f>+[1]data1cf!D123</f>
        <v>19000.986337400082</v>
      </c>
      <c r="F123" s="152">
        <f>+[1]data1cf!E123</f>
        <v>17583.631975166274</v>
      </c>
      <c r="G123" s="152">
        <f>+[1]data1cf!F123</f>
        <v>16671.723218203526</v>
      </c>
      <c r="H123" s="152">
        <f>+[1]data1cf!G123</f>
        <v>15522.940149423743</v>
      </c>
      <c r="I123" s="152">
        <f>+[1]data1cf!H123</f>
        <v>14614.979076518288</v>
      </c>
      <c r="J123" s="152">
        <f>+[1]data1cf!I123</f>
        <v>13994.045650521297</v>
      </c>
      <c r="K123" s="152">
        <f>+[1]data1cf!J123</f>
        <v>13453.030810672848</v>
      </c>
      <c r="L123" s="152">
        <f>+[1]data1cf!K123</f>
        <v>12762.230105442326</v>
      </c>
      <c r="M123" s="152">
        <f>+[1]data1cf!L123</f>
        <v>12160.205418645026</v>
      </c>
      <c r="N123" s="152">
        <f>+[1]data1cf!M123</f>
        <v>11530.488226221183</v>
      </c>
      <c r="O123" s="152">
        <f>+[1]data1cf!N123</f>
        <v>10980.978253651476</v>
      </c>
      <c r="P123" s="152">
        <f>+[1]data1cf!O123</f>
        <v>11852.702886157462</v>
      </c>
      <c r="Q123" s="152">
        <f>+[1]data1cf!P123</f>
        <v>12942.272471479342</v>
      </c>
      <c r="R123" s="152">
        <f>+[1]data1cf!Q123</f>
        <v>11645.371165123774</v>
      </c>
      <c r="S123" s="152">
        <f>+[1]data1cf!R123</f>
        <v>8558.157292918273</v>
      </c>
      <c r="T123" s="152">
        <f>+[1]data1cf!S123</f>
        <v>8083.5967895720842</v>
      </c>
      <c r="U123" s="152">
        <f>+[1]data1cf!T123</f>
        <v>7609.0596105569421</v>
      </c>
      <c r="V123" s="152">
        <f>+[1]data1cf!U123</f>
        <v>7134.5464556027946</v>
      </c>
      <c r="W123" s="152">
        <f>+[1]data1cf!V123</f>
        <v>10027.120742305868</v>
      </c>
      <c r="X123" s="152">
        <f>+[1]data1cf!W123</f>
        <v>9552.6578192608431</v>
      </c>
      <c r="Y123" s="152">
        <f>+[1]data1cf!X123</f>
        <v>9078.2211479559119</v>
      </c>
      <c r="Z123" s="152">
        <f>+[1]data1cf!Y123</f>
        <v>8603.8115159432709</v>
      </c>
      <c r="AA123" s="152">
        <f>+[1]data1cf!Z123</f>
        <v>8129.4297344017014</v>
      </c>
      <c r="AB123" s="152"/>
      <c r="AC123" s="153" t="e">
        <f t="shared" ca="1" si="8"/>
        <v>#NAME?</v>
      </c>
      <c r="AD123" s="153">
        <f t="shared" si="10"/>
        <v>68573.572597421095</v>
      </c>
      <c r="AE123" s="154">
        <f t="shared" si="11"/>
        <v>50847.396203359545</v>
      </c>
      <c r="AF123" s="155" t="e">
        <f t="shared" ca="1" si="9"/>
        <v>#NAME?</v>
      </c>
      <c r="AG123" s="156">
        <f t="shared" si="15"/>
        <v>0.974164088099301</v>
      </c>
    </row>
    <row r="124" spans="1:33" x14ac:dyDescent="0.25">
      <c r="A124" s="148"/>
      <c r="B124" s="152">
        <f>+[1]data1cf!A124</f>
        <v>-115764.86197608523</v>
      </c>
      <c r="C124" s="152">
        <f>+[1]data1cf!B124</f>
        <v>16007.699646558984</v>
      </c>
      <c r="D124" s="152">
        <f>+[1]data1cf!C124</f>
        <v>25006.261219789769</v>
      </c>
      <c r="E124" s="152">
        <f>+[1]data1cf!D124</f>
        <v>23558.779406466492</v>
      </c>
      <c r="F124" s="152">
        <f>+[1]data1cf!E124</f>
        <v>21869.883015228901</v>
      </c>
      <c r="G124" s="152">
        <f>+[1]data1cf!F124</f>
        <v>20709.568203402763</v>
      </c>
      <c r="H124" s="152">
        <f>+[1]data1cf!G124</f>
        <v>19251.699658349455</v>
      </c>
      <c r="I124" s="152">
        <f>+[1]data1cf!H124</f>
        <v>18098.102337256125</v>
      </c>
      <c r="J124" s="152">
        <f>+[1]data1cf!I124</f>
        <v>17309.184003438939</v>
      </c>
      <c r="K124" s="152">
        <f>+[1]data1cf!J124</f>
        <v>16620.051584064</v>
      </c>
      <c r="L124" s="152">
        <f>+[1]data1cf!K124</f>
        <v>15744.117884098596</v>
      </c>
      <c r="M124" s="152">
        <f>+[1]data1cf!L124</f>
        <v>14979.223786052054</v>
      </c>
      <c r="N124" s="152">
        <f>+[1]data1cf!M124</f>
        <v>14179.145359890033</v>
      </c>
      <c r="O124" s="152">
        <f>+[1]data1cf!N124</f>
        <v>13479.161357808174</v>
      </c>
      <c r="P124" s="152">
        <f>+[1]data1cf!O124</f>
        <v>14588.530717491361</v>
      </c>
      <c r="Q124" s="152">
        <f>+[1]data1cf!P124</f>
        <v>15972.868209791537</v>
      </c>
      <c r="R124" s="152">
        <f>+[1]data1cf!Q124</f>
        <v>14325.10828111228</v>
      </c>
      <c r="S124" s="152">
        <f>+[1]data1cf!R124</f>
        <v>10402.69160610879</v>
      </c>
      <c r="T124" s="152">
        <f>+[1]data1cf!S124</f>
        <v>9799.7453546742017</v>
      </c>
      <c r="U124" s="152">
        <f>+[1]data1cf!T124</f>
        <v>9196.8287376442568</v>
      </c>
      <c r="V124" s="152">
        <f>+[1]data1cf!U124</f>
        <v>8593.9426440510688</v>
      </c>
      <c r="W124" s="152">
        <f>+[1]data1cf!V124</f>
        <v>12269.062699062015</v>
      </c>
      <c r="X124" s="152">
        <f>+[1]data1cf!W124</f>
        <v>11666.240426922777</v>
      </c>
      <c r="Y124" s="152">
        <f>+[1]data1cf!X124</f>
        <v>11063.451508567028</v>
      </c>
      <c r="Z124" s="152">
        <f>+[1]data1cf!Y124</f>
        <v>10460.696944608278</v>
      </c>
      <c r="AA124" s="152">
        <f>+[1]data1cf!Z124</f>
        <v>9857.9777656784336</v>
      </c>
      <c r="AB124" s="152"/>
      <c r="AC124" s="153" t="e">
        <f t="shared" ca="1" si="8"/>
        <v>#NAME?</v>
      </c>
      <c r="AD124" s="153">
        <f t="shared" si="10"/>
        <v>81558.394591194548</v>
      </c>
      <c r="AE124" s="154">
        <f t="shared" si="11"/>
        <v>59722.344475725207</v>
      </c>
      <c r="AF124" s="155" t="e">
        <f t="shared" ca="1" si="9"/>
        <v>#NAME?</v>
      </c>
      <c r="AG124" s="156">
        <f t="shared" si="15"/>
        <v>0.98707088680336585</v>
      </c>
    </row>
    <row r="125" spans="1:33" x14ac:dyDescent="0.25">
      <c r="A125" s="148"/>
      <c r="B125" s="152">
        <f>+[1]data1cf!A125</f>
        <v>-110578.90352682574</v>
      </c>
      <c r="C125" s="152">
        <f>+[1]data1cf!B125</f>
        <v>15404.729916798635</v>
      </c>
      <c r="D125" s="152">
        <f>+[1]data1cf!C125</f>
        <v>23956.289221893472</v>
      </c>
      <c r="E125" s="152">
        <f>+[1]data1cf!D125</f>
        <v>22611.738003324532</v>
      </c>
      <c r="F125" s="152">
        <f>+[1]data1cf!E125</f>
        <v>20968.121573486878</v>
      </c>
      <c r="G125" s="152">
        <f>+[1]data1cf!F125</f>
        <v>19860.067583548505</v>
      </c>
      <c r="H125" s="152">
        <f>+[1]data1cf!G125</f>
        <v>18467.225879457394</v>
      </c>
      <c r="I125" s="152">
        <f>+[1]data1cf!H125</f>
        <v>17365.306655432905</v>
      </c>
      <c r="J125" s="152">
        <f>+[1]data1cf!I125</f>
        <v>16611.729768313795</v>
      </c>
      <c r="K125" s="152">
        <f>+[1]data1cf!J125</f>
        <v>15953.7590146492</v>
      </c>
      <c r="L125" s="152">
        <f>+[1]data1cf!K125</f>
        <v>15116.774455713079</v>
      </c>
      <c r="M125" s="152">
        <f>+[1]data1cf!L125</f>
        <v>14386.145582388788</v>
      </c>
      <c r="N125" s="152">
        <f>+[1]data1cf!M125</f>
        <v>13621.908545430721</v>
      </c>
      <c r="O125" s="152">
        <f>+[1]data1cf!N125</f>
        <v>12953.58196997394</v>
      </c>
      <c r="P125" s="152">
        <f>+[1]data1cf!O125</f>
        <v>14012.954525970501</v>
      </c>
      <c r="Q125" s="152">
        <f>+[1]data1cf!P125</f>
        <v>15335.277374169906</v>
      </c>
      <c r="R125" s="152">
        <f>+[1]data1cf!Q125</f>
        <v>13761.332715328335</v>
      </c>
      <c r="S125" s="152">
        <f>+[1]data1cf!R125</f>
        <v>10014.629892957022</v>
      </c>
      <c r="T125" s="152">
        <f>+[1]data1cf!S125</f>
        <v>9438.6940327042066</v>
      </c>
      <c r="U125" s="152">
        <f>+[1]data1cf!T125</f>
        <v>8862.7864793133613</v>
      </c>
      <c r="V125" s="152">
        <f>+[1]data1cf!U125</f>
        <v>8286.9080819903666</v>
      </c>
      <c r="W125" s="152">
        <f>+[1]data1cf!V125</f>
        <v>11797.392516347576</v>
      </c>
      <c r="X125" s="152">
        <f>+[1]data1cf!W125</f>
        <v>11221.575081446839</v>
      </c>
      <c r="Y125" s="152">
        <f>+[1]data1cf!X125</f>
        <v>10645.789506168658</v>
      </c>
      <c r="Z125" s="152">
        <f>+[1]data1cf!Y125</f>
        <v>10070.036746301703</v>
      </c>
      <c r="AA125" s="152">
        <f>+[1]data1cf!Z125</f>
        <v>9494.3177863083038</v>
      </c>
      <c r="AB125" s="152"/>
      <c r="AC125" s="153" t="e">
        <f t="shared" ca="1" si="8"/>
        <v>#NAME?</v>
      </c>
      <c r="AD125" s="153">
        <f t="shared" si="10"/>
        <v>78842.326011659869</v>
      </c>
      <c r="AE125" s="154">
        <f t="shared" si="11"/>
        <v>57870.723334558825</v>
      </c>
      <c r="AF125" s="155" t="e">
        <f t="shared" ca="1" si="9"/>
        <v>#NAME?</v>
      </c>
      <c r="AG125" s="156">
        <f t="shared" si="15"/>
        <v>0.98505632105010676</v>
      </c>
    </row>
    <row r="126" spans="1:33" x14ac:dyDescent="0.25">
      <c r="A126" s="148"/>
      <c r="B126" s="152">
        <f>+[1]data1cf!A126</f>
        <v>-105402.28966667963</v>
      </c>
      <c r="C126" s="152">
        <f>+[1]data1cf!B126</f>
        <v>14765.865020339814</v>
      </c>
      <c r="D126" s="152">
        <f>+[1]data1cf!C126</f>
        <v>22904.110327416623</v>
      </c>
      <c r="E126" s="152">
        <f>+[1]data1cf!D126</f>
        <v>21609.753887784718</v>
      </c>
      <c r="F126" s="152">
        <f>+[1]data1cf!E126</f>
        <v>20067.985017527059</v>
      </c>
      <c r="G126" s="152">
        <f>+[1]data1cf!F126</f>
        <v>19012.097680594892</v>
      </c>
      <c r="H126" s="152">
        <f>+[1]data1cf!G126</f>
        <v>17684.165645468423</v>
      </c>
      <c r="I126" s="152">
        <f>+[1]data1cf!H126</f>
        <v>16633.83139964431</v>
      </c>
      <c r="J126" s="152">
        <f>+[1]data1cf!I126</f>
        <v>15915.532277398277</v>
      </c>
      <c r="K126" s="152">
        <f>+[1]data1cf!J126</f>
        <v>15288.667039175038</v>
      </c>
      <c r="L126" s="152">
        <f>+[1]data1cf!K126</f>
        <v>14490.561438731416</v>
      </c>
      <c r="M126" s="152">
        <f>+[1]data1cf!L126</f>
        <v>13794.136047551056</v>
      </c>
      <c r="N126" s="152">
        <f>+[1]data1cf!M126</f>
        <v>13065.67581712456</v>
      </c>
      <c r="O126" s="152">
        <f>+[1]data1cf!N126</f>
        <v>12428.949624711277</v>
      </c>
      <c r="P126" s="152">
        <f>+[1]data1cf!O126</f>
        <v>13438.415466363782</v>
      </c>
      <c r="Q126" s="152">
        <f>+[1]data1cf!P126</f>
        <v>14698.835414776189</v>
      </c>
      <c r="R126" s="152">
        <f>+[1]data1cf!Q126</f>
        <v>13198.573017886916</v>
      </c>
      <c r="S126" s="152">
        <f>+[1]data1cf!R126</f>
        <v>9627.267428998126</v>
      </c>
      <c r="T126" s="152">
        <f>+[1]data1cf!S126</f>
        <v>9078.2932898480667</v>
      </c>
      <c r="U126" s="152">
        <f>+[1]data1cf!T126</f>
        <v>8529.3461324094533</v>
      </c>
      <c r="V126" s="152">
        <f>+[1]data1cf!U126</f>
        <v>7980.4267661336216</v>
      </c>
      <c r="W126" s="152">
        <f>+[1]data1cf!V126</f>
        <v>11326.572237097942</v>
      </c>
      <c r="X126" s="152">
        <f>+[1]data1cf!W126</f>
        <v>10777.710979364376</v>
      </c>
      <c r="Y126" s="152">
        <f>+[1]data1cf!X126</f>
        <v>10228.880089784758</v>
      </c>
      <c r="Z126" s="152">
        <f>+[1]data1cf!Y126</f>
        <v>9680.0804794036922</v>
      </c>
      <c r="AA126" s="152">
        <f>+[1]data1cf!Z126</f>
        <v>9131.313086597138</v>
      </c>
      <c r="AB126" s="152"/>
      <c r="AC126" s="153" t="e">
        <f t="shared" ca="1" si="8"/>
        <v>#NAME?</v>
      </c>
      <c r="AD126" s="153">
        <f t="shared" si="10"/>
        <v>76044.099108025213</v>
      </c>
      <c r="AE126" s="154">
        <f t="shared" si="11"/>
        <v>55938.450396220876</v>
      </c>
      <c r="AF126" s="155" t="e">
        <f t="shared" ca="1" si="9"/>
        <v>#NAME?</v>
      </c>
      <c r="AG126" s="156">
        <f t="shared" si="15"/>
        <v>0.98265203083104113</v>
      </c>
    </row>
    <row r="127" spans="1:33" x14ac:dyDescent="0.25">
      <c r="A127" s="148"/>
      <c r="B127" s="152">
        <f>+[1]data1cf!A127</f>
        <v>-91913.556796332006</v>
      </c>
      <c r="C127" s="152">
        <f>+[1]data1cf!B127</f>
        <v>13090.485462092278</v>
      </c>
      <c r="D127" s="152">
        <f>+[1]data1cf!C127</f>
        <v>20261.407798763361</v>
      </c>
      <c r="E127" s="152">
        <f>+[1]data1cf!D127</f>
        <v>19092.592536210035</v>
      </c>
      <c r="F127" s="152">
        <f>+[1]data1cf!E127</f>
        <v>17722.493953638073</v>
      </c>
      <c r="G127" s="152">
        <f>+[1]data1cf!F127</f>
        <v>16802.537568125277</v>
      </c>
      <c r="H127" s="152">
        <f>+[1]data1cf!G127</f>
        <v>15643.741035283103</v>
      </c>
      <c r="I127" s="152">
        <f>+[1]data1cf!H127</f>
        <v>14727.822067450565</v>
      </c>
      <c r="J127" s="152">
        <f>+[1]data1cf!I127</f>
        <v>14101.446422499226</v>
      </c>
      <c r="K127" s="152">
        <f>+[1]data1cf!J127</f>
        <v>13555.633006938031</v>
      </c>
      <c r="L127" s="152">
        <f>+[1]data1cf!K127</f>
        <v>12858.834534967085</v>
      </c>
      <c r="M127" s="152">
        <f>+[1]data1cf!L127</f>
        <v>12251.533356320077</v>
      </c>
      <c r="N127" s="152">
        <f>+[1]data1cf!M127</f>
        <v>11616.296958942854</v>
      </c>
      <c r="O127" s="152">
        <f>+[1]data1cf!N127</f>
        <v>11061.912068583344</v>
      </c>
      <c r="P127" s="152">
        <f>+[1]data1cf!O127</f>
        <v>11941.335694144305</v>
      </c>
      <c r="Q127" s="152">
        <f>+[1]data1cf!P127</f>
        <v>13040.454896222276</v>
      </c>
      <c r="R127" s="152">
        <f>+[1]data1cf!Q127</f>
        <v>11732.186798233553</v>
      </c>
      <c r="S127" s="152">
        <f>+[1]data1cf!R127</f>
        <v>8617.914801681698</v>
      </c>
      <c r="T127" s="152">
        <f>+[1]data1cf!S127</f>
        <v>8139.1949761631658</v>
      </c>
      <c r="U127" s="152">
        <f>+[1]data1cf!T127</f>
        <v>7660.4986794035922</v>
      </c>
      <c r="V127" s="152">
        <f>+[1]data1cf!U127</f>
        <v>7181.8266172657495</v>
      </c>
      <c r="W127" s="152">
        <f>+[1]data1cf!V127</f>
        <v>10099.753094639938</v>
      </c>
      <c r="X127" s="152">
        <f>+[1]data1cf!W127</f>
        <v>9621.1317046726545</v>
      </c>
      <c r="Y127" s="152">
        <f>+[1]data1cf!X127</f>
        <v>9142.536796530876</v>
      </c>
      <c r="Z127" s="152">
        <f>+[1]data1cf!Y127</f>
        <v>8663.9691646693536</v>
      </c>
      <c r="AA127" s="152">
        <f>+[1]data1cf!Z127</f>
        <v>8185.4296273765012</v>
      </c>
      <c r="AB127" s="152"/>
      <c r="AC127" s="153" t="e">
        <f t="shared" ca="1" si="8"/>
        <v>#NAME?</v>
      </c>
      <c r="AD127" s="153">
        <f t="shared" si="10"/>
        <v>68911.472038297346</v>
      </c>
      <c r="AE127" s="154">
        <f t="shared" si="11"/>
        <v>51055.5789514633</v>
      </c>
      <c r="AF127" s="155" t="e">
        <f t="shared" ca="1" si="9"/>
        <v>#NAME?</v>
      </c>
      <c r="AG127" s="156">
        <f t="shared" si="15"/>
        <v>0.97462535620056534</v>
      </c>
    </row>
    <row r="128" spans="1:33" x14ac:dyDescent="0.25">
      <c r="A128" s="148"/>
      <c r="B128" s="152">
        <f>+[1]data1cf!A128</f>
        <v>-117272.98418035296</v>
      </c>
      <c r="C128" s="152">
        <f>+[1]data1cf!B128</f>
        <v>16142.614228050941</v>
      </c>
      <c r="D128" s="152">
        <f>+[1]data1cf!C128</f>
        <v>25297.644593095029</v>
      </c>
      <c r="E128" s="152">
        <f>+[1]data1cf!D128</f>
        <v>23768.649764059453</v>
      </c>
      <c r="F128" s="152">
        <f>+[1]data1cf!E128</f>
        <v>22132.123152042532</v>
      </c>
      <c r="G128" s="152">
        <f>+[1]data1cf!F128</f>
        <v>20956.610434819846</v>
      </c>
      <c r="H128" s="152">
        <f>+[1]data1cf!G128</f>
        <v>19479.831514049536</v>
      </c>
      <c r="I128" s="152">
        <f>+[1]data1cf!H128</f>
        <v>18311.205749048178</v>
      </c>
      <c r="J128" s="152">
        <f>+[1]data1cf!I128</f>
        <v>17512.009812543336</v>
      </c>
      <c r="K128" s="152">
        <f>+[1]data1cf!J128</f>
        <v>16813.815307453737</v>
      </c>
      <c r="L128" s="152">
        <f>+[1]data1cf!K128</f>
        <v>15926.554855645256</v>
      </c>
      <c r="M128" s="152">
        <f>+[1]data1cf!L128</f>
        <v>15151.696129701384</v>
      </c>
      <c r="N128" s="152">
        <f>+[1]data1cf!M128</f>
        <v>14341.194713185854</v>
      </c>
      <c r="O128" s="152">
        <f>+[1]data1cf!N128</f>
        <v>13632.004453766895</v>
      </c>
      <c r="P128" s="152">
        <f>+[1]data1cf!O128</f>
        <v>14755.913322495526</v>
      </c>
      <c r="Q128" s="152">
        <f>+[1]data1cf!P128</f>
        <v>16158.285217244767</v>
      </c>
      <c r="R128" s="152">
        <f>+[1]data1cf!Q128</f>
        <v>14489.059160646168</v>
      </c>
      <c r="S128" s="152">
        <f>+[1]data1cf!R128</f>
        <v>10515.543356071004</v>
      </c>
      <c r="T128" s="152">
        <f>+[1]data1cf!S128</f>
        <v>9904.7422459664704</v>
      </c>
      <c r="U128" s="152">
        <f>+[1]data1cf!T128</f>
        <v>9293.971156327616</v>
      </c>
      <c r="V128" s="152">
        <f>+[1]data1cf!U128</f>
        <v>8683.230987768402</v>
      </c>
      <c r="W128" s="152">
        <f>+[1]data1cf!V128</f>
        <v>12406.228525321996</v>
      </c>
      <c r="X128" s="152">
        <f>+[1]data1cf!W128</f>
        <v>11795.553009648218</v>
      </c>
      <c r="Y128" s="152">
        <f>+[1]data1cf!X128</f>
        <v>11184.911282273042</v>
      </c>
      <c r="Z128" s="152">
        <f>+[1]data1cf!Y128</f>
        <v>10574.304356845421</v>
      </c>
      <c r="AA128" s="152">
        <f>+[1]data1cf!Z128</f>
        <v>9963.7332774237912</v>
      </c>
      <c r="AB128" s="152"/>
      <c r="AC128" s="153" t="e">
        <f t="shared" ca="1" si="8"/>
        <v>#NAME?</v>
      </c>
      <c r="AD128" s="153">
        <f t="shared" si="10"/>
        <v>82241.477554747573</v>
      </c>
      <c r="AE128" s="154">
        <f t="shared" si="11"/>
        <v>60157.819352394486</v>
      </c>
      <c r="AF128" s="155" t="e">
        <f t="shared" ca="1" si="9"/>
        <v>#NAME?</v>
      </c>
      <c r="AG128" s="156">
        <f t="shared" si="15"/>
        <v>0.98753327445115235</v>
      </c>
    </row>
    <row r="129" spans="1:33" x14ac:dyDescent="0.25">
      <c r="A129" s="148"/>
      <c r="B129" s="152">
        <f>+[1]data1cf!A129</f>
        <v>-90313.698315568894</v>
      </c>
      <c r="C129" s="152">
        <f>+[1]data1cf!B129</f>
        <v>12858.829118650221</v>
      </c>
      <c r="D129" s="152">
        <f>+[1]data1cf!C129</f>
        <v>19938.808069140861</v>
      </c>
      <c r="E129" s="152">
        <f>+[1]data1cf!D129</f>
        <v>18844.94828284351</v>
      </c>
      <c r="F129" s="152">
        <f>+[1]data1cf!E129</f>
        <v>17444.30223569207</v>
      </c>
      <c r="G129" s="152">
        <f>+[1]data1cf!F129</f>
        <v>16540.468215972756</v>
      </c>
      <c r="H129" s="152">
        <f>+[1]data1cf!G129</f>
        <v>15401.732341928433</v>
      </c>
      <c r="I129" s="152">
        <f>+[1]data1cf!H129</f>
        <v>14501.755970372818</v>
      </c>
      <c r="J129" s="152">
        <f>+[1]data1cf!I129</f>
        <v>13886.283095618273</v>
      </c>
      <c r="K129" s="152">
        <f>+[1]data1cf!J129</f>
        <v>13350.082995637818</v>
      </c>
      <c r="L129" s="152">
        <f>+[1]data1cf!K129</f>
        <v>12665.300260816279</v>
      </c>
      <c r="M129" s="152">
        <f>+[1]data1cf!L129</f>
        <v>12068.569839899727</v>
      </c>
      <c r="N129" s="152">
        <f>+[1]data1cf!M129</f>
        <v>11444.390444047138</v>
      </c>
      <c r="O129" s="152">
        <f>+[1]data1cf!N129</f>
        <v>10899.771810583239</v>
      </c>
      <c r="P129" s="152">
        <f>+[1]data1cf!O129</f>
        <v>11763.771515730667</v>
      </c>
      <c r="Q129" s="152">
        <f>+[1]data1cf!P129</f>
        <v>12843.759316107931</v>
      </c>
      <c r="R129" s="152">
        <f>+[1]data1cf!Q129</f>
        <v>11558.263090785575</v>
      </c>
      <c r="S129" s="152">
        <f>+[1]data1cf!R129</f>
        <v>8498.1984890811091</v>
      </c>
      <c r="T129" s="152">
        <f>+[1]data1cf!S129</f>
        <v>8027.8113187166273</v>
      </c>
      <c r="U129" s="152">
        <f>+[1]data1cf!T129</f>
        <v>7557.4472675666657</v>
      </c>
      <c r="V129" s="152">
        <f>+[1]data1cf!U129</f>
        <v>7087.1070292076874</v>
      </c>
      <c r="W129" s="152">
        <f>+[1]data1cf!V129</f>
        <v>9954.2437255769291</v>
      </c>
      <c r="X129" s="152">
        <f>+[1]data1cf!W129</f>
        <v>9483.953277382594</v>
      </c>
      <c r="Y129" s="152">
        <f>+[1]data1cf!X129</f>
        <v>9013.6888500678906</v>
      </c>
      <c r="Z129" s="152">
        <f>+[1]data1cf!Y129</f>
        <v>8543.4512242592209</v>
      </c>
      <c r="AA129" s="152">
        <f>+[1]data1cf!Z129</f>
        <v>8073.2412040017643</v>
      </c>
      <c r="AB129" s="152"/>
      <c r="AC129" s="153" t="e">
        <f t="shared" ca="1" si="8"/>
        <v>#NAME?</v>
      </c>
      <c r="AD129" s="153">
        <f t="shared" si="10"/>
        <v>68069.319717588864</v>
      </c>
      <c r="AE129" s="154">
        <f t="shared" si="11"/>
        <v>50478.933762692701</v>
      </c>
      <c r="AF129" s="155" t="e">
        <f t="shared" ca="1" si="9"/>
        <v>#NAME?</v>
      </c>
      <c r="AG129" s="156">
        <f t="shared" si="15"/>
        <v>0.97346009032653047</v>
      </c>
    </row>
    <row r="130" spans="1:33" x14ac:dyDescent="0.25">
      <c r="A130" s="148"/>
      <c r="B130" s="152">
        <f>+[1]data1cf!A130</f>
        <v>-92429.44872637387</v>
      </c>
      <c r="C130" s="152">
        <f>+[1]data1cf!B130</f>
        <v>13172.521089582642</v>
      </c>
      <c r="D130" s="152">
        <f>+[1]data1cf!C130</f>
        <v>20367.83023537699</v>
      </c>
      <c r="E130" s="152">
        <f>+[1]data1cf!D130</f>
        <v>19184.055098838511</v>
      </c>
      <c r="F130" s="152">
        <f>+[1]data1cf!E130</f>
        <v>17812.199927021677</v>
      </c>
      <c r="G130" s="152">
        <f>+[1]data1cf!F130</f>
        <v>16887.044707670713</v>
      </c>
      <c r="H130" s="152">
        <f>+[1]data1cf!G130</f>
        <v>15721.779395177309</v>
      </c>
      <c r="I130" s="152">
        <f>+[1]data1cf!H130</f>
        <v>14800.719562160757</v>
      </c>
      <c r="J130" s="152">
        <f>+[1]data1cf!I130</f>
        <v>14170.828199271076</v>
      </c>
      <c r="K130" s="152">
        <f>+[1]data1cf!J130</f>
        <v>13621.914864567843</v>
      </c>
      <c r="L130" s="152">
        <f>+[1]data1cf!K130</f>
        <v>12921.241786246752</v>
      </c>
      <c r="M130" s="152">
        <f>+[1]data1cf!L130</f>
        <v>12310.531950725977</v>
      </c>
      <c r="N130" s="152">
        <f>+[1]data1cf!M130</f>
        <v>11671.730101825593</v>
      </c>
      <c r="O130" s="152">
        <f>+[1]data1cf!N130</f>
        <v>11114.195974718146</v>
      </c>
      <c r="P130" s="152">
        <f>+[1]data1cf!O130</f>
        <v>11998.593212737076</v>
      </c>
      <c r="Q130" s="152">
        <f>+[1]data1cf!P130</f>
        <v>13103.881545314089</v>
      </c>
      <c r="R130" s="152">
        <f>+[1]data1cf!Q130</f>
        <v>11788.270406999118</v>
      </c>
      <c r="S130" s="152">
        <f>+[1]data1cf!R130</f>
        <v>8656.5186409010057</v>
      </c>
      <c r="T130" s="152">
        <f>+[1]data1cf!S130</f>
        <v>8175.111859253866</v>
      </c>
      <c r="U130" s="152">
        <f>+[1]data1cf!T130</f>
        <v>7693.7287384277879</v>
      </c>
      <c r="V130" s="152">
        <f>+[1]data1cf!U130</f>
        <v>7212.3699882473775</v>
      </c>
      <c r="W130" s="152">
        <f>+[1]data1cf!V130</f>
        <v>10146.674188066459</v>
      </c>
      <c r="X130" s="152">
        <f>+[1]data1cf!W130</f>
        <v>9665.3663944691216</v>
      </c>
      <c r="Y130" s="152">
        <f>+[1]data1cf!X130</f>
        <v>9184.0852313343275</v>
      </c>
      <c r="Z130" s="152">
        <f>+[1]data1cf!Y130</f>
        <v>8702.8314975759604</v>
      </c>
      <c r="AA130" s="152">
        <f>+[1]data1cf!Z130</f>
        <v>8221.6060160753077</v>
      </c>
      <c r="AB130" s="152"/>
      <c r="AC130" s="153" t="e">
        <f t="shared" ref="AC130:AC193" ca="1" si="16">XNPV(0.1,B130:AA130,$B$1:$AA$1)</f>
        <v>#NAME?</v>
      </c>
      <c r="AD130" s="153">
        <f t="shared" si="10"/>
        <v>69202.041144274073</v>
      </c>
      <c r="AE130" s="154">
        <f t="shared" si="11"/>
        <v>51259.862252645551</v>
      </c>
      <c r="AF130" s="155" t="e">
        <f t="shared" ref="AF130:AF193" ca="1" si="17">XIRR(B130:AA130,$B$1:$AA$1)</f>
        <v>#NAME?</v>
      </c>
      <c r="AG130" s="156">
        <f t="shared" si="15"/>
        <v>0.97501542208423431</v>
      </c>
    </row>
    <row r="131" spans="1:33" x14ac:dyDescent="0.25">
      <c r="A131" s="148"/>
      <c r="B131" s="152">
        <f>+[1]data1cf!A131</f>
        <v>-108800.6099251639</v>
      </c>
      <c r="C131" s="152">
        <f>+[1]data1cf!B131</f>
        <v>15154.210219728731</v>
      </c>
      <c r="D131" s="152">
        <f>+[1]data1cf!C131</f>
        <v>23630.855414744416</v>
      </c>
      <c r="E131" s="152">
        <f>+[1]data1cf!D131</f>
        <v>22289.01844076714</v>
      </c>
      <c r="F131" s="152">
        <f>+[1]data1cf!E131</f>
        <v>20658.902628181924</v>
      </c>
      <c r="G131" s="152">
        <f>+[1]data1cf!F131</f>
        <v>19568.769160764168</v>
      </c>
      <c r="H131" s="152">
        <f>+[1]data1cf!G131</f>
        <v>18198.225517166651</v>
      </c>
      <c r="I131" s="152">
        <f>+[1]data1cf!H131</f>
        <v>17114.026996125642</v>
      </c>
      <c r="J131" s="152">
        <f>+[1]data1cf!I131</f>
        <v>16372.568884957283</v>
      </c>
      <c r="K131" s="152">
        <f>+[1]data1cf!J131</f>
        <v>15725.283637413115</v>
      </c>
      <c r="L131" s="152">
        <f>+[1]data1cf!K131</f>
        <v>14901.654952605219</v>
      </c>
      <c r="M131" s="152">
        <f>+[1]data1cf!L131</f>
        <v>14182.775812812215</v>
      </c>
      <c r="N131" s="152">
        <f>+[1]data1cf!M131</f>
        <v>13430.828984832788</v>
      </c>
      <c r="O131" s="152">
        <f>+[1]data1cf!N131</f>
        <v>12773.357914633805</v>
      </c>
      <c r="P131" s="152">
        <f>+[1]data1cf!O131</f>
        <v>13815.586292371037</v>
      </c>
      <c r="Q131" s="152">
        <f>+[1]data1cf!P131</f>
        <v>15116.643978905024</v>
      </c>
      <c r="R131" s="152">
        <f>+[1]data1cf!Q131</f>
        <v>13568.010981030551</v>
      </c>
      <c r="S131" s="152">
        <f>+[1]data1cf!R131</f>
        <v>9881.5614026673666</v>
      </c>
      <c r="T131" s="152">
        <f>+[1]data1cf!S131</f>
        <v>9314.8875537258209</v>
      </c>
      <c r="U131" s="152">
        <f>+[1]data1cf!T131</f>
        <v>8748.2415564246148</v>
      </c>
      <c r="V131" s="152">
        <f>+[1]data1cf!U131</f>
        <v>8181.6242463129493</v>
      </c>
      <c r="W131" s="152">
        <f>+[1]data1cf!V131</f>
        <v>11635.65422318102</v>
      </c>
      <c r="X131" s="152">
        <f>+[1]data1cf!W131</f>
        <v>11069.096895113962</v>
      </c>
      <c r="Y131" s="152">
        <f>+[1]data1cf!X131</f>
        <v>10502.570914313472</v>
      </c>
      <c r="Z131" s="152">
        <f>+[1]data1cf!Y131</f>
        <v>9936.07722119754</v>
      </c>
      <c r="AA131" s="152">
        <f>+[1]data1cf!Z131</f>
        <v>9369.6167843967123</v>
      </c>
      <c r="AB131" s="152"/>
      <c r="AC131" s="153" t="e">
        <f t="shared" ca="1" si="16"/>
        <v>#NAME?</v>
      </c>
      <c r="AD131" s="153">
        <f t="shared" ref="AD131:AD194" si="18">SUMPRODUCT(B131:AA131,$B$1010:$AA$1010)</f>
        <v>77902.287230447939</v>
      </c>
      <c r="AE131" s="154">
        <f t="shared" ref="AE131:AE194" si="19">SUMPRODUCT(B131:AA131,$B$1012:$AA$1012)</f>
        <v>57226.689183480194</v>
      </c>
      <c r="AF131" s="155" t="e">
        <f t="shared" ca="1" si="17"/>
        <v>#NAME?</v>
      </c>
      <c r="AG131" s="156">
        <f t="shared" ref="AG131:AG146" si="20">1-EXP(-(1/0.25)*(AD131/ABS($AD$1010)))</f>
        <v>0.98428828793766221</v>
      </c>
    </row>
    <row r="132" spans="1:33" x14ac:dyDescent="0.25">
      <c r="A132" s="148"/>
      <c r="B132" s="152">
        <f>+[1]data1cf!A132</f>
        <v>-90873.656241442586</v>
      </c>
      <c r="C132" s="152">
        <f>+[1]data1cf!B132</f>
        <v>13034.66947921356</v>
      </c>
      <c r="D132" s="152">
        <f>+[1]data1cf!C132</f>
        <v>20080.596101856132</v>
      </c>
      <c r="E132" s="152">
        <f>+[1]data1cf!D132</f>
        <v>18964.369460115289</v>
      </c>
      <c r="F132" s="152">
        <f>+[1]data1cf!E132</f>
        <v>17541.670633740614</v>
      </c>
      <c r="G132" s="152">
        <f>+[1]data1cf!F132</f>
        <v>16632.193710840518</v>
      </c>
      <c r="H132" s="152">
        <f>+[1]data1cf!G132</f>
        <v>15486.436512705863</v>
      </c>
      <c r="I132" s="152">
        <f>+[1]data1cf!H132</f>
        <v>14580.88015813825</v>
      </c>
      <c r="J132" s="152">
        <f>+[1]data1cf!I132</f>
        <v>13961.591262992457</v>
      </c>
      <c r="K132" s="152">
        <f>+[1]data1cf!J132</f>
        <v>13422.02645774711</v>
      </c>
      <c r="L132" s="152">
        <f>+[1]data1cf!K132</f>
        <v>12733.038158912899</v>
      </c>
      <c r="M132" s="152">
        <f>+[1]data1cf!L132</f>
        <v>12132.607923516</v>
      </c>
      <c r="N132" s="152">
        <f>+[1]data1cf!M132</f>
        <v>11504.55852558848</v>
      </c>
      <c r="O132" s="152">
        <f>+[1]data1cf!N132</f>
        <v>10956.521656686531</v>
      </c>
      <c r="P132" s="152">
        <f>+[1]data1cf!O132</f>
        <v>11825.919805876005</v>
      </c>
      <c r="Q132" s="152">
        <f>+[1]data1cf!P132</f>
        <v>12912.603686027956</v>
      </c>
      <c r="R132" s="152">
        <f>+[1]data1cf!Q132</f>
        <v>11619.13719912317</v>
      </c>
      <c r="S132" s="152">
        <f>+[1]data1cf!R132</f>
        <v>8540.0997565388898</v>
      </c>
      <c r="T132" s="152">
        <f>+[1]data1cf!S132</f>
        <v>8066.7961180285056</v>
      </c>
      <c r="U132" s="152">
        <f>+[1]data1cf!T132</f>
        <v>7593.5157420751202</v>
      </c>
      <c r="V132" s="152">
        <f>+[1]data1cf!U132</f>
        <v>7120.2593265554315</v>
      </c>
      <c r="W132" s="152">
        <f>+[1]data1cf!V132</f>
        <v>10005.172683028733</v>
      </c>
      <c r="X132" s="152">
        <f>+[1]data1cf!W132</f>
        <v>9531.9663663798801</v>
      </c>
      <c r="Y132" s="152">
        <f>+[1]data1cf!X132</f>
        <v>9058.7862319438573</v>
      </c>
      <c r="Z132" s="152">
        <f>+[1]data1cf!Y132</f>
        <v>8585.6330651870594</v>
      </c>
      <c r="AA132" s="152">
        <f>+[1]data1cf!Z132</f>
        <v>8112.5076751398647</v>
      </c>
      <c r="AB132" s="152"/>
      <c r="AC132" s="153" t="e">
        <f t="shared" ca="1" si="16"/>
        <v>#NAME?</v>
      </c>
      <c r="AD132" s="153">
        <f t="shared" si="18"/>
        <v>68507.941328210509</v>
      </c>
      <c r="AE132" s="154">
        <f t="shared" si="19"/>
        <v>50820.913117914075</v>
      </c>
      <c r="AF132" s="155" t="e">
        <f t="shared" ca="1" si="17"/>
        <v>#NAME?</v>
      </c>
      <c r="AG132" s="156">
        <f t="shared" si="20"/>
        <v>0.97407352675812386</v>
      </c>
    </row>
    <row r="133" spans="1:33" x14ac:dyDescent="0.25">
      <c r="A133" s="148"/>
      <c r="B133" s="152">
        <f>+[1]data1cf!A133</f>
        <v>-90476.357436624879</v>
      </c>
      <c r="C133" s="152">
        <f>+[1]data1cf!B133</f>
        <v>12934.489767900985</v>
      </c>
      <c r="D133" s="152">
        <f>+[1]data1cf!C133</f>
        <v>19973.065121932021</v>
      </c>
      <c r="E133" s="152">
        <f>+[1]data1cf!D133</f>
        <v>18824.364743021517</v>
      </c>
      <c r="F133" s="152">
        <f>+[1]data1cf!E133</f>
        <v>17472.586250103501</v>
      </c>
      <c r="G133" s="152">
        <f>+[1]data1cf!F133</f>
        <v>16567.113054244019</v>
      </c>
      <c r="H133" s="152">
        <f>+[1]data1cf!G133</f>
        <v>15426.337594094359</v>
      </c>
      <c r="I133" s="152">
        <f>+[1]data1cf!H133</f>
        <v>14524.74032373495</v>
      </c>
      <c r="J133" s="152">
        <f>+[1]data1cf!I133</f>
        <v>13908.158954048704</v>
      </c>
      <c r="K133" s="152">
        <f>+[1]data1cf!J133</f>
        <v>13370.981459203926</v>
      </c>
      <c r="L133" s="152">
        <f>+[1]data1cf!K133</f>
        <v>12684.977073050668</v>
      </c>
      <c r="M133" s="152">
        <f>+[1]data1cf!L133</f>
        <v>12087.171913223152</v>
      </c>
      <c r="N133" s="152">
        <f>+[1]data1cf!M133</f>
        <v>11461.868341594298</v>
      </c>
      <c r="O133" s="152">
        <f>+[1]data1cf!N133</f>
        <v>10916.256763578273</v>
      </c>
      <c r="P133" s="152">
        <f>+[1]data1cf!O133</f>
        <v>11781.824633265176</v>
      </c>
      <c r="Q133" s="152">
        <f>+[1]data1cf!P133</f>
        <v>12863.757541302026</v>
      </c>
      <c r="R133" s="152">
        <f>+[1]data1cf!Q133</f>
        <v>11575.946078202547</v>
      </c>
      <c r="S133" s="152">
        <f>+[1]data1cf!R133</f>
        <v>8510.3701595243438</v>
      </c>
      <c r="T133" s="152">
        <f>+[1]data1cf!S133</f>
        <v>8039.1358002492634</v>
      </c>
      <c r="U133" s="152">
        <f>+[1]data1cf!T133</f>
        <v>7567.9246018274862</v>
      </c>
      <c r="V133" s="152">
        <f>+[1]data1cf!U133</f>
        <v>7096.7372590846098</v>
      </c>
      <c r="W133" s="152">
        <f>+[1]data1cf!V133</f>
        <v>9969.0378004040394</v>
      </c>
      <c r="X133" s="152">
        <f>+[1]data1cf!W133</f>
        <v>9497.900337500183</v>
      </c>
      <c r="Y133" s="152">
        <f>+[1]data1cf!X133</f>
        <v>9026.7889423407669</v>
      </c>
      <c r="Z133" s="152">
        <f>+[1]data1cf!Y133</f>
        <v>8555.7043969581155</v>
      </c>
      <c r="AA133" s="152">
        <f>+[1]data1cf!Z133</f>
        <v>8084.6475068455475</v>
      </c>
      <c r="AB133" s="152"/>
      <c r="AC133" s="153" t="e">
        <f t="shared" ca="1" si="16"/>
        <v>#NAME?</v>
      </c>
      <c r="AD133" s="153">
        <f t="shared" si="18"/>
        <v>68166.768220351689</v>
      </c>
      <c r="AE133" s="154">
        <f t="shared" si="19"/>
        <v>50550.428969200293</v>
      </c>
      <c r="AF133" s="155" t="e">
        <f t="shared" ca="1" si="17"/>
        <v>#NAME?</v>
      </c>
      <c r="AG133" s="156">
        <f t="shared" si="20"/>
        <v>0.97359761959190916</v>
      </c>
    </row>
    <row r="134" spans="1:33" x14ac:dyDescent="0.25">
      <c r="A134" s="148"/>
      <c r="B134" s="152">
        <f>+[1]data1cf!A134</f>
        <v>-114272.66150704304</v>
      </c>
      <c r="C134" s="152">
        <f>+[1]data1cf!B134</f>
        <v>15843.489843501055</v>
      </c>
      <c r="D134" s="152">
        <f>+[1]data1cf!C134</f>
        <v>24659.073927817946</v>
      </c>
      <c r="E134" s="152">
        <f>+[1]data1cf!D134</f>
        <v>23308.62689851904</v>
      </c>
      <c r="F134" s="152">
        <f>+[1]data1cf!E134</f>
        <v>21610.411432589462</v>
      </c>
      <c r="G134" s="152">
        <f>+[1]data1cf!F134</f>
        <v>20465.134076943636</v>
      </c>
      <c r="H134" s="152">
        <f>+[1]data1cf!G134</f>
        <v>19025.976264637866</v>
      </c>
      <c r="I134" s="152">
        <f>+[1]data1cf!H134</f>
        <v>17887.24872729617</v>
      </c>
      <c r="J134" s="152">
        <f>+[1]data1cf!I134</f>
        <v>17108.499492181851</v>
      </c>
      <c r="K134" s="152">
        <f>+[1]data1cf!J134</f>
        <v>16428.333487143638</v>
      </c>
      <c r="L134" s="152">
        <f>+[1]data1cf!K134</f>
        <v>15563.606958828648</v>
      </c>
      <c r="M134" s="152">
        <f>+[1]data1cf!L134</f>
        <v>14808.572288870961</v>
      </c>
      <c r="N134" s="152">
        <f>+[1]data1cf!M134</f>
        <v>14018.806814172887</v>
      </c>
      <c r="O134" s="152">
        <f>+[1]data1cf!N134</f>
        <v>13327.931875983617</v>
      </c>
      <c r="P134" s="152">
        <f>+[1]data1cf!O134</f>
        <v>14422.915224933848</v>
      </c>
      <c r="Q134" s="152">
        <f>+[1]data1cf!P134</f>
        <v>15789.408709820509</v>
      </c>
      <c r="R134" s="152">
        <f>+[1]data1cf!Q134</f>
        <v>14162.888284186265</v>
      </c>
      <c r="S134" s="152">
        <f>+[1]data1cf!R134</f>
        <v>10291.031268671055</v>
      </c>
      <c r="T134" s="152">
        <f>+[1]data1cf!S134</f>
        <v>9695.856949615958</v>
      </c>
      <c r="U134" s="152">
        <f>+[1]data1cf!T134</f>
        <v>9100.7118829802039</v>
      </c>
      <c r="V134" s="152">
        <f>+[1]data1cf!U134</f>
        <v>8505.5969463363872</v>
      </c>
      <c r="W134" s="152">
        <f>+[1]data1cf!V134</f>
        <v>12133.344976915549</v>
      </c>
      <c r="X134" s="152">
        <f>+[1]data1cf!W134</f>
        <v>11538.293039071879</v>
      </c>
      <c r="Y134" s="152">
        <f>+[1]data1cf!X134</f>
        <v>10943.27402508392</v>
      </c>
      <c r="Z134" s="152">
        <f>+[1]data1cf!Y134</f>
        <v>10348.288922667321</v>
      </c>
      <c r="AA134" s="152">
        <f>+[1]data1cf!Z134</f>
        <v>9753.3387491692411</v>
      </c>
      <c r="AB134" s="152"/>
      <c r="AC134" s="153" t="e">
        <f t="shared" ca="1" si="16"/>
        <v>#NAME?</v>
      </c>
      <c r="AD134" s="153">
        <f t="shared" si="18"/>
        <v>80764.166678066846</v>
      </c>
      <c r="AE134" s="154">
        <f t="shared" si="19"/>
        <v>59177.108866698596</v>
      </c>
      <c r="AF134" s="155" t="e">
        <f t="shared" ca="1" si="17"/>
        <v>#NAME?</v>
      </c>
      <c r="AG134" s="156">
        <f t="shared" si="20"/>
        <v>0.98651165811196551</v>
      </c>
    </row>
    <row r="135" spans="1:33" x14ac:dyDescent="0.25">
      <c r="A135" s="148"/>
      <c r="B135" s="152">
        <f>+[1]data1cf!A135</f>
        <v>-98844.780646509927</v>
      </c>
      <c r="C135" s="152">
        <f>+[1]data1cf!B135</f>
        <v>13990.568063568004</v>
      </c>
      <c r="D135" s="152">
        <f>+[1]data1cf!C135</f>
        <v>21640.622829899949</v>
      </c>
      <c r="E135" s="152">
        <f>+[1]data1cf!D135</f>
        <v>20412.569708282528</v>
      </c>
      <c r="F135" s="152">
        <f>+[1]data1cf!E135</f>
        <v>18927.731225268282</v>
      </c>
      <c r="G135" s="152">
        <f>+[1]data1cf!F135</f>
        <v>17937.926332745148</v>
      </c>
      <c r="H135" s="152">
        <f>+[1]data1cf!G135</f>
        <v>16692.219039743854</v>
      </c>
      <c r="I135" s="152">
        <f>+[1]data1cf!H135</f>
        <v>15707.23039801398</v>
      </c>
      <c r="J135" s="152">
        <f>+[1]data1cf!I135</f>
        <v>15033.619612123868</v>
      </c>
      <c r="K135" s="152">
        <f>+[1]data1cf!J135</f>
        <v>14446.157486358719</v>
      </c>
      <c r="L135" s="152">
        <f>+[1]data1cf!K135</f>
        <v>13697.302057532586</v>
      </c>
      <c r="M135" s="152">
        <f>+[1]data1cf!L135</f>
        <v>13044.204148126883</v>
      </c>
      <c r="N135" s="152">
        <f>+[1]data1cf!M135</f>
        <v>12361.064418298261</v>
      </c>
      <c r="O135" s="152">
        <f>+[1]data1cf!N135</f>
        <v>11764.368215072274</v>
      </c>
      <c r="P135" s="152">
        <f>+[1]data1cf!O135</f>
        <v>12710.614404202919</v>
      </c>
      <c r="Q135" s="152">
        <f>+[1]data1cf!P135</f>
        <v>13892.618454753414</v>
      </c>
      <c r="R135" s="152">
        <f>+[1]data1cf!Q135</f>
        <v>12485.693538779709</v>
      </c>
      <c r="S135" s="152">
        <f>+[1]data1cf!R135</f>
        <v>9136.5735275190691</v>
      </c>
      <c r="T135" s="152">
        <f>+[1]data1cf!S135</f>
        <v>8621.7533226023297</v>
      </c>
      <c r="U135" s="152">
        <f>+[1]data1cf!T135</f>
        <v>8106.9584207540138</v>
      </c>
      <c r="V135" s="152">
        <f>+[1]data1cf!U135</f>
        <v>7592.189581066199</v>
      </c>
      <c r="W135" s="152">
        <f>+[1]data1cf!V135</f>
        <v>10730.157609414828</v>
      </c>
      <c r="X135" s="152">
        <f>+[1]data1cf!W135</f>
        <v>10215.443263098379</v>
      </c>
      <c r="Y135" s="152">
        <f>+[1]data1cf!X135</f>
        <v>9700.7573956083888</v>
      </c>
      <c r="Z135" s="152">
        <f>+[1]data1cf!Y135</f>
        <v>9186.1008613096346</v>
      </c>
      <c r="AA135" s="152">
        <f>+[1]data1cf!Z135</f>
        <v>8671.4745401978616</v>
      </c>
      <c r="AB135" s="152"/>
      <c r="AC135" s="153" t="e">
        <f t="shared" ca="1" si="16"/>
        <v>#NAME?</v>
      </c>
      <c r="AD135" s="153">
        <f t="shared" si="18"/>
        <v>72655.524103583579</v>
      </c>
      <c r="AE135" s="154">
        <f t="shared" si="19"/>
        <v>53641.235357961181</v>
      </c>
      <c r="AF135" s="155" t="e">
        <f t="shared" ca="1" si="17"/>
        <v>#NAME?</v>
      </c>
      <c r="AG135" s="156">
        <f t="shared" si="20"/>
        <v>0.97921696932137348</v>
      </c>
    </row>
    <row r="136" spans="1:33" x14ac:dyDescent="0.25">
      <c r="A136" s="148"/>
      <c r="B136" s="152">
        <f>+[1]data1cf!A136</f>
        <v>-94531.189775868304</v>
      </c>
      <c r="C136" s="152">
        <f>+[1]data1cf!B136</f>
        <v>13467.747205897351</v>
      </c>
      <c r="D136" s="152">
        <f>+[1]data1cf!C136</f>
        <v>20801.244723579697</v>
      </c>
      <c r="E136" s="152">
        <f>+[1]data1cf!D136</f>
        <v>19607.442970720662</v>
      </c>
      <c r="F136" s="152">
        <f>+[1]data1cf!E136</f>
        <v>18177.661597704941</v>
      </c>
      <c r="G136" s="152">
        <f>+[1]data1cf!F136</f>
        <v>17231.326356239177</v>
      </c>
      <c r="H136" s="152">
        <f>+[1]data1cf!G136</f>
        <v>16039.70726896988</v>
      </c>
      <c r="I136" s="152">
        <f>+[1]data1cf!H136</f>
        <v>15097.703577834858</v>
      </c>
      <c r="J136" s="152">
        <f>+[1]data1cf!I136</f>
        <v>14453.489198283816</v>
      </c>
      <c r="K136" s="152">
        <f>+[1]data1cf!J136</f>
        <v>13891.94680906061</v>
      </c>
      <c r="L136" s="152">
        <f>+[1]data1cf!K136</f>
        <v>13175.488604548351</v>
      </c>
      <c r="M136" s="152">
        <f>+[1]data1cf!L136</f>
        <v>12550.891918588331</v>
      </c>
      <c r="N136" s="152">
        <f>+[1]data1cf!M136</f>
        <v>11897.564438659901</v>
      </c>
      <c r="O136" s="152">
        <f>+[1]data1cf!N136</f>
        <v>11327.20033736149</v>
      </c>
      <c r="P136" s="152">
        <f>+[1]data1cf!O136</f>
        <v>12231.860046759597</v>
      </c>
      <c r="Q136" s="152">
        <f>+[1]data1cf!P136</f>
        <v>13362.281385019462</v>
      </c>
      <c r="R136" s="152">
        <f>+[1]data1cf!Q136</f>
        <v>12016.754738469088</v>
      </c>
      <c r="S136" s="152">
        <f>+[1]data1cf!R136</f>
        <v>8813.7904818245806</v>
      </c>
      <c r="T136" s="152">
        <f>+[1]data1cf!S136</f>
        <v>8321.437054834063</v>
      </c>
      <c r="U136" s="152">
        <f>+[1]data1cf!T136</f>
        <v>7829.1078266848672</v>
      </c>
      <c r="V136" s="152">
        <f>+[1]data1cf!U136</f>
        <v>7336.8035233422597</v>
      </c>
      <c r="W136" s="152">
        <f>+[1]data1cf!V136</f>
        <v>10337.830479527889</v>
      </c>
      <c r="X136" s="152">
        <f>+[1]data1cf!W136</f>
        <v>9845.578291463371</v>
      </c>
      <c r="Y136" s="152">
        <f>+[1]data1cf!X136</f>
        <v>9353.3533394079823</v>
      </c>
      <c r="Z136" s="152">
        <f>+[1]data1cf!Y136</f>
        <v>8861.1564404419842</v>
      </c>
      <c r="AA136" s="152">
        <f>+[1]data1cf!Z136</f>
        <v>8368.9884361580735</v>
      </c>
      <c r="AB136" s="152"/>
      <c r="AC136" s="153" t="e">
        <f t="shared" ca="1" si="16"/>
        <v>#NAME?</v>
      </c>
      <c r="AD136" s="153">
        <f t="shared" si="18"/>
        <v>70391.89520295753</v>
      </c>
      <c r="AE136" s="154">
        <f t="shared" si="19"/>
        <v>52096.693049804286</v>
      </c>
      <c r="AF136" s="155" t="e">
        <f t="shared" ca="1" si="17"/>
        <v>#NAME?</v>
      </c>
      <c r="AG136" s="156">
        <f t="shared" si="20"/>
        <v>0.97655114048314395</v>
      </c>
    </row>
    <row r="137" spans="1:33" x14ac:dyDescent="0.25">
      <c r="A137" s="148"/>
      <c r="B137" s="152">
        <f>+[1]data1cf!A137</f>
        <v>-116033.16460445063</v>
      </c>
      <c r="C137" s="152">
        <f>+[1]data1cf!B137</f>
        <v>16018.050971643523</v>
      </c>
      <c r="D137" s="152">
        <f>+[1]data1cf!C137</f>
        <v>25056.216171285327</v>
      </c>
      <c r="E137" s="152">
        <f>+[1]data1cf!D137</f>
        <v>23627.276435912718</v>
      </c>
      <c r="F137" s="152">
        <f>+[1]data1cf!E137</f>
        <v>21916.536872436813</v>
      </c>
      <c r="G137" s="152">
        <f>+[1]data1cf!F137</f>
        <v>20753.518275763534</v>
      </c>
      <c r="H137" s="152">
        <f>+[1]data1cf!G137</f>
        <v>19292.285478467362</v>
      </c>
      <c r="I137" s="152">
        <f>+[1]data1cf!H137</f>
        <v>18136.014520589553</v>
      </c>
      <c r="J137" s="152">
        <f>+[1]data1cf!I137</f>
        <v>17345.267748860286</v>
      </c>
      <c r="K137" s="152">
        <f>+[1]data1cf!J137</f>
        <v>16654.523138239263</v>
      </c>
      <c r="L137" s="152">
        <f>+[1]data1cf!K137</f>
        <v>15776.574351378586</v>
      </c>
      <c r="M137" s="152">
        <f>+[1]data1cf!L137</f>
        <v>15009.907495230582</v>
      </c>
      <c r="N137" s="152">
        <f>+[1]data1cf!M137</f>
        <v>14207.974765949533</v>
      </c>
      <c r="O137" s="152">
        <f>+[1]data1cf!N137</f>
        <v>13506.352923754985</v>
      </c>
      <c r="P137" s="152">
        <f>+[1]data1cf!O137</f>
        <v>14618.308936218062</v>
      </c>
      <c r="Q137" s="152">
        <f>+[1]data1cf!P137</f>
        <v>16005.854840651136</v>
      </c>
      <c r="R137" s="152">
        <f>+[1]data1cf!Q137</f>
        <v>14354.275978383299</v>
      </c>
      <c r="S137" s="152">
        <f>+[1]data1cf!R137</f>
        <v>10422.768507731758</v>
      </c>
      <c r="T137" s="152">
        <f>+[1]data1cf!S137</f>
        <v>9818.4248368966764</v>
      </c>
      <c r="U137" s="152">
        <f>+[1]data1cf!T137</f>
        <v>9214.1108691484387</v>
      </c>
      <c r="V137" s="152">
        <f>+[1]data1cf!U137</f>
        <v>8609.8274955796551</v>
      </c>
      <c r="W137" s="152">
        <f>+[1]data1cf!V137</f>
        <v>12293.465198808608</v>
      </c>
      <c r="X137" s="152">
        <f>+[1]data1cf!W137</f>
        <v>11689.24579460968</v>
      </c>
      <c r="Y137" s="152">
        <f>+[1]data1cf!X137</f>
        <v>11085.059821496696</v>
      </c>
      <c r="Z137" s="152">
        <f>+[1]data1cf!Y137</f>
        <v>10480.908282402235</v>
      </c>
      <c r="AA137" s="152">
        <f>+[1]data1cf!Z137</f>
        <v>9876.7922103468518</v>
      </c>
      <c r="AB137" s="152"/>
      <c r="AC137" s="153" t="e">
        <f t="shared" ca="1" si="16"/>
        <v>#NAME?</v>
      </c>
      <c r="AD137" s="153">
        <f t="shared" si="18"/>
        <v>81691.79598935369</v>
      </c>
      <c r="AE137" s="154">
        <f t="shared" si="19"/>
        <v>59810.668335649891</v>
      </c>
      <c r="AF137" s="155" t="e">
        <f t="shared" ca="1" si="17"/>
        <v>#NAME?</v>
      </c>
      <c r="AG137" s="156">
        <f t="shared" si="20"/>
        <v>0.98716251598865545</v>
      </c>
    </row>
    <row r="138" spans="1:33" x14ac:dyDescent="0.25">
      <c r="A138" s="148"/>
      <c r="B138" s="152">
        <f>+[1]data1cf!A138</f>
        <v>-98814.45341370425</v>
      </c>
      <c r="C138" s="152">
        <f>+[1]data1cf!B138</f>
        <v>13956.751280610923</v>
      </c>
      <c r="D138" s="152">
        <f>+[1]data1cf!C138</f>
        <v>21600.762028197172</v>
      </c>
      <c r="E138" s="152">
        <f>+[1]data1cf!D138</f>
        <v>20398.022533058451</v>
      </c>
      <c r="F138" s="152">
        <f>+[1]data1cf!E138</f>
        <v>18922.457768211811</v>
      </c>
      <c r="G138" s="152">
        <f>+[1]data1cf!F138</f>
        <v>17932.958494433486</v>
      </c>
      <c r="H138" s="152">
        <f>+[1]data1cf!G138</f>
        <v>16687.631475235758</v>
      </c>
      <c r="I138" s="152">
        <f>+[1]data1cf!H138</f>
        <v>15702.94504450426</v>
      </c>
      <c r="J138" s="152">
        <f>+[1]data1cf!I138</f>
        <v>15029.540933675737</v>
      </c>
      <c r="K138" s="152">
        <f>+[1]data1cf!J138</f>
        <v>14442.261039816214</v>
      </c>
      <c r="L138" s="152">
        <f>+[1]data1cf!K138</f>
        <v>13693.633383672604</v>
      </c>
      <c r="M138" s="152">
        <f>+[1]data1cf!L138</f>
        <v>13040.735855634673</v>
      </c>
      <c r="N138" s="152">
        <f>+[1]data1cf!M138</f>
        <v>12357.805724507081</v>
      </c>
      <c r="O138" s="152">
        <f>+[1]data1cf!N138</f>
        <v>11761.294652372417</v>
      </c>
      <c r="P138" s="152">
        <f>+[1]data1cf!O138</f>
        <v>12707.248462626576</v>
      </c>
      <c r="Q138" s="152">
        <f>+[1]data1cf!P138</f>
        <v>13888.88985455428</v>
      </c>
      <c r="R138" s="152">
        <f>+[1]data1cf!Q138</f>
        <v>12482.396606688788</v>
      </c>
      <c r="S138" s="152">
        <f>+[1]data1cf!R138</f>
        <v>9134.3041614929498</v>
      </c>
      <c r="T138" s="152">
        <f>+[1]data1cf!S138</f>
        <v>8619.6419120302635</v>
      </c>
      <c r="U138" s="152">
        <f>+[1]data1cf!T138</f>
        <v>8105.0049578725921</v>
      </c>
      <c r="V138" s="152">
        <f>+[1]data1cf!U138</f>
        <v>7590.3940578791262</v>
      </c>
      <c r="W138" s="152">
        <f>+[1]data1cf!V138</f>
        <v>10727.399305124782</v>
      </c>
      <c r="X138" s="152">
        <f>+[1]data1cf!W138</f>
        <v>10212.842881783206</v>
      </c>
      <c r="Y138" s="152">
        <f>+[1]data1cf!X138</f>
        <v>9698.3149285302934</v>
      </c>
      <c r="Z138" s="152">
        <f>+[1]data1cf!Y138</f>
        <v>9183.8162994687045</v>
      </c>
      <c r="AA138" s="152">
        <f>+[1]data1cf!Z138</f>
        <v>8669.3478743241903</v>
      </c>
      <c r="AB138" s="152"/>
      <c r="AC138" s="153" t="e">
        <f t="shared" ca="1" si="16"/>
        <v>#NAME?</v>
      </c>
      <c r="AD138" s="153">
        <f t="shared" si="18"/>
        <v>72572.854373559341</v>
      </c>
      <c r="AE138" s="154">
        <f t="shared" si="19"/>
        <v>53565.47245163031</v>
      </c>
      <c r="AF138" s="155" t="e">
        <f t="shared" ca="1" si="17"/>
        <v>#NAME?</v>
      </c>
      <c r="AG138" s="156">
        <f t="shared" si="20"/>
        <v>0.97912516544215034</v>
      </c>
    </row>
    <row r="139" spans="1:33" x14ac:dyDescent="0.25">
      <c r="A139" s="148"/>
      <c r="B139" s="152">
        <f>+[1]data1cf!A139</f>
        <v>-117673.52633451771</v>
      </c>
      <c r="C139" s="152">
        <f>+[1]data1cf!B139</f>
        <v>16253.041578886572</v>
      </c>
      <c r="D139" s="152">
        <f>+[1]data1cf!C139</f>
        <v>25339.552880941941</v>
      </c>
      <c r="E139" s="152">
        <f>+[1]data1cf!D139</f>
        <v>23929.505680073838</v>
      </c>
      <c r="F139" s="152">
        <f>+[1]data1cf!E139</f>
        <v>22201.771506141795</v>
      </c>
      <c r="G139" s="152">
        <f>+[1]data1cf!F139</f>
        <v>21022.222377447211</v>
      </c>
      <c r="H139" s="152">
        <f>+[1]data1cf!G139</f>
        <v>19540.421050266901</v>
      </c>
      <c r="I139" s="152">
        <f>+[1]data1cf!H139</f>
        <v>18367.803881067914</v>
      </c>
      <c r="J139" s="152">
        <f>+[1]data1cf!I139</f>
        <v>17565.878316215654</v>
      </c>
      <c r="K139" s="152">
        <f>+[1]data1cf!J139</f>
        <v>16865.277011913669</v>
      </c>
      <c r="L139" s="152">
        <f>+[1]data1cf!K139</f>
        <v>15975.008288248937</v>
      </c>
      <c r="M139" s="152">
        <f>+[1]data1cf!L139</f>
        <v>15197.503056927599</v>
      </c>
      <c r="N139" s="152">
        <f>+[1]data1cf!M139</f>
        <v>14384.233398556622</v>
      </c>
      <c r="O139" s="152">
        <f>+[1]data1cf!N139</f>
        <v>13672.598049386204</v>
      </c>
      <c r="P139" s="152">
        <f>+[1]data1cf!O139</f>
        <v>14800.368466109478</v>
      </c>
      <c r="Q139" s="152">
        <f>+[1]data1cf!P139</f>
        <v>16207.530117541297</v>
      </c>
      <c r="R139" s="152">
        <f>+[1]data1cf!Q139</f>
        <v>14532.602872342686</v>
      </c>
      <c r="S139" s="152">
        <f>+[1]data1cf!R139</f>
        <v>10545.51565069227</v>
      </c>
      <c r="T139" s="152">
        <f>+[1]data1cf!S139</f>
        <v>9932.6283687885098</v>
      </c>
      <c r="U139" s="152">
        <f>+[1]data1cf!T139</f>
        <v>9319.7712098843804</v>
      </c>
      <c r="V139" s="152">
        <f>+[1]data1cf!U139</f>
        <v>8706.9450776698595</v>
      </c>
      <c r="W139" s="152">
        <f>+[1]data1cf!V139</f>
        <v>12442.658395111404</v>
      </c>
      <c r="X139" s="152">
        <f>+[1]data1cf!W139</f>
        <v>11829.897136602201</v>
      </c>
      <c r="Y139" s="152">
        <f>+[1]data1cf!X139</f>
        <v>11217.169781794461</v>
      </c>
      <c r="Z139" s="152">
        <f>+[1]data1cf!Y139</f>
        <v>10604.477347799217</v>
      </c>
      <c r="AA139" s="152">
        <f>+[1]data1cf!Z139</f>
        <v>9991.8208822408542</v>
      </c>
      <c r="AB139" s="152"/>
      <c r="AC139" s="153" t="e">
        <f t="shared" ca="1" si="16"/>
        <v>#NAME?</v>
      </c>
      <c r="AD139" s="153">
        <f t="shared" si="18"/>
        <v>82551.325235210214</v>
      </c>
      <c r="AE139" s="154">
        <f t="shared" si="19"/>
        <v>60397.400766305807</v>
      </c>
      <c r="AF139" s="155" t="e">
        <f t="shared" ca="1" si="17"/>
        <v>#NAME?</v>
      </c>
      <c r="AG139" s="156">
        <f t="shared" si="20"/>
        <v>0.98773752659691516</v>
      </c>
    </row>
    <row r="140" spans="1:33" x14ac:dyDescent="0.25">
      <c r="A140" s="148"/>
      <c r="B140" s="152">
        <f>+[1]data1cf!A140</f>
        <v>-98278.218998275916</v>
      </c>
      <c r="C140" s="152">
        <f>+[1]data1cf!B140</f>
        <v>13820.960585274879</v>
      </c>
      <c r="D140" s="152">
        <f>+[1]data1cf!C140</f>
        <v>21560.153905463871</v>
      </c>
      <c r="E140" s="152">
        <f>+[1]data1cf!D140</f>
        <v>20327.30679112257</v>
      </c>
      <c r="F140" s="152">
        <f>+[1]data1cf!E140</f>
        <v>18829.21453761142</v>
      </c>
      <c r="G140" s="152">
        <f>+[1]data1cf!F140</f>
        <v>17845.119096422379</v>
      </c>
      <c r="H140" s="152">
        <f>+[1]data1cf!G140</f>
        <v>16606.515931723585</v>
      </c>
      <c r="I140" s="152">
        <f>+[1]data1cf!H140</f>
        <v>15627.173079125936</v>
      </c>
      <c r="J140" s="152">
        <f>+[1]data1cf!I140</f>
        <v>14957.423316899647</v>
      </c>
      <c r="K140" s="152">
        <f>+[1]data1cf!J140</f>
        <v>14373.365577201123</v>
      </c>
      <c r="L140" s="152">
        <f>+[1]data1cf!K140</f>
        <v>13628.765309644492</v>
      </c>
      <c r="M140" s="152">
        <f>+[1]data1cf!L140</f>
        <v>12979.410847546718</v>
      </c>
      <c r="N140" s="152">
        <f>+[1]data1cf!M140</f>
        <v>12300.186759684977</v>
      </c>
      <c r="O140" s="152">
        <f>+[1]data1cf!N140</f>
        <v>11706.949103993258</v>
      </c>
      <c r="P140" s="152">
        <f>+[1]data1cf!O140</f>
        <v>12647.733183895663</v>
      </c>
      <c r="Q140" s="152">
        <f>+[1]data1cf!P140</f>
        <v>13822.962186145967</v>
      </c>
      <c r="R140" s="152">
        <f>+[1]data1cf!Q140</f>
        <v>12424.101527021478</v>
      </c>
      <c r="S140" s="152">
        <f>+[1]data1cf!R140</f>
        <v>9094.1781080472792</v>
      </c>
      <c r="T140" s="152">
        <f>+[1]data1cf!S140</f>
        <v>8582.3087659068387</v>
      </c>
      <c r="U140" s="152">
        <f>+[1]data1cf!T140</f>
        <v>8070.4645818019089</v>
      </c>
      <c r="V140" s="152">
        <f>+[1]data1cf!U140</f>
        <v>7558.6463104735467</v>
      </c>
      <c r="W140" s="152">
        <f>+[1]data1cf!V140</f>
        <v>10678.628034167348</v>
      </c>
      <c r="X140" s="152">
        <f>+[1]data1cf!W140</f>
        <v>10166.863943863525</v>
      </c>
      <c r="Y140" s="152">
        <f>+[1]data1cf!X140</f>
        <v>9655.1281691503209</v>
      </c>
      <c r="Z140" s="152">
        <f>+[1]data1cf!Y140</f>
        <v>9143.421559495433</v>
      </c>
      <c r="AA140" s="152">
        <f>+[1]data1cf!Z140</f>
        <v>8631.7449898506275</v>
      </c>
      <c r="AB140" s="152"/>
      <c r="AC140" s="153" t="e">
        <f t="shared" ca="1" si="16"/>
        <v>#NAME?</v>
      </c>
      <c r="AD140" s="153">
        <f t="shared" si="18"/>
        <v>72306.598585718166</v>
      </c>
      <c r="AE140" s="154">
        <f t="shared" si="19"/>
        <v>53386.613958333539</v>
      </c>
      <c r="AF140" s="155" t="e">
        <f t="shared" ca="1" si="17"/>
        <v>#NAME?</v>
      </c>
      <c r="AG140" s="156">
        <f t="shared" si="20"/>
        <v>0.97882672585075325</v>
      </c>
    </row>
    <row r="141" spans="1:33" x14ac:dyDescent="0.25">
      <c r="A141" s="148"/>
      <c r="B141" s="152">
        <f>+[1]data1cf!A141</f>
        <v>-113438.1977340905</v>
      </c>
      <c r="C141" s="152">
        <f>+[1]data1cf!B141</f>
        <v>15766.74940712806</v>
      </c>
      <c r="D141" s="152">
        <f>+[1]data1cf!C141</f>
        <v>24537.855480984937</v>
      </c>
      <c r="E141" s="152">
        <f>+[1]data1cf!D141</f>
        <v>23119.385593865594</v>
      </c>
      <c r="F141" s="152">
        <f>+[1]data1cf!E141</f>
        <v>21465.310529382943</v>
      </c>
      <c r="G141" s="152">
        <f>+[1]data1cf!F141</f>
        <v>20328.442373894912</v>
      </c>
      <c r="H141" s="152">
        <f>+[1]data1cf!G141</f>
        <v>18899.747920211012</v>
      </c>
      <c r="I141" s="152">
        <f>+[1]data1cf!H141</f>
        <v>17769.335817765474</v>
      </c>
      <c r="J141" s="152">
        <f>+[1]data1cf!I141</f>
        <v>16996.273314861173</v>
      </c>
      <c r="K141" s="152">
        <f>+[1]data1cf!J141</f>
        <v>16321.121480567792</v>
      </c>
      <c r="L141" s="152">
        <f>+[1]data1cf!K141</f>
        <v>15462.662192435015</v>
      </c>
      <c r="M141" s="152">
        <f>+[1]data1cf!L141</f>
        <v>14713.141081635702</v>
      </c>
      <c r="N141" s="152">
        <f>+[1]data1cf!M141</f>
        <v>13929.142784047814</v>
      </c>
      <c r="O141" s="152">
        <f>+[1]data1cf!N141</f>
        <v>13243.361788650785</v>
      </c>
      <c r="P141" s="152">
        <f>+[1]data1cf!O141</f>
        <v>14330.300236769646</v>
      </c>
      <c r="Q141" s="152">
        <f>+[1]data1cf!P141</f>
        <v>15686.815050519461</v>
      </c>
      <c r="R141" s="152">
        <f>+[1]data1cf!Q141</f>
        <v>14072.172114682478</v>
      </c>
      <c r="S141" s="152">
        <f>+[1]data1cf!R141</f>
        <v>10228.588916989413</v>
      </c>
      <c r="T141" s="152">
        <f>+[1]data1cf!S141</f>
        <v>9637.7607941398819</v>
      </c>
      <c r="U141" s="152">
        <f>+[1]data1cf!T141</f>
        <v>9046.9617100970754</v>
      </c>
      <c r="V141" s="152">
        <f>+[1]data1cf!U141</f>
        <v>8456.1925360251953</v>
      </c>
      <c r="W141" s="152">
        <f>+[1]data1cf!V141</f>
        <v>12057.449328288949</v>
      </c>
      <c r="X141" s="152">
        <f>+[1]data1cf!W141</f>
        <v>11466.742692975278</v>
      </c>
      <c r="Y141" s="152">
        <f>+[1]data1cf!X141</f>
        <v>10876.068741094416</v>
      </c>
      <c r="Z141" s="152">
        <f>+[1]data1cf!Y141</f>
        <v>10285.428453149325</v>
      </c>
      <c r="AA141" s="152">
        <f>+[1]data1cf!Z141</f>
        <v>9694.8228390580953</v>
      </c>
      <c r="AB141" s="152"/>
      <c r="AC141" s="153" t="e">
        <f t="shared" ca="1" si="16"/>
        <v>#NAME?</v>
      </c>
      <c r="AD141" s="153">
        <f t="shared" si="18"/>
        <v>80357.961533862617</v>
      </c>
      <c r="AE141" s="154">
        <f t="shared" si="19"/>
        <v>58909.802150721858</v>
      </c>
      <c r="AF141" s="155" t="e">
        <f t="shared" ca="1" si="17"/>
        <v>#NAME?</v>
      </c>
      <c r="AG141" s="156">
        <f t="shared" si="20"/>
        <v>0.98621635815725806</v>
      </c>
    </row>
    <row r="142" spans="1:33" x14ac:dyDescent="0.25">
      <c r="A142" s="148"/>
      <c r="B142" s="152">
        <f>+[1]data1cf!A142</f>
        <v>-101138.22867010497</v>
      </c>
      <c r="C142" s="152">
        <f>+[1]data1cf!B142</f>
        <v>14239.267533481052</v>
      </c>
      <c r="D142" s="152">
        <f>+[1]data1cf!C142</f>
        <v>22161.543821313429</v>
      </c>
      <c r="E142" s="152">
        <f>+[1]data1cf!D142</f>
        <v>20890.928919178496</v>
      </c>
      <c r="F142" s="152">
        <f>+[1]data1cf!E142</f>
        <v>19326.527902209047</v>
      </c>
      <c r="G142" s="152">
        <f>+[1]data1cf!F142</f>
        <v>18313.611085469223</v>
      </c>
      <c r="H142" s="152">
        <f>+[1]data1cf!G142</f>
        <v>17039.146199952607</v>
      </c>
      <c r="I142" s="152">
        <f>+[1]data1cf!H142</f>
        <v>16031.303339326569</v>
      </c>
      <c r="J142" s="152">
        <f>+[1]data1cf!I142</f>
        <v>15342.063085542792</v>
      </c>
      <c r="K142" s="152">
        <f>+[1]data1cf!J142</f>
        <v>14740.819966093524</v>
      </c>
      <c r="L142" s="152">
        <f>+[1]data1cf!K142</f>
        <v>13974.739595843705</v>
      </c>
      <c r="M142" s="152">
        <f>+[1]data1cf!L142</f>
        <v>13306.48816897611</v>
      </c>
      <c r="N142" s="152">
        <f>+[1]data1cf!M142</f>
        <v>12607.497875739249</v>
      </c>
      <c r="O142" s="152">
        <f>+[1]data1cf!N142</f>
        <v>11996.801432589236</v>
      </c>
      <c r="P142" s="152">
        <f>+[1]data1cf!O142</f>
        <v>12965.158302266835</v>
      </c>
      <c r="Q142" s="152">
        <f>+[1]data1cf!P142</f>
        <v>14174.587825724284</v>
      </c>
      <c r="R142" s="152">
        <f>+[1]data1cf!Q142</f>
        <v>12735.018705911192</v>
      </c>
      <c r="S142" s="152">
        <f>+[1]data1cf!R142</f>
        <v>9308.190669802203</v>
      </c>
      <c r="T142" s="152">
        <f>+[1]data1cf!S142</f>
        <v>8781.4253386607852</v>
      </c>
      <c r="U142" s="152">
        <f>+[1]data1cf!T142</f>
        <v>8254.6858976827552</v>
      </c>
      <c r="V142" s="152">
        <f>+[1]data1cf!U142</f>
        <v>7727.9731235730287</v>
      </c>
      <c r="W142" s="152">
        <f>+[1]data1cf!V142</f>
        <v>10938.749918612706</v>
      </c>
      <c r="X142" s="152">
        <f>+[1]data1cf!W142</f>
        <v>10412.092902257897</v>
      </c>
      <c r="Y142" s="152">
        <f>+[1]data1cf!X142</f>
        <v>9885.4650255100933</v>
      </c>
      <c r="Z142" s="152">
        <f>+[1]data1cf!Y142</f>
        <v>9358.8671625574898</v>
      </c>
      <c r="AA142" s="152">
        <f>+[1]data1cf!Z142</f>
        <v>8832.3002138139491</v>
      </c>
      <c r="AB142" s="152"/>
      <c r="AC142" s="153" t="e">
        <f t="shared" ca="1" si="16"/>
        <v>#NAME?</v>
      </c>
      <c r="AD142" s="153">
        <f t="shared" si="18"/>
        <v>73941.252281190813</v>
      </c>
      <c r="AE142" s="154">
        <f t="shared" si="19"/>
        <v>54540.796495251212</v>
      </c>
      <c r="AF142" s="155" t="e">
        <f t="shared" ca="1" si="17"/>
        <v>#NAME?</v>
      </c>
      <c r="AG142" s="156">
        <f t="shared" si="20"/>
        <v>0.9805938812761994</v>
      </c>
    </row>
    <row r="143" spans="1:33" x14ac:dyDescent="0.25">
      <c r="A143" s="148"/>
      <c r="B143" s="152">
        <f>+[1]data1cf!A143</f>
        <v>-95194.066172318649</v>
      </c>
      <c r="C143" s="152">
        <f>+[1]data1cf!B143</f>
        <v>13481.440359808796</v>
      </c>
      <c r="D143" s="152">
        <f>+[1]data1cf!C143</f>
        <v>20888.675245438237</v>
      </c>
      <c r="E143" s="152">
        <f>+[1]data1cf!D143</f>
        <v>19744.836214842333</v>
      </c>
      <c r="F143" s="152">
        <f>+[1]data1cf!E143</f>
        <v>18292.925994982423</v>
      </c>
      <c r="G143" s="152">
        <f>+[1]data1cf!F143</f>
        <v>17339.910702832167</v>
      </c>
      <c r="H143" s="152">
        <f>+[1]data1cf!G143</f>
        <v>16139.979794627321</v>
      </c>
      <c r="I143" s="152">
        <f>+[1]data1cf!H143</f>
        <v>15191.370537501789</v>
      </c>
      <c r="J143" s="152">
        <f>+[1]data1cf!I143</f>
        <v>14542.638765252483</v>
      </c>
      <c r="K143" s="152">
        <f>+[1]data1cf!J143</f>
        <v>13977.113248729667</v>
      </c>
      <c r="L143" s="152">
        <f>+[1]data1cf!K143</f>
        <v>13255.676511029655</v>
      </c>
      <c r="M143" s="152">
        <f>+[1]data1cf!L143</f>
        <v>12626.699996555799</v>
      </c>
      <c r="N143" s="152">
        <f>+[1]data1cf!M143</f>
        <v>11968.791220585044</v>
      </c>
      <c r="O143" s="152">
        <f>+[1]data1cf!N143</f>
        <v>11394.380623139859</v>
      </c>
      <c r="P143" s="152">
        <f>+[1]data1cf!O143</f>
        <v>12305.430993278165</v>
      </c>
      <c r="Q143" s="152">
        <f>+[1]data1cf!P143</f>
        <v>13443.77912929605</v>
      </c>
      <c r="R143" s="152">
        <f>+[1]data1cf!Q143</f>
        <v>12088.817312650926</v>
      </c>
      <c r="S143" s="152">
        <f>+[1]data1cf!R143</f>
        <v>8863.3930678328179</v>
      </c>
      <c r="T143" s="152">
        <f>+[1]data1cf!S143</f>
        <v>8367.5871352064514</v>
      </c>
      <c r="U143" s="152">
        <f>+[1]data1cf!T143</f>
        <v>7871.8055711097768</v>
      </c>
      <c r="V143" s="152">
        <f>+[1]data1cf!U143</f>
        <v>7376.0491065986644</v>
      </c>
      <c r="W143" s="152">
        <f>+[1]data1cf!V143</f>
        <v>10398.120015992561</v>
      </c>
      <c r="X143" s="152">
        <f>+[1]data1cf!W143</f>
        <v>9902.416032204932</v>
      </c>
      <c r="Y143" s="152">
        <f>+[1]data1cf!X143</f>
        <v>9406.7394754121542</v>
      </c>
      <c r="Z143" s="152">
        <f>+[1]data1cf!Y143</f>
        <v>8911.0911684240691</v>
      </c>
      <c r="AA143" s="152">
        <f>+[1]data1cf!Z143</f>
        <v>8415.4719587348118</v>
      </c>
      <c r="AB143" s="152"/>
      <c r="AC143" s="153" t="e">
        <f t="shared" ca="1" si="16"/>
        <v>#NAME?</v>
      </c>
      <c r="AD143" s="153">
        <f t="shared" si="18"/>
        <v>70650.693990036729</v>
      </c>
      <c r="AE143" s="154">
        <f t="shared" si="19"/>
        <v>52246.701221394862</v>
      </c>
      <c r="AF143" s="155" t="e">
        <f t="shared" ca="1" si="17"/>
        <v>#NAME?</v>
      </c>
      <c r="AG143" s="156">
        <f t="shared" si="20"/>
        <v>0.97687246173456777</v>
      </c>
    </row>
    <row r="144" spans="1:33" x14ac:dyDescent="0.25">
      <c r="A144" s="148"/>
      <c r="B144" s="152">
        <f>+[1]data1cf!A144</f>
        <v>-109430.74093954513</v>
      </c>
      <c r="C144" s="152">
        <f>+[1]data1cf!B144</f>
        <v>15247.97156248484</v>
      </c>
      <c r="D144" s="152">
        <f>+[1]data1cf!C144</f>
        <v>23765.265672299298</v>
      </c>
      <c r="E144" s="152">
        <f>+[1]data1cf!D144</f>
        <v>22446.409798057335</v>
      </c>
      <c r="F144" s="152">
        <f>+[1]data1cf!E144</f>
        <v>20768.47308802549</v>
      </c>
      <c r="G144" s="152">
        <f>+[1]data1cf!F144</f>
        <v>19671.989557252782</v>
      </c>
      <c r="H144" s="152">
        <f>+[1]data1cf!G144</f>
        <v>18293.544687747228</v>
      </c>
      <c r="I144" s="152">
        <f>+[1]data1cf!H144</f>
        <v>17203.06690858143</v>
      </c>
      <c r="J144" s="152">
        <f>+[1]data1cf!I144</f>
        <v>16457.314559062437</v>
      </c>
      <c r="K144" s="152">
        <f>+[1]data1cf!J144</f>
        <v>15806.242946429578</v>
      </c>
      <c r="L144" s="152">
        <f>+[1]data1cf!K144</f>
        <v>14977.881662626474</v>
      </c>
      <c r="M144" s="152">
        <f>+[1]data1cf!L144</f>
        <v>14254.839053144387</v>
      </c>
      <c r="N144" s="152">
        <f>+[1]data1cf!M144</f>
        <v>13498.537240226946</v>
      </c>
      <c r="O144" s="152">
        <f>+[1]data1cf!N144</f>
        <v>12837.219566444979</v>
      </c>
      <c r="P144" s="152">
        <f>+[1]data1cf!O144</f>
        <v>13885.522913145265</v>
      </c>
      <c r="Q144" s="152">
        <f>+[1]data1cf!P144</f>
        <v>15194.115822141208</v>
      </c>
      <c r="R144" s="152">
        <f>+[1]data1cf!Q144</f>
        <v>13636.513741441515</v>
      </c>
      <c r="S144" s="152">
        <f>+[1]data1cf!R144</f>
        <v>9928.7136741989161</v>
      </c>
      <c r="T144" s="152">
        <f>+[1]data1cf!S144</f>
        <v>9358.7578696920427</v>
      </c>
      <c r="U144" s="152">
        <f>+[1]data1cf!T144</f>
        <v>8788.830078131401</v>
      </c>
      <c r="V144" s="152">
        <f>+[1]data1cf!U144</f>
        <v>8218.9311399054095</v>
      </c>
      <c r="W144" s="152">
        <f>+[1]data1cf!V144</f>
        <v>11692.965521294042</v>
      </c>
      <c r="X144" s="152">
        <f>+[1]data1cf!W144</f>
        <v>11123.126912505435</v>
      </c>
      <c r="Y144" s="152">
        <f>+[1]data1cf!X144</f>
        <v>10553.319832534635</v>
      </c>
      <c r="Z144" s="152">
        <f>+[1]data1cf!Y144</f>
        <v>9983.5452272461553</v>
      </c>
      <c r="AA144" s="152">
        <f>+[1]data1cf!Z144</f>
        <v>9413.8040708804874</v>
      </c>
      <c r="AB144" s="152"/>
      <c r="AC144" s="153" t="e">
        <f t="shared" ca="1" si="16"/>
        <v>#NAME?</v>
      </c>
      <c r="AD144" s="153">
        <f t="shared" si="18"/>
        <v>78293.961004047465</v>
      </c>
      <c r="AE144" s="154">
        <f t="shared" si="19"/>
        <v>57511.038197275171</v>
      </c>
      <c r="AF144" s="155" t="e">
        <f t="shared" ca="1" si="17"/>
        <v>#NAME?</v>
      </c>
      <c r="AG144" s="156">
        <f t="shared" si="20"/>
        <v>0.98461297846694418</v>
      </c>
    </row>
    <row r="145" spans="1:33" x14ac:dyDescent="0.25">
      <c r="A145" s="148"/>
      <c r="B145" s="152">
        <f>+[1]data1cf!A145</f>
        <v>-91269.49930436704</v>
      </c>
      <c r="C145" s="152">
        <f>+[1]data1cf!B145</f>
        <v>13034.601053206294</v>
      </c>
      <c r="D145" s="152">
        <f>+[1]data1cf!C145</f>
        <v>20157.510854089986</v>
      </c>
      <c r="E145" s="152">
        <f>+[1]data1cf!D145</f>
        <v>19013.175888173908</v>
      </c>
      <c r="F145" s="152">
        <f>+[1]data1cf!E145</f>
        <v>17610.501885401954</v>
      </c>
      <c r="G145" s="152">
        <f>+[1]data1cf!F145</f>
        <v>16697.035905510893</v>
      </c>
      <c r="H145" s="152">
        <f>+[1]data1cf!G145</f>
        <v>15546.315222969111</v>
      </c>
      <c r="I145" s="152">
        <f>+[1]data1cf!H145</f>
        <v>14636.814290667251</v>
      </c>
      <c r="J145" s="152">
        <f>+[1]data1cf!I145</f>
        <v>14014.827790701434</v>
      </c>
      <c r="K145" s="152">
        <f>+[1]data1cf!J145</f>
        <v>13472.884422395597</v>
      </c>
      <c r="L145" s="152">
        <f>+[1]data1cf!K145</f>
        <v>12780.923144229953</v>
      </c>
      <c r="M145" s="152">
        <f>+[1]data1cf!L145</f>
        <v>12177.877451798729</v>
      </c>
      <c r="N145" s="152">
        <f>+[1]data1cf!M145</f>
        <v>11547.092288550157</v>
      </c>
      <c r="O145" s="152">
        <f>+[1]data1cf!N145</f>
        <v>10996.639015266614</v>
      </c>
      <c r="P145" s="152">
        <f>+[1]data1cf!O145</f>
        <v>11869.853409437863</v>
      </c>
      <c r="Q145" s="152">
        <f>+[1]data1cf!P145</f>
        <v>12961.270853675844</v>
      </c>
      <c r="R145" s="152">
        <f>+[1]data1cf!Q145</f>
        <v>11662.170063529151</v>
      </c>
      <c r="S145" s="152">
        <f>+[1]data1cf!R145</f>
        <v>8569.7204213862387</v>
      </c>
      <c r="T145" s="152">
        <f>+[1]data1cf!S145</f>
        <v>8094.3550856831916</v>
      </c>
      <c r="U145" s="152">
        <f>+[1]data1cf!T145</f>
        <v>7619.0131138681609</v>
      </c>
      <c r="V145" s="152">
        <f>+[1]data1cf!U145</f>
        <v>7143.695206857803</v>
      </c>
      <c r="W145" s="152">
        <f>+[1]data1cf!V145</f>
        <v>10041.175163889835</v>
      </c>
      <c r="X145" s="152">
        <f>+[1]data1cf!W145</f>
        <v>9565.9075739795589</v>
      </c>
      <c r="Y145" s="152">
        <f>+[1]data1cf!X145</f>
        <v>9090.6662803311046</v>
      </c>
      <c r="Z145" s="152">
        <f>+[1]data1cf!Y145</f>
        <v>8615.4520718323092</v>
      </c>
      <c r="AA145" s="152">
        <f>+[1]data1cf!Z145</f>
        <v>8140.26576103768</v>
      </c>
      <c r="AB145" s="152"/>
      <c r="AC145" s="153" t="e">
        <f t="shared" ca="1" si="16"/>
        <v>#NAME?</v>
      </c>
      <c r="AD145" s="153">
        <f t="shared" si="18"/>
        <v>68648.5820716866</v>
      </c>
      <c r="AE145" s="154">
        <f t="shared" si="19"/>
        <v>50897.371393093475</v>
      </c>
      <c r="AF145" s="155" t="e">
        <f t="shared" ca="1" si="17"/>
        <v>#NAME?</v>
      </c>
      <c r="AG145" s="156">
        <f t="shared" si="20"/>
        <v>0.97426720266331979</v>
      </c>
    </row>
    <row r="146" spans="1:33" x14ac:dyDescent="0.25">
      <c r="A146" s="148"/>
      <c r="B146" s="152">
        <f>+[1]data1cf!A146</f>
        <v>-104841.67744707727</v>
      </c>
      <c r="C146" s="152">
        <f>+[1]data1cf!B146</f>
        <v>14683.311186785446</v>
      </c>
      <c r="D146" s="152">
        <f>+[1]data1cf!C146</f>
        <v>22909.374859317079</v>
      </c>
      <c r="E146" s="152">
        <f>+[1]data1cf!D146</f>
        <v>21527.331080730379</v>
      </c>
      <c r="F146" s="152">
        <f>+[1]data1cf!E146</f>
        <v>19970.502847480187</v>
      </c>
      <c r="G146" s="152">
        <f>+[1]data1cf!F146</f>
        <v>18920.265007288741</v>
      </c>
      <c r="H146" s="152">
        <f>+[1]data1cf!G146</f>
        <v>17599.362500455292</v>
      </c>
      <c r="I146" s="152">
        <f>+[1]data1cf!H146</f>
        <v>16554.614757682873</v>
      </c>
      <c r="J146" s="152">
        <f>+[1]data1cf!I146</f>
        <v>15840.136114731278</v>
      </c>
      <c r="K146" s="152">
        <f>+[1]data1cf!J146</f>
        <v>15216.639513328308</v>
      </c>
      <c r="L146" s="152">
        <f>+[1]data1cf!K146</f>
        <v>14422.744390970376</v>
      </c>
      <c r="M146" s="152">
        <f>+[1]data1cf!L146</f>
        <v>13730.023137390548</v>
      </c>
      <c r="N146" s="152">
        <f>+[1]data1cf!M146</f>
        <v>13005.437431018156</v>
      </c>
      <c r="O146" s="152">
        <f>+[1]data1cf!N146</f>
        <v>12372.133468146596</v>
      </c>
      <c r="P146" s="152">
        <f>+[1]data1cf!O146</f>
        <v>13376.194557840146</v>
      </c>
      <c r="Q146" s="152">
        <f>+[1]data1cf!P146</f>
        <v>14629.910602313219</v>
      </c>
      <c r="R146" s="152">
        <f>+[1]data1cf!Q146</f>
        <v>13137.627780013499</v>
      </c>
      <c r="S146" s="152">
        <f>+[1]data1cf!R146</f>
        <v>9585.3172011894585</v>
      </c>
      <c r="T146" s="152">
        <f>+[1]data1cf!S146</f>
        <v>9039.2629379892132</v>
      </c>
      <c r="U146" s="152">
        <f>+[1]data1cf!T146</f>
        <v>8493.2355129904627</v>
      </c>
      <c r="V146" s="152">
        <f>+[1]data1cf!U146</f>
        <v>7947.2357313392549</v>
      </c>
      <c r="W146" s="152">
        <f>+[1]data1cf!V146</f>
        <v>11275.583770715306</v>
      </c>
      <c r="X146" s="152">
        <f>+[1]data1cf!W146</f>
        <v>10729.641788539466</v>
      </c>
      <c r="Y146" s="152">
        <f>+[1]data1cf!X146</f>
        <v>10183.730012995853</v>
      </c>
      <c r="Z146" s="152">
        <f>+[1]data1cf!Y146</f>
        <v>9637.849350283439</v>
      </c>
      <c r="AA146" s="152">
        <f>+[1]data1cf!Z146</f>
        <v>9092.0007337871502</v>
      </c>
      <c r="AB146" s="152"/>
      <c r="AC146" s="153" t="e">
        <f t="shared" ca="1" si="16"/>
        <v>#NAME?</v>
      </c>
      <c r="AD146" s="153">
        <f t="shared" si="18"/>
        <v>75857.872993207173</v>
      </c>
      <c r="AE146" s="154">
        <f t="shared" si="19"/>
        <v>55841.598331211753</v>
      </c>
      <c r="AF146" s="155" t="e">
        <f t="shared" ca="1" si="17"/>
        <v>#NAME?</v>
      </c>
      <c r="AG146" s="156">
        <f t="shared" si="20"/>
        <v>0.98247893158278699</v>
      </c>
    </row>
    <row r="147" spans="1:33" x14ac:dyDescent="0.25">
      <c r="A147" s="148"/>
      <c r="B147" s="152">
        <f>+[1]data1cf!A147</f>
        <v>-116488.87643217888</v>
      </c>
      <c r="C147" s="152">
        <f>+[1]data1cf!B147</f>
        <v>16161.022281947353</v>
      </c>
      <c r="D147" s="152">
        <f>+[1]data1cf!C147</f>
        <v>25174.150997752011</v>
      </c>
      <c r="E147" s="152">
        <f>+[1]data1cf!D147</f>
        <v>23700.240885932682</v>
      </c>
      <c r="F147" s="152">
        <f>+[1]data1cf!E147</f>
        <v>21995.778416466143</v>
      </c>
      <c r="G147" s="152">
        <f>+[1]data1cf!F147</f>
        <v>20828.167443109858</v>
      </c>
      <c r="H147" s="152">
        <f>+[1]data1cf!G147</f>
        <v>19361.220465718357</v>
      </c>
      <c r="I147" s="152">
        <f>+[1]data1cf!H147</f>
        <v>18200.408337621135</v>
      </c>
      <c r="J147" s="152">
        <f>+[1]data1cf!I147</f>
        <v>17406.555965369436</v>
      </c>
      <c r="K147" s="152">
        <f>+[1]data1cf!J147</f>
        <v>16713.073049037921</v>
      </c>
      <c r="L147" s="152">
        <f>+[1]data1cf!K147</f>
        <v>15831.701638486651</v>
      </c>
      <c r="M147" s="152">
        <f>+[1]data1cf!L147</f>
        <v>15062.023753936021</v>
      </c>
      <c r="N147" s="152">
        <f>+[1]data1cf!M147</f>
        <v>14256.941492096561</v>
      </c>
      <c r="O147" s="152">
        <f>+[1]data1cf!N147</f>
        <v>13552.537779609451</v>
      </c>
      <c r="P147" s="152">
        <f>+[1]data1cf!O147</f>
        <v>14668.887220020613</v>
      </c>
      <c r="Q147" s="152">
        <f>+[1]data1cf!P147</f>
        <v>16061.882610230645</v>
      </c>
      <c r="R147" s="152">
        <f>+[1]data1cf!Q147</f>
        <v>14403.817291917858</v>
      </c>
      <c r="S147" s="152">
        <f>+[1]data1cf!R147</f>
        <v>10456.869111178959</v>
      </c>
      <c r="T147" s="152">
        <f>+[1]data1cf!S147</f>
        <v>9850.1519244637129</v>
      </c>
      <c r="U147" s="152">
        <f>+[1]data1cf!T147</f>
        <v>9243.4645574920523</v>
      </c>
      <c r="V147" s="152">
        <f>+[1]data1cf!U147</f>
        <v>8636.8079048562649</v>
      </c>
      <c r="W147" s="152">
        <f>+[1]data1cf!V147</f>
        <v>12334.912827661177</v>
      </c>
      <c r="X147" s="152">
        <f>+[1]data1cf!W147</f>
        <v>11728.320395630286</v>
      </c>
      <c r="Y147" s="152">
        <f>+[1]data1cf!X147</f>
        <v>11121.761525983518</v>
      </c>
      <c r="Z147" s="152">
        <f>+[1]data1cf!Y147</f>
        <v>10515.237225592369</v>
      </c>
      <c r="AA147" s="152">
        <f>+[1]data1cf!Z147</f>
        <v>9908.7485315345202</v>
      </c>
      <c r="AB147" s="152"/>
      <c r="AC147" s="153" t="e">
        <f t="shared" ca="1" si="16"/>
        <v>#NAME?</v>
      </c>
      <c r="AD147" s="153">
        <f t="shared" si="18"/>
        <v>82030.292876036416</v>
      </c>
      <c r="AE147" s="154">
        <f t="shared" si="19"/>
        <v>60071.450411879494</v>
      </c>
      <c r="AF147" s="155" t="e">
        <f t="shared" ca="1" si="17"/>
        <v>#NAME?</v>
      </c>
      <c r="AG147" s="156">
        <f t="shared" ref="AG147:AG162" si="21">1-EXP(-(1/0.25)*(AD147/ABS($AD$1010)))</f>
        <v>0.98739211491482692</v>
      </c>
    </row>
    <row r="148" spans="1:33" x14ac:dyDescent="0.25">
      <c r="A148" s="148"/>
      <c r="B148" s="152">
        <f>+[1]data1cf!A148</f>
        <v>-97513.334942948015</v>
      </c>
      <c r="C148" s="152">
        <f>+[1]data1cf!B148</f>
        <v>13847.242360669574</v>
      </c>
      <c r="D148" s="152">
        <f>+[1]data1cf!C148</f>
        <v>21383.707280666596</v>
      </c>
      <c r="E148" s="152">
        <f>+[1]data1cf!D148</f>
        <v>20226.865268656686</v>
      </c>
      <c r="F148" s="152">
        <f>+[1]data1cf!E148</f>
        <v>18696.212517782951</v>
      </c>
      <c r="G148" s="152">
        <f>+[1]data1cf!F148</f>
        <v>17719.825096195564</v>
      </c>
      <c r="H148" s="152">
        <f>+[1]data1cf!G148</f>
        <v>16490.812828590773</v>
      </c>
      <c r="I148" s="152">
        <f>+[1]data1cf!H148</f>
        <v>15519.092048719693</v>
      </c>
      <c r="J148" s="152">
        <f>+[1]data1cf!I148</f>
        <v>14854.55484446825</v>
      </c>
      <c r="K148" s="152">
        <f>+[1]data1cf!J148</f>
        <v>14275.093181169515</v>
      </c>
      <c r="L148" s="152">
        <f>+[1]data1cf!K148</f>
        <v>13536.237575324707</v>
      </c>
      <c r="M148" s="152">
        <f>+[1]data1cf!L148</f>
        <v>12891.936937760653</v>
      </c>
      <c r="N148" s="152">
        <f>+[1]data1cf!M148</f>
        <v>12217.999145072965</v>
      </c>
      <c r="O148" s="152">
        <f>+[1]data1cf!N148</f>
        <v>11629.430686231786</v>
      </c>
      <c r="P148" s="152">
        <f>+[1]data1cf!O148</f>
        <v>12562.840669652018</v>
      </c>
      <c r="Q148" s="152">
        <f>+[1]data1cf!P148</f>
        <v>13728.923047814696</v>
      </c>
      <c r="R148" s="152">
        <f>+[1]data1cf!Q148</f>
        <v>12340.949503095553</v>
      </c>
      <c r="S148" s="152">
        <f>+[1]data1cf!R148</f>
        <v>9036.9423589032776</v>
      </c>
      <c r="T148" s="152">
        <f>+[1]data1cf!S148</f>
        <v>8529.0568160441489</v>
      </c>
      <c r="U148" s="152">
        <f>+[1]data1cf!T148</f>
        <v>8021.1962354194657</v>
      </c>
      <c r="V148" s="152">
        <f>+[1]data1cf!U148</f>
        <v>7513.3613658962531</v>
      </c>
      <c r="W148" s="152">
        <f>+[1]data1cf!V148</f>
        <v>10609.060758289263</v>
      </c>
      <c r="X148" s="152">
        <f>+[1]data1cf!W148</f>
        <v>10101.279648108126</v>
      </c>
      <c r="Y148" s="152">
        <f>+[1]data1cf!X148</f>
        <v>9593.5266331417697</v>
      </c>
      <c r="Z148" s="152">
        <f>+[1]data1cf!Y148</f>
        <v>9085.8025562466391</v>
      </c>
      <c r="AA148" s="152">
        <f>+[1]data1cf!Z148</f>
        <v>8578.108285564871</v>
      </c>
      <c r="AB148" s="152"/>
      <c r="AC148" s="153" t="e">
        <f t="shared" ca="1" si="16"/>
        <v>#NAME?</v>
      </c>
      <c r="AD148" s="153">
        <f t="shared" si="18"/>
        <v>72029.40782860326</v>
      </c>
      <c r="AE148" s="154">
        <f t="shared" si="19"/>
        <v>53234.109481540661</v>
      </c>
      <c r="AF148" s="155" t="e">
        <f t="shared" ca="1" si="17"/>
        <v>#NAME?</v>
      </c>
      <c r="AG148" s="156">
        <f t="shared" si="21"/>
        <v>0.97851149551507288</v>
      </c>
    </row>
    <row r="149" spans="1:33" x14ac:dyDescent="0.25">
      <c r="A149" s="148"/>
      <c r="B149" s="152">
        <f>+[1]data1cf!A149</f>
        <v>-111367.44282649751</v>
      </c>
      <c r="C149" s="152">
        <f>+[1]data1cf!B149</f>
        <v>15465.178240155918</v>
      </c>
      <c r="D149" s="152">
        <f>+[1]data1cf!C149</f>
        <v>24078.499204661406</v>
      </c>
      <c r="E149" s="152">
        <f>+[1]data1cf!D149</f>
        <v>22723.12465800943</v>
      </c>
      <c r="F149" s="152">
        <f>+[1]data1cf!E149</f>
        <v>21105.236890298533</v>
      </c>
      <c r="G149" s="152">
        <f>+[1]data1cf!F149</f>
        <v>19989.23649810976</v>
      </c>
      <c r="H149" s="152">
        <f>+[1]data1cf!G149</f>
        <v>18586.507283323353</v>
      </c>
      <c r="I149" s="152">
        <f>+[1]data1cf!H149</f>
        <v>17476.730261966033</v>
      </c>
      <c r="J149" s="152">
        <f>+[1]data1cf!I149</f>
        <v>16717.779610305322</v>
      </c>
      <c r="K149" s="152">
        <f>+[1]data1cf!J149</f>
        <v>16055.070639337966</v>
      </c>
      <c r="L149" s="152">
        <f>+[1]data1cf!K149</f>
        <v>15212.163755976999</v>
      </c>
      <c r="M149" s="152">
        <f>+[1]data1cf!L149</f>
        <v>14476.324760633834</v>
      </c>
      <c r="N149" s="152">
        <f>+[1]data1cf!M149</f>
        <v>13706.637941495908</v>
      </c>
      <c r="O149" s="152">
        <f>+[1]data1cf!N149</f>
        <v>13033.497766920562</v>
      </c>
      <c r="P149" s="152">
        <f>+[1]data1cf!O149</f>
        <v>14100.472474949511</v>
      </c>
      <c r="Q149" s="152">
        <f>+[1]data1cf!P149</f>
        <v>15432.224820995274</v>
      </c>
      <c r="R149" s="152">
        <f>+[1]data1cf!Q149</f>
        <v>13847.056346584697</v>
      </c>
      <c r="S149" s="152">
        <f>+[1]data1cf!R149</f>
        <v>10073.635747807577</v>
      </c>
      <c r="T149" s="152">
        <f>+[1]data1cf!S149</f>
        <v>9493.5928830049179</v>
      </c>
      <c r="U149" s="152">
        <f>+[1]data1cf!T149</f>
        <v>8913.5785269207736</v>
      </c>
      <c r="V149" s="152">
        <f>+[1]data1cf!U149</f>
        <v>8333.593534816695</v>
      </c>
      <c r="W149" s="152">
        <f>+[1]data1cf!V149</f>
        <v>11869.111269822482</v>
      </c>
      <c r="X149" s="152">
        <f>+[1]data1cf!W149</f>
        <v>11289.187674864328</v>
      </c>
      <c r="Y149" s="152">
        <f>+[1]data1cf!X149</f>
        <v>10709.296166720018</v>
      </c>
      <c r="Z149" s="152">
        <f>+[1]data1cf!Y149</f>
        <v>10129.437707993966</v>
      </c>
      <c r="AA149" s="152">
        <f>+[1]data1cf!Z149</f>
        <v>9549.613290168727</v>
      </c>
      <c r="AB149" s="152"/>
      <c r="AC149" s="153" t="e">
        <f t="shared" ca="1" si="16"/>
        <v>#NAME?</v>
      </c>
      <c r="AD149" s="153">
        <f t="shared" si="18"/>
        <v>79164.178217155175</v>
      </c>
      <c r="AE149" s="154">
        <f t="shared" si="19"/>
        <v>58064.093747819497</v>
      </c>
      <c r="AF149" s="155" t="e">
        <f t="shared" ca="1" si="17"/>
        <v>#NAME?</v>
      </c>
      <c r="AG149" s="156">
        <f t="shared" si="21"/>
        <v>0.98531055960381964</v>
      </c>
    </row>
    <row r="150" spans="1:33" x14ac:dyDescent="0.25">
      <c r="A150" s="148"/>
      <c r="B150" s="152">
        <f>+[1]data1cf!A150</f>
        <v>-117194.9262675721</v>
      </c>
      <c r="C150" s="152">
        <f>+[1]data1cf!B150</f>
        <v>16228.806831120717</v>
      </c>
      <c r="D150" s="152">
        <f>+[1]data1cf!C150</f>
        <v>25265.256536716734</v>
      </c>
      <c r="E150" s="152">
        <f>+[1]data1cf!D150</f>
        <v>23781.7425116046</v>
      </c>
      <c r="F150" s="152">
        <f>+[1]data1cf!E150</f>
        <v>22118.550035972035</v>
      </c>
      <c r="G150" s="152">
        <f>+[1]data1cf!F150</f>
        <v>20943.8239372147</v>
      </c>
      <c r="H150" s="152">
        <f>+[1]data1cf!G150</f>
        <v>19468.023786237816</v>
      </c>
      <c r="I150" s="152">
        <f>+[1]data1cf!H150</f>
        <v>18300.175868655278</v>
      </c>
      <c r="J150" s="152">
        <f>+[1]data1cf!I150</f>
        <v>17501.511883879473</v>
      </c>
      <c r="K150" s="152">
        <f>+[1]data1cf!J150</f>
        <v>16803.786417369331</v>
      </c>
      <c r="L150" s="152">
        <f>+[1]data1cf!K150</f>
        <v>15917.112219516261</v>
      </c>
      <c r="M150" s="152">
        <f>+[1]data1cf!L150</f>
        <v>15142.769246243515</v>
      </c>
      <c r="N150" s="152">
        <f>+[1]data1cf!M150</f>
        <v>14332.807306482388</v>
      </c>
      <c r="O150" s="152">
        <f>+[1]data1cf!N150</f>
        <v>13624.093547727774</v>
      </c>
      <c r="P150" s="152">
        <f>+[1]data1cf!O150</f>
        <v>14747.249875498044</v>
      </c>
      <c r="Q150" s="152">
        <f>+[1]data1cf!P150</f>
        <v>16148.688339382436</v>
      </c>
      <c r="R150" s="152">
        <f>+[1]data1cf!Q150</f>
        <v>14480.573334087327</v>
      </c>
      <c r="S150" s="152">
        <f>+[1]data1cf!R150</f>
        <v>10509.702336005957</v>
      </c>
      <c r="T150" s="152">
        <f>+[1]data1cf!S150</f>
        <v>9899.3077804042587</v>
      </c>
      <c r="U150" s="152">
        <f>+[1]data1cf!T150</f>
        <v>9288.9432252863535</v>
      </c>
      <c r="V150" s="152">
        <f>+[1]data1cf!U150</f>
        <v>8678.6095706667511</v>
      </c>
      <c r="W150" s="152">
        <f>+[1]data1cf!V150</f>
        <v>12399.129048852265</v>
      </c>
      <c r="X150" s="152">
        <f>+[1]data1cf!W150</f>
        <v>11788.860004084581</v>
      </c>
      <c r="Y150" s="152">
        <f>+[1]data1cf!X150</f>
        <v>11178.624725125712</v>
      </c>
      <c r="Z150" s="152">
        <f>+[1]data1cf!Y150</f>
        <v>10568.424224949922</v>
      </c>
      <c r="AA150" s="152">
        <f>+[1]data1cf!Z150</f>
        <v>9958.2595469207045</v>
      </c>
      <c r="AB150" s="152"/>
      <c r="AC150" s="153" t="e">
        <f t="shared" ca="1" si="16"/>
        <v>#NAME?</v>
      </c>
      <c r="AD150" s="153">
        <f t="shared" si="18"/>
        <v>82299.433111960301</v>
      </c>
      <c r="AE150" s="154">
        <f t="shared" si="19"/>
        <v>60226.635925921044</v>
      </c>
      <c r="AF150" s="155" t="e">
        <f t="shared" ca="1" si="17"/>
        <v>#NAME?</v>
      </c>
      <c r="AG150" s="156">
        <f t="shared" si="21"/>
        <v>0.98757173583421431</v>
      </c>
    </row>
    <row r="151" spans="1:33" x14ac:dyDescent="0.25">
      <c r="A151" s="148"/>
      <c r="B151" s="152">
        <f>+[1]data1cf!A151</f>
        <v>-108767.16760888498</v>
      </c>
      <c r="C151" s="152">
        <f>+[1]data1cf!B151</f>
        <v>15161.311245648641</v>
      </c>
      <c r="D151" s="152">
        <f>+[1]data1cf!C151</f>
        <v>23609.900769233616</v>
      </c>
      <c r="E151" s="152">
        <f>+[1]data1cf!D151</f>
        <v>22271.728625330652</v>
      </c>
      <c r="F151" s="152">
        <f>+[1]data1cf!E151</f>
        <v>20653.087504200932</v>
      </c>
      <c r="G151" s="152">
        <f>+[1]data1cf!F151</f>
        <v>19563.291047376573</v>
      </c>
      <c r="H151" s="152">
        <f>+[1]data1cf!G151</f>
        <v>18193.16673767913</v>
      </c>
      <c r="I151" s="152">
        <f>+[1]data1cf!H151</f>
        <v>17109.301469456059</v>
      </c>
      <c r="J151" s="152">
        <f>+[1]data1cf!I151</f>
        <v>16368.071262126439</v>
      </c>
      <c r="K151" s="152">
        <f>+[1]data1cf!J151</f>
        <v>15720.98696456883</v>
      </c>
      <c r="L151" s="152">
        <f>+[1]data1cf!K151</f>
        <v>14897.609448277926</v>
      </c>
      <c r="M151" s="152">
        <f>+[1]data1cf!L151</f>
        <v>14178.951272168666</v>
      </c>
      <c r="N151" s="152">
        <f>+[1]data1cf!M151</f>
        <v>13427.235571971167</v>
      </c>
      <c r="O151" s="152">
        <f>+[1]data1cf!N151</f>
        <v>12769.968648736358</v>
      </c>
      <c r="P151" s="152">
        <f>+[1]data1cf!O151</f>
        <v>13811.87461569106</v>
      </c>
      <c r="Q151" s="152">
        <f>+[1]data1cf!P151</f>
        <v>15112.532392861664</v>
      </c>
      <c r="R151" s="152">
        <f>+[1]data1cf!Q151</f>
        <v>13564.37540219479</v>
      </c>
      <c r="S151" s="152">
        <f>+[1]data1cf!R151</f>
        <v>9879.0589370818889</v>
      </c>
      <c r="T151" s="152">
        <f>+[1]data1cf!S151</f>
        <v>9312.5592681021699</v>
      </c>
      <c r="U151" s="152">
        <f>+[1]data1cf!T151</f>
        <v>8746.087442201966</v>
      </c>
      <c r="V151" s="152">
        <f>+[1]data1cf!U151</f>
        <v>8179.6442946736352</v>
      </c>
      <c r="W151" s="152">
        <f>+[1]data1cf!V151</f>
        <v>11632.612597687101</v>
      </c>
      <c r="X151" s="152">
        <f>+[1]data1cf!W151</f>
        <v>11066.229413766552</v>
      </c>
      <c r="Y151" s="152">
        <f>+[1]data1cf!X151</f>
        <v>10499.877567477288</v>
      </c>
      <c r="Z151" s="152">
        <f>+[1]data1cf!Y151</f>
        <v>9933.5579989482321</v>
      </c>
      <c r="AA151" s="152">
        <f>+[1]data1cf!Z151</f>
        <v>9367.2716765122022</v>
      </c>
      <c r="AB151" s="152"/>
      <c r="AC151" s="153" t="e">
        <f t="shared" ca="1" si="16"/>
        <v>#NAME?</v>
      </c>
      <c r="AD151" s="153">
        <f t="shared" si="18"/>
        <v>77872.9199998064</v>
      </c>
      <c r="AE151" s="154">
        <f t="shared" si="19"/>
        <v>57203.608956943077</v>
      </c>
      <c r="AF151" s="155" t="e">
        <f t="shared" ca="1" si="17"/>
        <v>#NAME?</v>
      </c>
      <c r="AG151" s="156">
        <f t="shared" si="21"/>
        <v>0.98426366869205084</v>
      </c>
    </row>
    <row r="152" spans="1:33" x14ac:dyDescent="0.25">
      <c r="A152" s="148"/>
      <c r="B152" s="152">
        <f>+[1]data1cf!A152</f>
        <v>-106040.50176176516</v>
      </c>
      <c r="C152" s="152">
        <f>+[1]data1cf!B152</f>
        <v>14830.088708653839</v>
      </c>
      <c r="D152" s="152">
        <f>+[1]data1cf!C152</f>
        <v>23070.571236472064</v>
      </c>
      <c r="E152" s="152">
        <f>+[1]data1cf!D152</f>
        <v>21712.628774035649</v>
      </c>
      <c r="F152" s="152">
        <f>+[1]data1cf!E152</f>
        <v>20178.96065773561</v>
      </c>
      <c r="G152" s="152">
        <f>+[1]data1cf!F152</f>
        <v>19116.641821408637</v>
      </c>
      <c r="H152" s="152">
        <f>+[1]data1cf!G152</f>
        <v>17780.707231534896</v>
      </c>
      <c r="I152" s="152">
        <f>+[1]data1cf!H152</f>
        <v>16724.013199583875</v>
      </c>
      <c r="J152" s="152">
        <f>+[1]data1cf!I152</f>
        <v>16001.364767762512</v>
      </c>
      <c r="K152" s="152">
        <f>+[1]data1cf!J152</f>
        <v>15370.664606418752</v>
      </c>
      <c r="L152" s="152">
        <f>+[1]data1cf!K152</f>
        <v>14567.765714023135</v>
      </c>
      <c r="M152" s="152">
        <f>+[1]data1cf!L152</f>
        <v>13867.123458964579</v>
      </c>
      <c r="N152" s="152">
        <f>+[1]data1cf!M152</f>
        <v>13134.252393334045</v>
      </c>
      <c r="O152" s="152">
        <f>+[1]data1cf!N152</f>
        <v>12493.630266780689</v>
      </c>
      <c r="P152" s="152">
        <f>+[1]data1cf!O152</f>
        <v>13509.248985503193</v>
      </c>
      <c r="Q152" s="152">
        <f>+[1]data1cf!P152</f>
        <v>14777.300791425616</v>
      </c>
      <c r="R152" s="152">
        <f>+[1]data1cf!Q152</f>
        <v>13267.954288199311</v>
      </c>
      <c r="S152" s="152">
        <f>+[1]data1cf!R152</f>
        <v>9675.0244022550978</v>
      </c>
      <c r="T152" s="152">
        <f>+[1]data1cf!S152</f>
        <v>9122.7262182801715</v>
      </c>
      <c r="U152" s="152">
        <f>+[1]data1cf!T152</f>
        <v>8570.455179391276</v>
      </c>
      <c r="V152" s="152">
        <f>+[1]data1cf!U152</f>
        <v>8018.2120999409854</v>
      </c>
      <c r="W152" s="152">
        <f>+[1]data1cf!V152</f>
        <v>11384.618520816721</v>
      </c>
      <c r="X152" s="152">
        <f>+[1]data1cf!W152</f>
        <v>10832.4339017566</v>
      </c>
      <c r="Y152" s="152">
        <f>+[1]data1cf!X152</f>
        <v>10280.279834729939</v>
      </c>
      <c r="Z152" s="152">
        <f>+[1]data1cf!Y152</f>
        <v>9728.1572362977531</v>
      </c>
      <c r="AA152" s="152">
        <f>+[1]data1cf!Z152</f>
        <v>9176.0670505178641</v>
      </c>
      <c r="AB152" s="152"/>
      <c r="AC152" s="153" t="e">
        <f t="shared" ca="1" si="16"/>
        <v>#NAME?</v>
      </c>
      <c r="AD152" s="153">
        <f t="shared" si="18"/>
        <v>76390.750931265153</v>
      </c>
      <c r="AE152" s="154">
        <f t="shared" si="19"/>
        <v>56178.342562653335</v>
      </c>
      <c r="AF152" s="155" t="e">
        <f t="shared" ca="1" si="17"/>
        <v>#NAME?</v>
      </c>
      <c r="AG152" s="156">
        <f t="shared" si="21"/>
        <v>0.98296970599656408</v>
      </c>
    </row>
    <row r="153" spans="1:33" x14ac:dyDescent="0.25">
      <c r="A153" s="148"/>
      <c r="B153" s="152">
        <f>+[1]data1cf!A153</f>
        <v>-112794.32695094639</v>
      </c>
      <c r="C153" s="152">
        <f>+[1]data1cf!B153</f>
        <v>15637.405665608305</v>
      </c>
      <c r="D153" s="152">
        <f>+[1]data1cf!C153</f>
        <v>24379.749708809388</v>
      </c>
      <c r="E153" s="152">
        <f>+[1]data1cf!D153</f>
        <v>22990.309983325926</v>
      </c>
      <c r="F153" s="152">
        <f>+[1]data1cf!E153</f>
        <v>21353.350927048206</v>
      </c>
      <c r="G153" s="152">
        <f>+[1]data1cf!F153</f>
        <v>20222.971295648029</v>
      </c>
      <c r="H153" s="152">
        <f>+[1]data1cf!G153</f>
        <v>18802.350351118752</v>
      </c>
      <c r="I153" s="152">
        <f>+[1]data1cf!H153</f>
        <v>17678.354423649671</v>
      </c>
      <c r="J153" s="152">
        <f>+[1]data1cf!I153</f>
        <v>16909.679793341282</v>
      </c>
      <c r="K153" s="152">
        <f>+[1]data1cf!J153</f>
        <v>16238.396884397254</v>
      </c>
      <c r="L153" s="152">
        <f>+[1]data1cf!K153</f>
        <v>15384.77338779319</v>
      </c>
      <c r="M153" s="152">
        <f>+[1]data1cf!L153</f>
        <v>14639.50652956693</v>
      </c>
      <c r="N153" s="152">
        <f>+[1]data1cf!M153</f>
        <v>13859.958175718792</v>
      </c>
      <c r="O153" s="152">
        <f>+[1]data1cf!N153</f>
        <v>13178.107657642951</v>
      </c>
      <c r="P153" s="152">
        <f>+[1]data1cf!O153</f>
        <v>14258.83867439509</v>
      </c>
      <c r="Q153" s="152">
        <f>+[1]data1cf!P153</f>
        <v>15607.653963003271</v>
      </c>
      <c r="R153" s="152">
        <f>+[1]data1cf!Q153</f>
        <v>14002.17567745483</v>
      </c>
      <c r="S153" s="152">
        <f>+[1]data1cf!R153</f>
        <v>10180.408507986922</v>
      </c>
      <c r="T153" s="152">
        <f>+[1]data1cf!S153</f>
        <v>9592.9339025042191</v>
      </c>
      <c r="U153" s="152">
        <f>+[1]data1cf!T153</f>
        <v>9005.4881710051177</v>
      </c>
      <c r="V153" s="152">
        <f>+[1]data1cf!U153</f>
        <v>8418.0721797090991</v>
      </c>
      <c r="W153" s="152">
        <f>+[1]data1cf!V153</f>
        <v>11998.888378967538</v>
      </c>
      <c r="X153" s="152">
        <f>+[1]data1cf!W153</f>
        <v>11411.534571462187</v>
      </c>
      <c r="Y153" s="152">
        <f>+[1]data1cf!X153</f>
        <v>10824.21326187974</v>
      </c>
      <c r="Z153" s="152">
        <f>+[1]data1cf!Y153</f>
        <v>10236.92542515789</v>
      </c>
      <c r="AA153" s="152">
        <f>+[1]data1cf!Z153</f>
        <v>9649.6720654824603</v>
      </c>
      <c r="AB153" s="152"/>
      <c r="AC153" s="153" t="e">
        <f t="shared" ca="1" si="16"/>
        <v>#NAME?</v>
      </c>
      <c r="AD153" s="153">
        <f t="shared" si="18"/>
        <v>79934.24622358472</v>
      </c>
      <c r="AE153" s="154">
        <f t="shared" si="19"/>
        <v>58595.573307157923</v>
      </c>
      <c r="AF153" s="155" t="e">
        <f t="shared" ca="1" si="17"/>
        <v>#NAME?</v>
      </c>
      <c r="AG153" s="156">
        <f t="shared" si="21"/>
        <v>0.98590143760950033</v>
      </c>
    </row>
    <row r="154" spans="1:33" x14ac:dyDescent="0.25">
      <c r="A154" s="148"/>
      <c r="B154" s="152">
        <f>+[1]data1cf!A154</f>
        <v>-117590.47773573613</v>
      </c>
      <c r="C154" s="152">
        <f>+[1]data1cf!B154</f>
        <v>16224.760755461433</v>
      </c>
      <c r="D154" s="152">
        <f>+[1]data1cf!C154</f>
        <v>25286.512141533007</v>
      </c>
      <c r="E154" s="152">
        <f>+[1]data1cf!D154</f>
        <v>23852.58053090734</v>
      </c>
      <c r="F154" s="152">
        <f>+[1]data1cf!E154</f>
        <v>22187.330583619045</v>
      </c>
      <c r="G154" s="152">
        <f>+[1]data1cf!F154</f>
        <v>21008.618366379014</v>
      </c>
      <c r="H154" s="152">
        <f>+[1]data1cf!G154</f>
        <v>19527.858387307806</v>
      </c>
      <c r="I154" s="152">
        <f>+[1]data1cf!H154</f>
        <v>18356.068797733969</v>
      </c>
      <c r="J154" s="152">
        <f>+[1]data1cf!I154</f>
        <v>17554.709195308071</v>
      </c>
      <c r="K154" s="152">
        <f>+[1]data1cf!J154</f>
        <v>16854.606917887708</v>
      </c>
      <c r="L154" s="152">
        <f>+[1]data1cf!K154</f>
        <v>15964.961930725647</v>
      </c>
      <c r="M154" s="152">
        <f>+[1]data1cf!L154</f>
        <v>15188.005427074979</v>
      </c>
      <c r="N154" s="152">
        <f>+[1]data1cf!M154</f>
        <v>14375.309737273339</v>
      </c>
      <c r="O154" s="152">
        <f>+[1]data1cf!N154</f>
        <v>13664.181354162891</v>
      </c>
      <c r="P154" s="152">
        <f>+[1]data1cf!O154</f>
        <v>14791.151115707326</v>
      </c>
      <c r="Q154" s="152">
        <f>+[1]data1cf!P154</f>
        <v>16197.31965673402</v>
      </c>
      <c r="R154" s="152">
        <f>+[1]data1cf!Q154</f>
        <v>14523.574498663307</v>
      </c>
      <c r="S154" s="152">
        <f>+[1]data1cf!R154</f>
        <v>10539.301181017396</v>
      </c>
      <c r="T154" s="152">
        <f>+[1]data1cf!S154</f>
        <v>9926.8464469564697</v>
      </c>
      <c r="U154" s="152">
        <f>+[1]data1cf!T154</f>
        <v>9314.4218146357198</v>
      </c>
      <c r="V154" s="152">
        <f>+[1]data1cf!U154</f>
        <v>8702.0281871073603</v>
      </c>
      <c r="W154" s="152">
        <f>+[1]data1cf!V154</f>
        <v>12435.105008761566</v>
      </c>
      <c r="X154" s="152">
        <f>+[1]data1cf!W154</f>
        <v>11822.776209153624</v>
      </c>
      <c r="Y154" s="152">
        <f>+[1]data1cf!X154</f>
        <v>11210.481289319461</v>
      </c>
      <c r="Z154" s="152">
        <f>+[1]data1cf!Y154</f>
        <v>10598.22126565229</v>
      </c>
      <c r="AA154" s="152">
        <f>+[1]data1cf!Z154</f>
        <v>9985.997185037113</v>
      </c>
      <c r="AB154" s="152"/>
      <c r="AC154" s="153" t="e">
        <f t="shared" ca="1" si="16"/>
        <v>#NAME?</v>
      </c>
      <c r="AD154" s="153">
        <f t="shared" si="18"/>
        <v>82404.944249847817</v>
      </c>
      <c r="AE154" s="154">
        <f t="shared" si="19"/>
        <v>60268.802086782067</v>
      </c>
      <c r="AF154" s="155" t="e">
        <f t="shared" ca="1" si="17"/>
        <v>#NAME?</v>
      </c>
      <c r="AG154" s="156">
        <f t="shared" si="21"/>
        <v>0.98764145240806323</v>
      </c>
    </row>
    <row r="155" spans="1:33" x14ac:dyDescent="0.25">
      <c r="A155" s="148"/>
      <c r="B155" s="152">
        <f>+[1]data1cf!A155</f>
        <v>-103826.15247823023</v>
      </c>
      <c r="C155" s="152">
        <f>+[1]data1cf!B155</f>
        <v>14593.332578405727</v>
      </c>
      <c r="D155" s="152">
        <f>+[1]data1cf!C155</f>
        <v>22626.37836273924</v>
      </c>
      <c r="E155" s="152">
        <f>+[1]data1cf!D155</f>
        <v>21363.610524544725</v>
      </c>
      <c r="F155" s="152">
        <f>+[1]data1cf!E155</f>
        <v>19793.918081328957</v>
      </c>
      <c r="G155" s="152">
        <f>+[1]data1cf!F155</f>
        <v>18753.91406195168</v>
      </c>
      <c r="H155" s="152">
        <f>+[1]data1cf!G155</f>
        <v>17445.745243844922</v>
      </c>
      <c r="I155" s="152">
        <f>+[1]data1cf!H155</f>
        <v>16411.117211523182</v>
      </c>
      <c r="J155" s="152">
        <f>+[1]data1cf!I155</f>
        <v>15703.559202801192</v>
      </c>
      <c r="K155" s="152">
        <f>+[1]data1cf!J155</f>
        <v>15086.164742383186</v>
      </c>
      <c r="L155" s="152">
        <f>+[1]data1cf!K155</f>
        <v>14299.89672032262</v>
      </c>
      <c r="M155" s="152">
        <f>+[1]data1cf!L155</f>
        <v>13613.88535298832</v>
      </c>
      <c r="N155" s="152">
        <f>+[1]data1cf!M155</f>
        <v>12896.318180607479</v>
      </c>
      <c r="O155" s="152">
        <f>+[1]data1cf!N155</f>
        <v>12269.21343963515</v>
      </c>
      <c r="P155" s="152">
        <f>+[1]data1cf!O155</f>
        <v>13263.484053179858</v>
      </c>
      <c r="Q155" s="152">
        <f>+[1]data1cf!P155</f>
        <v>14505.056263464008</v>
      </c>
      <c r="R155" s="152">
        <f>+[1]data1cf!Q155</f>
        <v>13027.228097971853</v>
      </c>
      <c r="S155" s="152">
        <f>+[1]data1cf!R155</f>
        <v>9509.3261644283775</v>
      </c>
      <c r="T155" s="152">
        <f>+[1]data1cf!S155</f>
        <v>8968.5611311615685</v>
      </c>
      <c r="U155" s="152">
        <f>+[1]data1cf!T155</f>
        <v>8427.8226761341521</v>
      </c>
      <c r="V155" s="152">
        <f>+[1]data1cf!U155</f>
        <v>7887.111596693303</v>
      </c>
      <c r="W155" s="152">
        <f>+[1]data1cf!V155</f>
        <v>11183.220352787124</v>
      </c>
      <c r="X155" s="152">
        <f>+[1]data1cf!W155</f>
        <v>10642.566512960226</v>
      </c>
      <c r="Y155" s="152">
        <f>+[1]data1cf!X155</f>
        <v>10101.942587175905</v>
      </c>
      <c r="Z155" s="152">
        <f>+[1]data1cf!Y155</f>
        <v>9561.3494728554433</v>
      </c>
      <c r="AA155" s="152">
        <f>+[1]data1cf!Z155</f>
        <v>9020.7880943427554</v>
      </c>
      <c r="AB155" s="152"/>
      <c r="AC155" s="153" t="e">
        <f t="shared" ca="1" si="16"/>
        <v>#NAME?</v>
      </c>
      <c r="AD155" s="153">
        <f t="shared" si="18"/>
        <v>75301.54637676086</v>
      </c>
      <c r="AE155" s="154">
        <f t="shared" si="19"/>
        <v>55455.493143021609</v>
      </c>
      <c r="AF155" s="155" t="e">
        <f t="shared" ca="1" si="17"/>
        <v>#NAME?</v>
      </c>
      <c r="AG155" s="156">
        <f t="shared" si="21"/>
        <v>0.98195146465522098</v>
      </c>
    </row>
    <row r="156" spans="1:33" x14ac:dyDescent="0.25">
      <c r="A156" s="148"/>
      <c r="B156" s="152">
        <f>+[1]data1cf!A156</f>
        <v>-112390.97377644858</v>
      </c>
      <c r="C156" s="152">
        <f>+[1]data1cf!B156</f>
        <v>15524.620814982423</v>
      </c>
      <c r="D156" s="152">
        <f>+[1]data1cf!C156</f>
        <v>24291.396167021645</v>
      </c>
      <c r="E156" s="152">
        <f>+[1]data1cf!D156</f>
        <v>22910.994112545712</v>
      </c>
      <c r="F156" s="152">
        <f>+[1]data1cf!E156</f>
        <v>21283.213778105506</v>
      </c>
      <c r="G156" s="152">
        <f>+[1]data1cf!F156</f>
        <v>20156.898885869068</v>
      </c>
      <c r="H156" s="152">
        <f>+[1]data1cf!G156</f>
        <v>18741.335595192286</v>
      </c>
      <c r="I156" s="152">
        <f>+[1]data1cf!H156</f>
        <v>17621.3590837499</v>
      </c>
      <c r="J156" s="152">
        <f>+[1]data1cf!I156</f>
        <v>16855.433238426303</v>
      </c>
      <c r="K156" s="152">
        <f>+[1]data1cf!J156</f>
        <v>16186.574019704593</v>
      </c>
      <c r="L156" s="152">
        <f>+[1]data1cf!K156</f>
        <v>15335.979907125078</v>
      </c>
      <c r="M156" s="152">
        <f>+[1]data1cf!L156</f>
        <v>14593.378127553391</v>
      </c>
      <c r="N156" s="152">
        <f>+[1]data1cf!M156</f>
        <v>13816.617443189127</v>
      </c>
      <c r="O156" s="152">
        <f>+[1]data1cf!N156</f>
        <v>13137.229174599222</v>
      </c>
      <c r="P156" s="152">
        <f>+[1]data1cf!O156</f>
        <v>14214.07154286353</v>
      </c>
      <c r="Q156" s="152">
        <f>+[1]data1cf!P156</f>
        <v>15558.063460091409</v>
      </c>
      <c r="R156" s="152">
        <f>+[1]data1cf!Q156</f>
        <v>13958.32637430515</v>
      </c>
      <c r="S156" s="152">
        <f>+[1]data1cf!R156</f>
        <v>10150.225866642548</v>
      </c>
      <c r="T156" s="152">
        <f>+[1]data1cf!S156</f>
        <v>9564.8520737934505</v>
      </c>
      <c r="U156" s="152">
        <f>+[1]data1cf!T156</f>
        <v>8979.5070516744217</v>
      </c>
      <c r="V156" s="152">
        <f>+[1]data1cf!U156</f>
        <v>8394.1916634073423</v>
      </c>
      <c r="W156" s="152">
        <f>+[1]data1cf!V156</f>
        <v>11962.202842942659</v>
      </c>
      <c r="X156" s="152">
        <f>+[1]data1cf!W156</f>
        <v>11376.949416096642</v>
      </c>
      <c r="Y156" s="152">
        <f>+[1]data1cf!X156</f>
        <v>10791.728370960767</v>
      </c>
      <c r="Z156" s="152">
        <f>+[1]data1cf!Y156</f>
        <v>10206.540678986348</v>
      </c>
      <c r="AA156" s="152">
        <f>+[1]data1cf!Z156</f>
        <v>9621.3873407682222</v>
      </c>
      <c r="AB156" s="152"/>
      <c r="AC156" s="153" t="e">
        <f t="shared" ca="1" si="16"/>
        <v>#NAME?</v>
      </c>
      <c r="AD156" s="153">
        <f t="shared" si="18"/>
        <v>79649.587713898349</v>
      </c>
      <c r="AE156" s="154">
        <f t="shared" si="19"/>
        <v>58379.622580924035</v>
      </c>
      <c r="AF156" s="155" t="e">
        <f t="shared" ca="1" si="17"/>
        <v>#NAME?</v>
      </c>
      <c r="AG156" s="156">
        <f t="shared" si="21"/>
        <v>0.98568583852511793</v>
      </c>
    </row>
    <row r="157" spans="1:33" x14ac:dyDescent="0.25">
      <c r="A157" s="148"/>
      <c r="B157" s="152">
        <f>+[1]data1cf!A157</f>
        <v>-110557.26832533389</v>
      </c>
      <c r="C157" s="152">
        <f>+[1]data1cf!B157</f>
        <v>15429.820114241687</v>
      </c>
      <c r="D157" s="152">
        <f>+[1]data1cf!C157</f>
        <v>23992.217348420032</v>
      </c>
      <c r="E157" s="152">
        <f>+[1]data1cf!D157</f>
        <v>22605.051355806863</v>
      </c>
      <c r="F157" s="152">
        <f>+[1]data1cf!E157</f>
        <v>20964.359532066668</v>
      </c>
      <c r="G157" s="152">
        <f>+[1]data1cf!F157</f>
        <v>19856.523568057877</v>
      </c>
      <c r="H157" s="152">
        <f>+[1]data1cf!G157</f>
        <v>18463.953148208631</v>
      </c>
      <c r="I157" s="152">
        <f>+[1]data1cf!H157</f>
        <v>17362.249519055185</v>
      </c>
      <c r="J157" s="152">
        <f>+[1]data1cf!I157</f>
        <v>16608.820072245868</v>
      </c>
      <c r="K157" s="152">
        <f>+[1]data1cf!J157</f>
        <v>15950.979321342194</v>
      </c>
      <c r="L157" s="152">
        <f>+[1]data1cf!K157</f>
        <v>15114.157253587247</v>
      </c>
      <c r="M157" s="152">
        <f>+[1]data1cf!L157</f>
        <v>14383.671330702757</v>
      </c>
      <c r="N157" s="152">
        <f>+[1]data1cf!M157</f>
        <v>13619.58381975512</v>
      </c>
      <c r="O157" s="152">
        <f>+[1]data1cf!N157</f>
        <v>12951.38931531482</v>
      </c>
      <c r="P157" s="152">
        <f>+[1]data1cf!O157</f>
        <v>14010.553290596301</v>
      </c>
      <c r="Q157" s="152">
        <f>+[1]data1cf!P157</f>
        <v>15332.617421080624</v>
      </c>
      <c r="R157" s="152">
        <f>+[1]data1cf!Q157</f>
        <v>13758.980710760352</v>
      </c>
      <c r="S157" s="152">
        <f>+[1]data1cf!R157</f>
        <v>10013.010945671289</v>
      </c>
      <c r="T157" s="152">
        <f>+[1]data1cf!S157</f>
        <v>9437.1877695560906</v>
      </c>
      <c r="U157" s="152">
        <f>+[1]data1cf!T157</f>
        <v>8861.39289476452</v>
      </c>
      <c r="V157" s="152">
        <f>+[1]data1cf!U157</f>
        <v>8285.6271703363018</v>
      </c>
      <c r="W157" s="152">
        <f>+[1]data1cf!V157</f>
        <v>11795.424764476706</v>
      </c>
      <c r="X157" s="152">
        <f>+[1]data1cf!W157</f>
        <v>11219.719990543204</v>
      </c>
      <c r="Y157" s="152">
        <f>+[1]data1cf!X157</f>
        <v>10644.047069998785</v>
      </c>
      <c r="Z157" s="152">
        <f>+[1]data1cf!Y157</f>
        <v>10068.406958445132</v>
      </c>
      <c r="AA157" s="152">
        <f>+[1]data1cf!Z157</f>
        <v>9492.8006401519615</v>
      </c>
      <c r="AB157" s="152"/>
      <c r="AC157" s="153" t="e">
        <f t="shared" ca="1" si="16"/>
        <v>#NAME?</v>
      </c>
      <c r="AD157" s="153">
        <f t="shared" si="18"/>
        <v>78891.158511957547</v>
      </c>
      <c r="AE157" s="154">
        <f t="shared" si="19"/>
        <v>57921.647063966833</v>
      </c>
      <c r="AF157" s="155" t="e">
        <f t="shared" ca="1" si="17"/>
        <v>#NAME?</v>
      </c>
      <c r="AG157" s="156">
        <f t="shared" si="21"/>
        <v>0.98509517627902377</v>
      </c>
    </row>
    <row r="158" spans="1:33" x14ac:dyDescent="0.25">
      <c r="A158" s="148"/>
      <c r="B158" s="152">
        <f>+[1]data1cf!A158</f>
        <v>-112833.95527819694</v>
      </c>
      <c r="C158" s="152">
        <f>+[1]data1cf!B158</f>
        <v>15652.840295825121</v>
      </c>
      <c r="D158" s="152">
        <f>+[1]data1cf!C158</f>
        <v>24450.850858947182</v>
      </c>
      <c r="E158" s="152">
        <f>+[1]data1cf!D158</f>
        <v>22970.649439886445</v>
      </c>
      <c r="F158" s="152">
        <f>+[1]data1cf!E158</f>
        <v>21360.241706807588</v>
      </c>
      <c r="G158" s="152">
        <f>+[1]data1cf!F158</f>
        <v>20229.462726092857</v>
      </c>
      <c r="H158" s="152">
        <f>+[1]data1cf!G158</f>
        <v>18808.344881143181</v>
      </c>
      <c r="I158" s="152">
        <f>+[1]data1cf!H158</f>
        <v>17683.954057231636</v>
      </c>
      <c r="J158" s="152">
        <f>+[1]data1cf!I158</f>
        <v>16915.009366445702</v>
      </c>
      <c r="K158" s="152">
        <f>+[1]data1cf!J158</f>
        <v>16243.488336680122</v>
      </c>
      <c r="L158" s="152">
        <f>+[1]data1cf!K158</f>
        <v>15389.567211523521</v>
      </c>
      <c r="M158" s="152">
        <f>+[1]data1cf!L158</f>
        <v>14644.038516733806</v>
      </c>
      <c r="N158" s="152">
        <f>+[1]data1cf!M158</f>
        <v>13864.216282114263</v>
      </c>
      <c r="O158" s="152">
        <f>+[1]data1cf!N158</f>
        <v>13182.12385487651</v>
      </c>
      <c r="P158" s="152">
        <f>+[1]data1cf!O158</f>
        <v>14263.236920524214</v>
      </c>
      <c r="Q158" s="152">
        <f>+[1]data1cf!P158</f>
        <v>15612.526091951684</v>
      </c>
      <c r="R158" s="152">
        <f>+[1]data1cf!Q158</f>
        <v>14006.483749498868</v>
      </c>
      <c r="S158" s="152">
        <f>+[1]data1cf!R158</f>
        <v>10183.373868529741</v>
      </c>
      <c r="T158" s="152">
        <f>+[1]data1cf!S158</f>
        <v>9595.6928640503302</v>
      </c>
      <c r="U158" s="152">
        <f>+[1]data1cf!T158</f>
        <v>9008.0407436988771</v>
      </c>
      <c r="V158" s="152">
        <f>+[1]data1cf!U158</f>
        <v>8420.4183739992241</v>
      </c>
      <c r="W158" s="152">
        <f>+[1]data1cf!V158</f>
        <v>12002.492630821424</v>
      </c>
      <c r="X158" s="152">
        <f>+[1]data1cf!W158</f>
        <v>11414.932466759627</v>
      </c>
      <c r="Y158" s="152">
        <f>+[1]data1cf!X158</f>
        <v>10827.404812038323</v>
      </c>
      <c r="Z158" s="152">
        <f>+[1]data1cf!Y158</f>
        <v>10239.910641937717</v>
      </c>
      <c r="AA158" s="152">
        <f>+[1]data1cf!Z158</f>
        <v>9652.4509609964498</v>
      </c>
      <c r="AB158" s="152"/>
      <c r="AC158" s="153" t="e">
        <f t="shared" ca="1" si="16"/>
        <v>#NAME?</v>
      </c>
      <c r="AD158" s="153">
        <f t="shared" si="18"/>
        <v>79999.146183442659</v>
      </c>
      <c r="AE158" s="154">
        <f t="shared" si="19"/>
        <v>58652.949177250477</v>
      </c>
      <c r="AF158" s="155" t="e">
        <f t="shared" ca="1" si="17"/>
        <v>#NAME?</v>
      </c>
      <c r="AG158" s="156">
        <f t="shared" si="21"/>
        <v>0.98595013619186866</v>
      </c>
    </row>
    <row r="159" spans="1:33" x14ac:dyDescent="0.25">
      <c r="A159" s="148"/>
      <c r="B159" s="152">
        <f>+[1]data1cf!A159</f>
        <v>-95377.368370043056</v>
      </c>
      <c r="C159" s="152">
        <f>+[1]data1cf!B159</f>
        <v>13569.045441366106</v>
      </c>
      <c r="D159" s="152">
        <f>+[1]data1cf!C159</f>
        <v>20906.479968154337</v>
      </c>
      <c r="E159" s="152">
        <f>+[1]data1cf!D159</f>
        <v>19724.394875457398</v>
      </c>
      <c r="F159" s="152">
        <f>+[1]data1cf!E159</f>
        <v>18324.799534986952</v>
      </c>
      <c r="G159" s="152">
        <f>+[1]data1cf!F159</f>
        <v>17369.937038775872</v>
      </c>
      <c r="H159" s="152">
        <f>+[1]data1cf!G159</f>
        <v>16167.707700497558</v>
      </c>
      <c r="I159" s="152">
        <f>+[1]data1cf!H159</f>
        <v>15217.271836225169</v>
      </c>
      <c r="J159" s="152">
        <f>+[1]data1cf!I159</f>
        <v>14567.290889900461</v>
      </c>
      <c r="K159" s="152">
        <f>+[1]data1cf!J159</f>
        <v>14000.663937285397</v>
      </c>
      <c r="L159" s="152">
        <f>+[1]data1cf!K159</f>
        <v>13277.850508425883</v>
      </c>
      <c r="M159" s="152">
        <f>+[1]data1cf!L159</f>
        <v>12647.662859875589</v>
      </c>
      <c r="N159" s="152">
        <f>+[1]data1cf!M159</f>
        <v>11988.487238928177</v>
      </c>
      <c r="O159" s="152">
        <f>+[1]data1cf!N159</f>
        <v>11412.95768229129</v>
      </c>
      <c r="P159" s="152">
        <f>+[1]data1cf!O159</f>
        <v>12325.775232804161</v>
      </c>
      <c r="Q159" s="152">
        <f>+[1]data1cf!P159</f>
        <v>13466.315330185782</v>
      </c>
      <c r="R159" s="152">
        <f>+[1]data1cf!Q159</f>
        <v>12108.744448828851</v>
      </c>
      <c r="S159" s="152">
        <f>+[1]data1cf!R159</f>
        <v>8877.1094455418315</v>
      </c>
      <c r="T159" s="152">
        <f>+[1]data1cf!S159</f>
        <v>8380.3488072205764</v>
      </c>
      <c r="U159" s="152">
        <f>+[1]data1cf!T159</f>
        <v>7883.6125843521404</v>
      </c>
      <c r="V159" s="152">
        <f>+[1]data1cf!U159</f>
        <v>7386.9015094001243</v>
      </c>
      <c r="W159" s="152">
        <f>+[1]data1cf!V159</f>
        <v>10414.791607548588</v>
      </c>
      <c r="X159" s="152">
        <f>+[1]data1cf!W159</f>
        <v>9918.1331143749976</v>
      </c>
      <c r="Y159" s="152">
        <f>+[1]data1cf!X159</f>
        <v>9421.5021010086748</v>
      </c>
      <c r="Z159" s="152">
        <f>+[1]data1cf!Y159</f>
        <v>8924.8993918438282</v>
      </c>
      <c r="AA159" s="152">
        <f>+[1]data1cf!Z159</f>
        <v>8428.3258360065047</v>
      </c>
      <c r="AB159" s="152"/>
      <c r="AC159" s="153" t="e">
        <f t="shared" ca="1" si="16"/>
        <v>#NAME?</v>
      </c>
      <c r="AD159" s="153">
        <f t="shared" si="18"/>
        <v>70746.360221383336</v>
      </c>
      <c r="AE159" s="154">
        <f t="shared" si="19"/>
        <v>52313.584727239511</v>
      </c>
      <c r="AF159" s="155" t="e">
        <f t="shared" ca="1" si="17"/>
        <v>#NAME?</v>
      </c>
      <c r="AG159" s="156">
        <f t="shared" si="21"/>
        <v>0.97699012183150569</v>
      </c>
    </row>
    <row r="160" spans="1:33" x14ac:dyDescent="0.25">
      <c r="A160" s="148"/>
      <c r="B160" s="152">
        <f>+[1]data1cf!A160</f>
        <v>-94584.641788899695</v>
      </c>
      <c r="C160" s="152">
        <f>+[1]data1cf!B160</f>
        <v>13478.063435876749</v>
      </c>
      <c r="D160" s="152">
        <f>+[1]data1cf!C160</f>
        <v>20816.15326232784</v>
      </c>
      <c r="E160" s="152">
        <f>+[1]data1cf!D160</f>
        <v>19619.593314581096</v>
      </c>
      <c r="F160" s="152">
        <f>+[1]data1cf!E160</f>
        <v>18186.956111883308</v>
      </c>
      <c r="G160" s="152">
        <f>+[1]data1cf!F160</f>
        <v>17240.082214707174</v>
      </c>
      <c r="H160" s="152">
        <f>+[1]data1cf!G160</f>
        <v>16047.792891533634</v>
      </c>
      <c r="I160" s="152">
        <f>+[1]data1cf!H160</f>
        <v>15105.256550871072</v>
      </c>
      <c r="J160" s="152">
        <f>+[1]data1cf!I160</f>
        <v>14460.677904716697</v>
      </c>
      <c r="K160" s="152">
        <f>+[1]data1cf!J160</f>
        <v>13898.814330166209</v>
      </c>
      <c r="L160" s="152">
        <f>+[1]data1cf!K160</f>
        <v>13181.954674309098</v>
      </c>
      <c r="M160" s="152">
        <f>+[1]data1cf!L160</f>
        <v>12557.004814436044</v>
      </c>
      <c r="N160" s="152">
        <f>+[1]data1cf!M160</f>
        <v>11903.307914964127</v>
      </c>
      <c r="O160" s="152">
        <f>+[1]data1cf!N160</f>
        <v>11332.6175184983</v>
      </c>
      <c r="P160" s="152">
        <f>+[1]data1cf!O160</f>
        <v>12237.792548223064</v>
      </c>
      <c r="Q160" s="152">
        <f>+[1]data1cf!P160</f>
        <v>13368.85307547704</v>
      </c>
      <c r="R160" s="152">
        <f>+[1]data1cf!Q160</f>
        <v>12022.565610111022</v>
      </c>
      <c r="S160" s="152">
        <f>+[1]data1cf!R160</f>
        <v>8817.7902592912505</v>
      </c>
      <c r="T160" s="152">
        <f>+[1]data1cf!S160</f>
        <v>8325.1584344316252</v>
      </c>
      <c r="U160" s="152">
        <f>+[1]data1cf!T160</f>
        <v>7832.5508220964293</v>
      </c>
      <c r="V160" s="152">
        <f>+[1]data1cf!U160</f>
        <v>7339.9681486613736</v>
      </c>
      <c r="W160" s="152">
        <f>+[1]data1cf!V160</f>
        <v>10342.69201496047</v>
      </c>
      <c r="X160" s="152">
        <f>+[1]data1cf!W160</f>
        <v>9850.1614862717252</v>
      </c>
      <c r="Y160" s="152">
        <f>+[1]data1cf!X160</f>
        <v>9357.6582089925269</v>
      </c>
      <c r="Z160" s="152">
        <f>+[1]data1cf!Y160</f>
        <v>8865.1830006651435</v>
      </c>
      <c r="AA160" s="152">
        <f>+[1]data1cf!Z160</f>
        <v>8372.7367033581431</v>
      </c>
      <c r="AB160" s="152"/>
      <c r="AC160" s="153" t="e">
        <f t="shared" ca="1" si="16"/>
        <v>#NAME?</v>
      </c>
      <c r="AD160" s="153">
        <f t="shared" si="18"/>
        <v>70429.497177046316</v>
      </c>
      <c r="AE160" s="154">
        <f t="shared" si="19"/>
        <v>52125.099895443287</v>
      </c>
      <c r="AF160" s="155" t="e">
        <f t="shared" ca="1" si="17"/>
        <v>#NAME?</v>
      </c>
      <c r="AG160" s="156">
        <f t="shared" si="21"/>
        <v>0.97659810234648103</v>
      </c>
    </row>
    <row r="161" spans="1:33" x14ac:dyDescent="0.25">
      <c r="A161" s="148"/>
      <c r="B161" s="152">
        <f>+[1]data1cf!A161</f>
        <v>-104107.29436901635</v>
      </c>
      <c r="C161" s="152">
        <f>+[1]data1cf!B161</f>
        <v>14590.330339091721</v>
      </c>
      <c r="D161" s="152">
        <f>+[1]data1cf!C161</f>
        <v>22696.629639700681</v>
      </c>
      <c r="E161" s="152">
        <f>+[1]data1cf!D161</f>
        <v>21410.731836903127</v>
      </c>
      <c r="F161" s="152">
        <f>+[1]data1cf!E161</f>
        <v>19842.804496299257</v>
      </c>
      <c r="G161" s="152">
        <f>+[1]data1cf!F161</f>
        <v>18799.967306077473</v>
      </c>
      <c r="H161" s="152">
        <f>+[1]data1cf!G161</f>
        <v>17488.273243948996</v>
      </c>
      <c r="I161" s="152">
        <f>+[1]data1cf!H161</f>
        <v>16450.843631540498</v>
      </c>
      <c r="J161" s="152">
        <f>+[1]data1cf!I161</f>
        <v>15741.369687462498</v>
      </c>
      <c r="K161" s="152">
        <f>+[1]data1cf!J161</f>
        <v>15122.285886548681</v>
      </c>
      <c r="L161" s="152">
        <f>+[1]data1cf!K161</f>
        <v>14333.906348312179</v>
      </c>
      <c r="M161" s="152">
        <f>+[1]data1cf!L161</f>
        <v>13646.037389915215</v>
      </c>
      <c r="N161" s="152">
        <f>+[1]data1cf!M161</f>
        <v>12926.527179226632</v>
      </c>
      <c r="O161" s="152">
        <f>+[1]data1cf!N161</f>
        <v>12297.706221499793</v>
      </c>
      <c r="P161" s="152">
        <f>+[1]data1cf!O161</f>
        <v>13294.687268623824</v>
      </c>
      <c r="Q161" s="152">
        <f>+[1]data1cf!P161</f>
        <v>14539.621425300204</v>
      </c>
      <c r="R161" s="152">
        <f>+[1]data1cf!Q161</f>
        <v>13057.791576274714</v>
      </c>
      <c r="S161" s="152">
        <f>+[1]data1cf!R161</f>
        <v>9530.3638192504513</v>
      </c>
      <c r="T161" s="152">
        <f>+[1]data1cf!S161</f>
        <v>8988.1344949520117</v>
      </c>
      <c r="U161" s="152">
        <f>+[1]data1cf!T161</f>
        <v>8445.9318208618697</v>
      </c>
      <c r="V161" s="152">
        <f>+[1]data1cf!U161</f>
        <v>7903.7565964862879</v>
      </c>
      <c r="W161" s="152">
        <f>+[1]data1cf!V161</f>
        <v>11208.79060142934</v>
      </c>
      <c r="X161" s="152">
        <f>+[1]data1cf!W161</f>
        <v>10666.672771661928</v>
      </c>
      <c r="Y161" s="152">
        <f>+[1]data1cf!X161</f>
        <v>10124.584936938758</v>
      </c>
      <c r="Z161" s="152">
        <f>+[1]data1cf!Y161</f>
        <v>9582.527997111154</v>
      </c>
      <c r="AA161" s="152">
        <f>+[1]data1cf!Z161</f>
        <v>9040.5028790259785</v>
      </c>
      <c r="AB161" s="152"/>
      <c r="AC161" s="153" t="e">
        <f t="shared" ca="1" si="16"/>
        <v>#NAME?</v>
      </c>
      <c r="AD161" s="153">
        <f t="shared" si="18"/>
        <v>75423.299345760199</v>
      </c>
      <c r="AE161" s="154">
        <f t="shared" si="19"/>
        <v>55530.726461523976</v>
      </c>
      <c r="AF161" s="155" t="e">
        <f t="shared" ca="1" si="17"/>
        <v>#NAME?</v>
      </c>
      <c r="AG161" s="156">
        <f t="shared" si="21"/>
        <v>0.98206824262850823</v>
      </c>
    </row>
    <row r="162" spans="1:33" x14ac:dyDescent="0.25">
      <c r="A162" s="148"/>
      <c r="B162" s="152">
        <f>+[1]data1cf!A162</f>
        <v>-113776.51560540852</v>
      </c>
      <c r="C162" s="152">
        <f>+[1]data1cf!B162</f>
        <v>15730.406888668243</v>
      </c>
      <c r="D162" s="152">
        <f>+[1]data1cf!C162</f>
        <v>24590.755402331539</v>
      </c>
      <c r="E162" s="152">
        <f>+[1]data1cf!D162</f>
        <v>23195.924368534863</v>
      </c>
      <c r="F162" s="152">
        <f>+[1]data1cf!E162</f>
        <v>21524.139001379353</v>
      </c>
      <c r="G162" s="152">
        <f>+[1]data1cf!F162</f>
        <v>20383.861491538155</v>
      </c>
      <c r="H162" s="152">
        <f>+[1]data1cf!G162</f>
        <v>18950.924863022305</v>
      </c>
      <c r="I162" s="152">
        <f>+[1]data1cf!H162</f>
        <v>17817.141421611141</v>
      </c>
      <c r="J162" s="152">
        <f>+[1]data1cf!I162</f>
        <v>17041.773338526611</v>
      </c>
      <c r="K162" s="152">
        <f>+[1]data1cf!J162</f>
        <v>16364.588601634205</v>
      </c>
      <c r="L162" s="152">
        <f>+[1]data1cf!K162</f>
        <v>15503.588377122625</v>
      </c>
      <c r="M162" s="152">
        <f>+[1]data1cf!L162</f>
        <v>14751.831895947376</v>
      </c>
      <c r="N162" s="152">
        <f>+[1]data1cf!M162</f>
        <v>13965.495403285415</v>
      </c>
      <c r="O162" s="152">
        <f>+[1]data1cf!N162</f>
        <v>13277.64916319121</v>
      </c>
      <c r="P162" s="152">
        <f>+[1]data1cf!O162</f>
        <v>14367.849267253016</v>
      </c>
      <c r="Q162" s="152">
        <f>+[1]data1cf!P162</f>
        <v>15728.409748276863</v>
      </c>
      <c r="R162" s="152">
        <f>+[1]data1cf!Q162</f>
        <v>14108.951304331487</v>
      </c>
      <c r="S162" s="152">
        <f>+[1]data1cf!R162</f>
        <v>10253.905011211553</v>
      </c>
      <c r="T162" s="152">
        <f>+[1]data1cf!S162</f>
        <v>9661.3148036601378</v>
      </c>
      <c r="U162" s="152">
        <f>+[1]data1cf!T162</f>
        <v>9068.7537215207285</v>
      </c>
      <c r="V162" s="152">
        <f>+[1]data1cf!U162</f>
        <v>8476.2226385556769</v>
      </c>
      <c r="W162" s="152">
        <f>+[1]data1cf!V162</f>
        <v>12088.219812422496</v>
      </c>
      <c r="X162" s="152">
        <f>+[1]data1cf!W162</f>
        <v>11495.751454731137</v>
      </c>
      <c r="Y162" s="152">
        <f>+[1]data1cf!X162</f>
        <v>10903.315877947589</v>
      </c>
      <c r="Z162" s="152">
        <f>+[1]data1cf!Y162</f>
        <v>10310.914065499086</v>
      </c>
      <c r="AA162" s="152">
        <f>+[1]data1cf!Z162</f>
        <v>9718.5470303156726</v>
      </c>
      <c r="AB162" s="152"/>
      <c r="AC162" s="153" t="e">
        <f t="shared" ca="1" si="16"/>
        <v>#NAME?</v>
      </c>
      <c r="AD162" s="153">
        <f t="shared" si="18"/>
        <v>80461.81019380306</v>
      </c>
      <c r="AE162" s="154">
        <f t="shared" si="19"/>
        <v>58958.297439921655</v>
      </c>
      <c r="AF162" s="155" t="e">
        <f t="shared" ca="1" si="17"/>
        <v>#NAME?</v>
      </c>
      <c r="AG162" s="156">
        <f t="shared" si="21"/>
        <v>0.98629246283634908</v>
      </c>
    </row>
    <row r="163" spans="1:33" x14ac:dyDescent="0.25">
      <c r="A163" s="148"/>
      <c r="B163" s="152">
        <f>+[1]data1cf!A163</f>
        <v>-91072.449691525311</v>
      </c>
      <c r="C163" s="152">
        <f>+[1]data1cf!B163</f>
        <v>13018.044409579372</v>
      </c>
      <c r="D163" s="152">
        <f>+[1]data1cf!C163</f>
        <v>20089.729852644392</v>
      </c>
      <c r="E163" s="152">
        <f>+[1]data1cf!D163</f>
        <v>19011.922661971239</v>
      </c>
      <c r="F163" s="152">
        <f>+[1]data1cf!E163</f>
        <v>17576.237873318278</v>
      </c>
      <c r="G163" s="152">
        <f>+[1]data1cf!F163</f>
        <v>16664.757635276208</v>
      </c>
      <c r="H163" s="152">
        <f>+[1]data1cf!G163</f>
        <v>15516.507761932276</v>
      </c>
      <c r="I163" s="152">
        <f>+[1]data1cf!H163</f>
        <v>14608.970429824898</v>
      </c>
      <c r="J163" s="152">
        <f>+[1]data1cf!I163</f>
        <v>13988.326790288309</v>
      </c>
      <c r="K163" s="152">
        <f>+[1]data1cf!J163</f>
        <v>13447.567464281288</v>
      </c>
      <c r="L163" s="152">
        <f>+[1]data1cf!K163</f>
        <v>12757.086127236529</v>
      </c>
      <c r="M163" s="152">
        <f>+[1]data1cf!L163</f>
        <v>12155.34240228761</v>
      </c>
      <c r="N163" s="152">
        <f>+[1]data1cf!M163</f>
        <v>11525.91909566311</v>
      </c>
      <c r="O163" s="152">
        <f>+[1]data1cf!N163</f>
        <v>10976.668701986302</v>
      </c>
      <c r="P163" s="152">
        <f>+[1]data1cf!O163</f>
        <v>11847.983379662328</v>
      </c>
      <c r="Q163" s="152">
        <f>+[1]data1cf!P163</f>
        <v>12937.044468420343</v>
      </c>
      <c r="R163" s="152">
        <f>+[1]data1cf!Q163</f>
        <v>11640.748419284519</v>
      </c>
      <c r="S163" s="152">
        <f>+[1]data1cf!R163</f>
        <v>8554.9753340347852</v>
      </c>
      <c r="T163" s="152">
        <f>+[1]data1cf!S163</f>
        <v>8080.6363056531536</v>
      </c>
      <c r="U163" s="152">
        <f>+[1]data1cf!T163</f>
        <v>7606.3205907172269</v>
      </c>
      <c r="V163" s="152">
        <f>+[1]data1cf!U163</f>
        <v>7132.0288886303861</v>
      </c>
      <c r="W163" s="152">
        <f>+[1]data1cf!V163</f>
        <v>10023.253225678733</v>
      </c>
      <c r="X163" s="152">
        <f>+[1]data1cf!W163</f>
        <v>9549.0117320580393</v>
      </c>
      <c r="Y163" s="152">
        <f>+[1]data1cf!X163</f>
        <v>9074.7964779258928</v>
      </c>
      <c r="Z163" s="152">
        <f>+[1]data1cf!Y163</f>
        <v>8600.6082504669321</v>
      </c>
      <c r="AA163" s="152">
        <f>+[1]data1cf!Z163</f>
        <v>8126.4478604813667</v>
      </c>
      <c r="AB163" s="152"/>
      <c r="AC163" s="153" t="e">
        <f t="shared" ca="1" si="16"/>
        <v>#NAME?</v>
      </c>
      <c r="AD163" s="153">
        <f t="shared" si="18"/>
        <v>68555.895759383129</v>
      </c>
      <c r="AE163" s="154">
        <f t="shared" si="19"/>
        <v>50836.810256196761</v>
      </c>
      <c r="AF163" s="155" t="e">
        <f t="shared" ca="1" si="17"/>
        <v>#NAME?</v>
      </c>
      <c r="AG163" s="156">
        <f t="shared" ref="AG163:AG178" si="22">1-EXP(-(1/0.25)*(AD163/ABS($AD$1010)))</f>
        <v>0.97413972787722158</v>
      </c>
    </row>
    <row r="164" spans="1:33" x14ac:dyDescent="0.25">
      <c r="A164" s="148"/>
      <c r="B164" s="152">
        <f>+[1]data1cf!A164</f>
        <v>-109567.54763974897</v>
      </c>
      <c r="C164" s="152">
        <f>+[1]data1cf!B164</f>
        <v>15230.863374075219</v>
      </c>
      <c r="D164" s="152">
        <f>+[1]data1cf!C164</f>
        <v>23724.506026676681</v>
      </c>
      <c r="E164" s="152">
        <f>+[1]data1cf!D164</f>
        <v>22386.03906197616</v>
      </c>
      <c r="F164" s="152">
        <f>+[1]data1cf!E164</f>
        <v>20792.26174896882</v>
      </c>
      <c r="G164" s="152">
        <f>+[1]data1cf!F164</f>
        <v>19694.399566465283</v>
      </c>
      <c r="H164" s="152">
        <f>+[1]data1cf!G164</f>
        <v>18314.239274897656</v>
      </c>
      <c r="I164" s="152">
        <f>+[1]data1cf!H164</f>
        <v>17222.398216407102</v>
      </c>
      <c r="J164" s="152">
        <f>+[1]data1cf!I164</f>
        <v>16475.713551916764</v>
      </c>
      <c r="K164" s="152">
        <f>+[1]data1cf!J164</f>
        <v>15823.819887834681</v>
      </c>
      <c r="L164" s="152">
        <f>+[1]data1cf!K164</f>
        <v>14994.431117307187</v>
      </c>
      <c r="M164" s="152">
        <f>+[1]data1cf!L164</f>
        <v>14270.484583821115</v>
      </c>
      <c r="N164" s="152">
        <f>+[1]data1cf!M164</f>
        <v>13513.237267341301</v>
      </c>
      <c r="O164" s="152">
        <f>+[1]data1cf!N164</f>
        <v>12851.084463830535</v>
      </c>
      <c r="P164" s="152">
        <f>+[1]data1cf!O164</f>
        <v>13900.706736974218</v>
      </c>
      <c r="Q164" s="152">
        <f>+[1]data1cf!P164</f>
        <v>15210.935605630606</v>
      </c>
      <c r="R164" s="152">
        <f>+[1]data1cf!Q164</f>
        <v>13651.386262223357</v>
      </c>
      <c r="S164" s="152">
        <f>+[1]data1cf!R164</f>
        <v>9938.9508257247435</v>
      </c>
      <c r="T164" s="152">
        <f>+[1]data1cf!S164</f>
        <v>9368.2824812843119</v>
      </c>
      <c r="U164" s="152">
        <f>+[1]data1cf!T164</f>
        <v>8797.6421848110003</v>
      </c>
      <c r="V164" s="152">
        <f>+[1]data1cf!U164</f>
        <v>8227.0307777437993</v>
      </c>
      <c r="W164" s="152">
        <f>+[1]data1cf!V164</f>
        <v>11705.408282244214</v>
      </c>
      <c r="X164" s="152">
        <f>+[1]data1cf!W164</f>
        <v>11134.857280036285</v>
      </c>
      <c r="Y164" s="152">
        <f>+[1]data1cf!X164</f>
        <v>10564.337846062441</v>
      </c>
      <c r="Z164" s="152">
        <f>+[1]data1cf!Y164</f>
        <v>9993.8509273697018</v>
      </c>
      <c r="AA164" s="152">
        <f>+[1]data1cf!Z164</f>
        <v>9423.3974994165092</v>
      </c>
      <c r="AB164" s="152"/>
      <c r="AC164" s="153" t="e">
        <f t="shared" ca="1" si="16"/>
        <v>#NAME?</v>
      </c>
      <c r="AD164" s="153">
        <f t="shared" si="18"/>
        <v>78199.958534683639</v>
      </c>
      <c r="AE164" s="154">
        <f t="shared" si="19"/>
        <v>57400.334588435959</v>
      </c>
      <c r="AF164" s="155" t="e">
        <f t="shared" ca="1" si="17"/>
        <v>#NAME?</v>
      </c>
      <c r="AG164" s="156">
        <f t="shared" si="22"/>
        <v>0.98453566934106418</v>
      </c>
    </row>
    <row r="165" spans="1:33" x14ac:dyDescent="0.25">
      <c r="A165" s="148"/>
      <c r="B165" s="152">
        <f>+[1]data1cf!A165</f>
        <v>-116713.05787318823</v>
      </c>
      <c r="C165" s="152">
        <f>+[1]data1cf!B165</f>
        <v>16146.306251518938</v>
      </c>
      <c r="D165" s="152">
        <f>+[1]data1cf!C165</f>
        <v>25137.118261342395</v>
      </c>
      <c r="E165" s="152">
        <f>+[1]data1cf!D165</f>
        <v>23730.914303021076</v>
      </c>
      <c r="F165" s="152">
        <f>+[1]data1cf!E165</f>
        <v>22034.760252019652</v>
      </c>
      <c r="G165" s="152">
        <f>+[1]data1cf!F165</f>
        <v>20864.890119344273</v>
      </c>
      <c r="H165" s="152">
        <f>+[1]data1cf!G165</f>
        <v>19395.132126196673</v>
      </c>
      <c r="I165" s="152">
        <f>+[1]data1cf!H165</f>
        <v>18232.086029126756</v>
      </c>
      <c r="J165" s="152">
        <f>+[1]data1cf!I165</f>
        <v>17436.705897536878</v>
      </c>
      <c r="K165" s="152">
        <f>+[1]data1cf!J165</f>
        <v>16741.875907720041</v>
      </c>
      <c r="L165" s="152">
        <f>+[1]data1cf!K165</f>
        <v>15858.820782451869</v>
      </c>
      <c r="M165" s="152">
        <f>+[1]data1cf!L165</f>
        <v>15087.661662073802</v>
      </c>
      <c r="N165" s="152">
        <f>+[1]data1cf!M165</f>
        <v>14281.030029108802</v>
      </c>
      <c r="O165" s="152">
        <f>+[1]data1cf!N165</f>
        <v>13575.257812113065</v>
      </c>
      <c r="P165" s="152">
        <f>+[1]data1cf!O165</f>
        <v>14693.768541629401</v>
      </c>
      <c r="Q165" s="152">
        <f>+[1]data1cf!P165</f>
        <v>16089.444734706278</v>
      </c>
      <c r="R165" s="152">
        <f>+[1]data1cf!Q165</f>
        <v>14428.188489639535</v>
      </c>
      <c r="S165" s="152">
        <f>+[1]data1cf!R165</f>
        <v>10473.644454619538</v>
      </c>
      <c r="T165" s="152">
        <f>+[1]data1cf!S165</f>
        <v>9865.7596479789609</v>
      </c>
      <c r="U165" s="152">
        <f>+[1]data1cf!T165</f>
        <v>9257.9047184696919</v>
      </c>
      <c r="V165" s="152">
        <f>+[1]data1cf!U165</f>
        <v>8650.0805624056702</v>
      </c>
      <c r="W165" s="152">
        <f>+[1]data1cf!V165</f>
        <v>12355.302443636054</v>
      </c>
      <c r="X165" s="152">
        <f>+[1]data1cf!W165</f>
        <v>11747.542631768712</v>
      </c>
      <c r="Y165" s="152">
        <f>+[1]data1cf!X165</f>
        <v>11139.816446875891</v>
      </c>
      <c r="Z165" s="152">
        <f>+[1]data1cf!Y165</f>
        <v>10532.124897766811</v>
      </c>
      <c r="AA165" s="152">
        <f>+[1]data1cf!Z165</f>
        <v>9924.4690235149901</v>
      </c>
      <c r="AB165" s="152"/>
      <c r="AC165" s="153" t="e">
        <f t="shared" ca="1" si="16"/>
        <v>#NAME?</v>
      </c>
      <c r="AD165" s="153">
        <f t="shared" si="18"/>
        <v>82026.054866430626</v>
      </c>
      <c r="AE165" s="154">
        <f t="shared" si="19"/>
        <v>60033.355225150939</v>
      </c>
      <c r="AF165" s="155" t="e">
        <f t="shared" ca="1" si="17"/>
        <v>#NAME?</v>
      </c>
      <c r="AG165" s="156">
        <f t="shared" si="22"/>
        <v>0.98738926585581199</v>
      </c>
    </row>
    <row r="166" spans="1:33" x14ac:dyDescent="0.25">
      <c r="A166" s="148"/>
      <c r="B166" s="152">
        <f>+[1]data1cf!A166</f>
        <v>-111826.88469747815</v>
      </c>
      <c r="C166" s="152">
        <f>+[1]data1cf!B166</f>
        <v>15501.230193625503</v>
      </c>
      <c r="D166" s="152">
        <f>+[1]data1cf!C166</f>
        <v>24215.103561225944</v>
      </c>
      <c r="E166" s="152">
        <f>+[1]data1cf!D166</f>
        <v>22927.631399409136</v>
      </c>
      <c r="F166" s="152">
        <f>+[1]data1cf!E166</f>
        <v>21185.127033658879</v>
      </c>
      <c r="G166" s="152">
        <f>+[1]data1cf!F166</f>
        <v>20064.496675761358</v>
      </c>
      <c r="H166" s="152">
        <f>+[1]data1cf!G166</f>
        <v>18656.006509789571</v>
      </c>
      <c r="I166" s="152">
        <f>+[1]data1cf!H166</f>
        <v>17541.651148316643</v>
      </c>
      <c r="J166" s="152">
        <f>+[1]data1cf!I166</f>
        <v>16779.569476507419</v>
      </c>
      <c r="K166" s="152">
        <f>+[1]data1cf!J166</f>
        <v>16114.099786545285</v>
      </c>
      <c r="L166" s="152">
        <f>+[1]data1cf!K166</f>
        <v>15267.742265003839</v>
      </c>
      <c r="M166" s="152">
        <f>+[1]data1cf!L166</f>
        <v>14528.867595713407</v>
      </c>
      <c r="N166" s="152">
        <f>+[1]data1cf!M166</f>
        <v>13756.005464803191</v>
      </c>
      <c r="O166" s="152">
        <f>+[1]data1cf!N166</f>
        <v>13080.060650070911</v>
      </c>
      <c r="P166" s="152">
        <f>+[1]data1cf!O166</f>
        <v>14151.464746660065</v>
      </c>
      <c r="Q166" s="152">
        <f>+[1]data1cf!P166</f>
        <v>15488.711183025396</v>
      </c>
      <c r="R166" s="152">
        <f>+[1]data1cf!Q166</f>
        <v>13897.00316033018</v>
      </c>
      <c r="S166" s="152">
        <f>+[1]data1cf!R166</f>
        <v>10108.015467832483</v>
      </c>
      <c r="T166" s="152">
        <f>+[1]data1cf!S166</f>
        <v>9525.5796597037661</v>
      </c>
      <c r="U166" s="152">
        <f>+[1]data1cf!T166</f>
        <v>8943.1724779051056</v>
      </c>
      <c r="V166" s="152">
        <f>+[1]data1cf!U166</f>
        <v>8360.7947812264265</v>
      </c>
      <c r="W166" s="152">
        <f>+[1]data1cf!V166</f>
        <v>11910.898151331934</v>
      </c>
      <c r="X166" s="152">
        <f>+[1]data1cf!W166</f>
        <v>11328.582105090603</v>
      </c>
      <c r="Y166" s="152">
        <f>+[1]data1cf!X166</f>
        <v>10746.298278035974</v>
      </c>
      <c r="Z166" s="152">
        <f>+[1]data1cf!Y166</f>
        <v>10164.047636743649</v>
      </c>
      <c r="AA166" s="152">
        <f>+[1]data1cf!Z166</f>
        <v>9581.8311767864834</v>
      </c>
      <c r="AB166" s="152"/>
      <c r="AC166" s="153" t="e">
        <f t="shared" ca="1" si="16"/>
        <v>#NAME?</v>
      </c>
      <c r="AD166" s="153">
        <f t="shared" si="18"/>
        <v>79530.244735274333</v>
      </c>
      <c r="AE166" s="154">
        <f t="shared" si="19"/>
        <v>58347.535685089519</v>
      </c>
      <c r="AF166" s="155" t="e">
        <f t="shared" ca="1" si="17"/>
        <v>#NAME?</v>
      </c>
      <c r="AG166" s="156">
        <f t="shared" si="22"/>
        <v>0.98559447068184158</v>
      </c>
    </row>
    <row r="167" spans="1:33" x14ac:dyDescent="0.25">
      <c r="A167" s="148"/>
      <c r="B167" s="152">
        <f>+[1]data1cf!A167</f>
        <v>-100054.65948182553</v>
      </c>
      <c r="C167" s="152">
        <f>+[1]data1cf!B167</f>
        <v>14123.099828661179</v>
      </c>
      <c r="D167" s="152">
        <f>+[1]data1cf!C167</f>
        <v>21813.955219570518</v>
      </c>
      <c r="E167" s="152">
        <f>+[1]data1cf!D167</f>
        <v>20586.994124644298</v>
      </c>
      <c r="F167" s="152">
        <f>+[1]data1cf!E167</f>
        <v>19138.111253095762</v>
      </c>
      <c r="G167" s="152">
        <f>+[1]data1cf!F167</f>
        <v>18136.113963942975</v>
      </c>
      <c r="H167" s="152">
        <f>+[1]data1cf!G167</f>
        <v>16875.235975037103</v>
      </c>
      <c r="I167" s="152">
        <f>+[1]data1cf!H167</f>
        <v>15878.19088578556</v>
      </c>
      <c r="J167" s="152">
        <f>+[1]data1cf!I167</f>
        <v>15196.334976301063</v>
      </c>
      <c r="K167" s="152">
        <f>+[1]data1cf!J167</f>
        <v>14601.602865597768</v>
      </c>
      <c r="L167" s="152">
        <f>+[1]data1cf!K167</f>
        <v>13843.660641756549</v>
      </c>
      <c r="M167" s="152">
        <f>+[1]data1cf!L167</f>
        <v>13182.568690249591</v>
      </c>
      <c r="N167" s="152">
        <f>+[1]data1cf!M167</f>
        <v>12491.067200748108</v>
      </c>
      <c r="O167" s="152">
        <f>+[1]data1cf!N167</f>
        <v>11886.9853520664</v>
      </c>
      <c r="P167" s="152">
        <f>+[1]data1cf!O167</f>
        <v>12844.895744681489</v>
      </c>
      <c r="Q167" s="152">
        <f>+[1]data1cf!P167</f>
        <v>14041.36774867032</v>
      </c>
      <c r="R167" s="152">
        <f>+[1]data1cf!Q167</f>
        <v>12617.221805267744</v>
      </c>
      <c r="S167" s="152">
        <f>+[1]data1cf!R167</f>
        <v>9227.1079307798045</v>
      </c>
      <c r="T167" s="152">
        <f>+[1]data1cf!S167</f>
        <v>8705.9862290531401</v>
      </c>
      <c r="U167" s="152">
        <f>+[1]data1cf!T167</f>
        <v>8184.8901401092589</v>
      </c>
      <c r="V167" s="152">
        <f>+[1]data1cf!U167</f>
        <v>7663.820432331644</v>
      </c>
      <c r="W167" s="152">
        <f>+[1]data1cf!V167</f>
        <v>10840.197783646679</v>
      </c>
      <c r="X167" s="152">
        <f>+[1]data1cf!W167</f>
        <v>10319.183236249632</v>
      </c>
      <c r="Y167" s="152">
        <f>+[1]data1cf!X167</f>
        <v>9798.1975162652561</v>
      </c>
      <c r="Z167" s="152">
        <f>+[1]data1cf!Y167</f>
        <v>9277.2414885159396</v>
      </c>
      <c r="AA167" s="152">
        <f>+[1]data1cf!Z167</f>
        <v>8756.3160437687347</v>
      </c>
      <c r="AB167" s="152"/>
      <c r="AC167" s="153" t="e">
        <f t="shared" ca="1" si="16"/>
        <v>#NAME?</v>
      </c>
      <c r="AD167" s="153">
        <f t="shared" si="18"/>
        <v>73177.371272881734</v>
      </c>
      <c r="AE167" s="154">
        <f t="shared" si="19"/>
        <v>53965.594945971141</v>
      </c>
      <c r="AF167" s="155" t="e">
        <f t="shared" ca="1" si="17"/>
        <v>#NAME?</v>
      </c>
      <c r="AG167" s="156">
        <f t="shared" si="22"/>
        <v>0.97978722931478202</v>
      </c>
    </row>
    <row r="168" spans="1:33" x14ac:dyDescent="0.25">
      <c r="A168" s="148"/>
      <c r="B168" s="152">
        <f>+[1]data1cf!A168</f>
        <v>-94867.830836097419</v>
      </c>
      <c r="C168" s="152">
        <f>+[1]data1cf!B168</f>
        <v>13521.399014913648</v>
      </c>
      <c r="D168" s="152">
        <f>+[1]data1cf!C168</f>
        <v>20832.798848300219</v>
      </c>
      <c r="E168" s="152">
        <f>+[1]data1cf!D168</f>
        <v>19684.444527766114</v>
      </c>
      <c r="F168" s="152">
        <f>+[1]data1cf!E168</f>
        <v>18236.198497063458</v>
      </c>
      <c r="G168" s="152">
        <f>+[1]data1cf!F168</f>
        <v>17286.470799090213</v>
      </c>
      <c r="H168" s="152">
        <f>+[1]data1cf!G168</f>
        <v>16090.63056255813</v>
      </c>
      <c r="I168" s="152">
        <f>+[1]data1cf!H168</f>
        <v>15145.272241886818</v>
      </c>
      <c r="J168" s="152">
        <f>+[1]data1cf!I168</f>
        <v>14498.763709345003</v>
      </c>
      <c r="K168" s="152">
        <f>+[1]data1cf!J168</f>
        <v>13935.198493235326</v>
      </c>
      <c r="L168" s="152">
        <f>+[1]data1cf!K168</f>
        <v>13216.211946033978</v>
      </c>
      <c r="M168" s="152">
        <f>+[1]data1cf!L168</f>
        <v>12589.390968905354</v>
      </c>
      <c r="N168" s="152">
        <f>+[1]data1cf!M168</f>
        <v>11933.736882742061</v>
      </c>
      <c r="O168" s="152">
        <f>+[1]data1cf!N168</f>
        <v>11361.317772756753</v>
      </c>
      <c r="P168" s="152">
        <f>+[1]data1cf!O168</f>
        <v>12269.222972292468</v>
      </c>
      <c r="Q168" s="152">
        <f>+[1]data1cf!P168</f>
        <v>13403.669926211278</v>
      </c>
      <c r="R168" s="152">
        <f>+[1]data1cf!Q168</f>
        <v>12053.351638743901</v>
      </c>
      <c r="S168" s="152">
        <f>+[1]data1cf!R168</f>
        <v>8838.9811014232691</v>
      </c>
      <c r="T168" s="152">
        <f>+[1]data1cf!S168</f>
        <v>8344.8743231836743</v>
      </c>
      <c r="U168" s="152">
        <f>+[1]data1cf!T168</f>
        <v>7850.7918299614648</v>
      </c>
      <c r="V168" s="152">
        <f>+[1]data1cf!U168</f>
        <v>7356.7343503071534</v>
      </c>
      <c r="W168" s="152">
        <f>+[1]data1cf!V168</f>
        <v>10368.448455344922</v>
      </c>
      <c r="X168" s="152">
        <f>+[1]data1cf!W168</f>
        <v>9874.4432765597485</v>
      </c>
      <c r="Y168" s="152">
        <f>+[1]data1cf!X168</f>
        <v>9380.4654307755882</v>
      </c>
      <c r="Z168" s="152">
        <f>+[1]data1cf!Y168</f>
        <v>8886.5157379824777</v>
      </c>
      <c r="AA168" s="152">
        <f>+[1]data1cf!Z168</f>
        <v>8392.5950427701446</v>
      </c>
      <c r="AB168" s="152"/>
      <c r="AC168" s="153" t="e">
        <f t="shared" ca="1" si="16"/>
        <v>#NAME?</v>
      </c>
      <c r="AD168" s="153">
        <f t="shared" si="18"/>
        <v>70562.264988362556</v>
      </c>
      <c r="AE168" s="154">
        <f t="shared" si="19"/>
        <v>52211.15661714827</v>
      </c>
      <c r="AF168" s="155" t="e">
        <f t="shared" ca="1" si="17"/>
        <v>#NAME?</v>
      </c>
      <c r="AG168" s="156">
        <f t="shared" si="22"/>
        <v>0.97676316769150717</v>
      </c>
    </row>
    <row r="169" spans="1:33" x14ac:dyDescent="0.25">
      <c r="A169" s="148"/>
      <c r="B169" s="152">
        <f>+[1]data1cf!A169</f>
        <v>-113043.16191953822</v>
      </c>
      <c r="C169" s="152">
        <f>+[1]data1cf!B169</f>
        <v>15678.410779861428</v>
      </c>
      <c r="D169" s="152">
        <f>+[1]data1cf!C169</f>
        <v>24464.321104228911</v>
      </c>
      <c r="E169" s="152">
        <f>+[1]data1cf!D169</f>
        <v>23030.265279531483</v>
      </c>
      <c r="F169" s="152">
        <f>+[1]data1cf!E169</f>
        <v>21396.619646269264</v>
      </c>
      <c r="G169" s="152">
        <f>+[1]data1cf!F169</f>
        <v>20263.732412831756</v>
      </c>
      <c r="H169" s="152">
        <f>+[1]data1cf!G169</f>
        <v>18839.991321450794</v>
      </c>
      <c r="I169" s="152">
        <f>+[1]data1cf!H169</f>
        <v>17713.51575250621</v>
      </c>
      <c r="J169" s="152">
        <f>+[1]data1cf!I169</f>
        <v>16943.145353158183</v>
      </c>
      <c r="K169" s="152">
        <f>+[1]data1cf!J169</f>
        <v>16270.367231287888</v>
      </c>
      <c r="L169" s="152">
        <f>+[1]data1cf!K169</f>
        <v>15414.874859647629</v>
      </c>
      <c r="M169" s="152">
        <f>+[1]data1cf!L169</f>
        <v>14667.963872144028</v>
      </c>
      <c r="N169" s="152">
        <f>+[1]data1cf!M169</f>
        <v>13886.695760792161</v>
      </c>
      <c r="O169" s="152">
        <f>+[1]data1cf!N169</f>
        <v>13203.326241969036</v>
      </c>
      <c r="P169" s="152">
        <f>+[1]data1cf!O169</f>
        <v>14286.456227628616</v>
      </c>
      <c r="Q169" s="152">
        <f>+[1]data1cf!P169</f>
        <v>15638.247130516775</v>
      </c>
      <c r="R169" s="152">
        <f>+[1]data1cf!Q169</f>
        <v>14029.227007807214</v>
      </c>
      <c r="S169" s="152">
        <f>+[1]data1cf!R169</f>
        <v>10199.02865798397</v>
      </c>
      <c r="T169" s="152">
        <f>+[1]data1cf!S169</f>
        <v>9610.2580278787937</v>
      </c>
      <c r="U169" s="152">
        <f>+[1]data1cf!T169</f>
        <v>9021.5163354559536</v>
      </c>
      <c r="V169" s="152">
        <f>+[1]data1cf!U169</f>
        <v>8432.8044488459127</v>
      </c>
      <c r="W169" s="152">
        <f>+[1]data1cf!V169</f>
        <v>12021.520267797681</v>
      </c>
      <c r="X169" s="152">
        <f>+[1]data1cf!W169</f>
        <v>11432.870702161626</v>
      </c>
      <c r="Y169" s="152">
        <f>+[1]data1cf!X169</f>
        <v>10844.253706141983</v>
      </c>
      <c r="Z169" s="152">
        <f>+[1]data1cf!Y169</f>
        <v>10255.670256827238</v>
      </c>
      <c r="AA169" s="152">
        <f>+[1]data1cf!Z169</f>
        <v>9667.1213606185374</v>
      </c>
      <c r="AB169" s="152"/>
      <c r="AC169" s="153" t="e">
        <f t="shared" ca="1" si="16"/>
        <v>#NAME?</v>
      </c>
      <c r="AD169" s="153">
        <f t="shared" si="18"/>
        <v>80102.134928033658</v>
      </c>
      <c r="AE169" s="154">
        <f t="shared" si="19"/>
        <v>58721.009254825105</v>
      </c>
      <c r="AF169" s="155" t="e">
        <f t="shared" ca="1" si="17"/>
        <v>#NAME?</v>
      </c>
      <c r="AG169" s="156">
        <f t="shared" si="22"/>
        <v>0.98602707019084634</v>
      </c>
    </row>
    <row r="170" spans="1:33" x14ac:dyDescent="0.25">
      <c r="A170" s="148"/>
      <c r="B170" s="152">
        <f>+[1]data1cf!A170</f>
        <v>-117918.4582042566</v>
      </c>
      <c r="C170" s="152">
        <f>+[1]data1cf!B170</f>
        <v>16257.809146599993</v>
      </c>
      <c r="D170" s="152">
        <f>+[1]data1cf!C170</f>
        <v>25434.450660039809</v>
      </c>
      <c r="E170" s="152">
        <f>+[1]data1cf!D170</f>
        <v>23910.968856915708</v>
      </c>
      <c r="F170" s="152">
        <f>+[1]data1cf!E170</f>
        <v>22244.361534223466</v>
      </c>
      <c r="G170" s="152">
        <f>+[1]data1cf!F170</f>
        <v>21062.344136462634</v>
      </c>
      <c r="H170" s="152">
        <f>+[1]data1cf!G170</f>
        <v>19577.471603468413</v>
      </c>
      <c r="I170" s="152">
        <f>+[1]data1cf!H170</f>
        <v>18402.413687189928</v>
      </c>
      <c r="J170" s="152">
        <f>+[1]data1cf!I170</f>
        <v>17598.818952269299</v>
      </c>
      <c r="K170" s="152">
        <f>+[1]data1cf!J170</f>
        <v>16896.745888191181</v>
      </c>
      <c r="L170" s="152">
        <f>+[1]data1cf!K170</f>
        <v>16004.637603714196</v>
      </c>
      <c r="M170" s="152">
        <f>+[1]data1cf!L170</f>
        <v>15225.514032091767</v>
      </c>
      <c r="N170" s="152">
        <f>+[1]data1cf!M170</f>
        <v>14410.551591459287</v>
      </c>
      <c r="O170" s="152">
        <f>+[1]data1cf!N170</f>
        <v>13697.421067815296</v>
      </c>
      <c r="P170" s="152">
        <f>+[1]data1cf!O170</f>
        <v>14827.552824438942</v>
      </c>
      <c r="Q170" s="152">
        <f>+[1]data1cf!P170</f>
        <v>16237.64341617743</v>
      </c>
      <c r="R170" s="152">
        <f>+[1]data1cf!Q170</f>
        <v>14559.229889275361</v>
      </c>
      <c r="S170" s="152">
        <f>+[1]data1cf!R170</f>
        <v>10563.84373447972</v>
      </c>
      <c r="T170" s="152">
        <f>+[1]data1cf!S170</f>
        <v>9949.6807567370488</v>
      </c>
      <c r="U170" s="152">
        <f>+[1]data1cf!T170</f>
        <v>9335.5479646936001</v>
      </c>
      <c r="V170" s="152">
        <f>+[1]data1cf!U170</f>
        <v>8721.4462639203357</v>
      </c>
      <c r="W170" s="152">
        <f>+[1]data1cf!V170</f>
        <v>12464.93529163548</v>
      </c>
      <c r="X170" s="152">
        <f>+[1]data1cf!W170</f>
        <v>11850.898599599081</v>
      </c>
      <c r="Y170" s="152">
        <f>+[1]data1cf!X170</f>
        <v>11236.895881833094</v>
      </c>
      <c r="Z170" s="152">
        <f>+[1]data1cf!Y170</f>
        <v>10622.928157565624</v>
      </c>
      <c r="AA170" s="152">
        <f>+[1]data1cf!Z170</f>
        <v>10008.996476601631</v>
      </c>
      <c r="AB170" s="152"/>
      <c r="AC170" s="153" t="e">
        <f t="shared" ca="1" si="16"/>
        <v>#NAME?</v>
      </c>
      <c r="AD170" s="153">
        <f t="shared" si="18"/>
        <v>82643.986231233997</v>
      </c>
      <c r="AE170" s="154">
        <f t="shared" si="19"/>
        <v>60450.901374163339</v>
      </c>
      <c r="AF170" s="155" t="e">
        <f t="shared" ca="1" si="17"/>
        <v>#NAME?</v>
      </c>
      <c r="AG170" s="156">
        <f t="shared" si="22"/>
        <v>0.98779795636582746</v>
      </c>
    </row>
    <row r="171" spans="1:33" x14ac:dyDescent="0.25">
      <c r="A171" s="148"/>
      <c r="B171" s="152">
        <f>+[1]data1cf!A171</f>
        <v>-111966.0760820896</v>
      </c>
      <c r="C171" s="152">
        <f>+[1]data1cf!B171</f>
        <v>15545.266565287522</v>
      </c>
      <c r="D171" s="152">
        <f>+[1]data1cf!C171</f>
        <v>24239.165959578211</v>
      </c>
      <c r="E171" s="152">
        <f>+[1]data1cf!D171</f>
        <v>22871.206746990905</v>
      </c>
      <c r="F171" s="152">
        <f>+[1]data1cf!E171</f>
        <v>21209.330355936399</v>
      </c>
      <c r="G171" s="152">
        <f>+[1]data1cf!F171</f>
        <v>20087.297314960979</v>
      </c>
      <c r="H171" s="152">
        <f>+[1]data1cf!G171</f>
        <v>18677.061825319703</v>
      </c>
      <c r="I171" s="152">
        <f>+[1]data1cf!H171</f>
        <v>17561.319421132219</v>
      </c>
      <c r="J171" s="152">
        <f>+[1]data1cf!I171</f>
        <v>16798.289183122877</v>
      </c>
      <c r="K171" s="152">
        <f>+[1]data1cf!J171</f>
        <v>16131.983112491791</v>
      </c>
      <c r="L171" s="152">
        <f>+[1]data1cf!K171</f>
        <v>15284.580194053637</v>
      </c>
      <c r="M171" s="152">
        <f>+[1]data1cf!L171</f>
        <v>14544.785844414859</v>
      </c>
      <c r="N171" s="152">
        <f>+[1]data1cf!M171</f>
        <v>13770.961728822665</v>
      </c>
      <c r="O171" s="152">
        <f>+[1]data1cf!N171</f>
        <v>13094.167227173617</v>
      </c>
      <c r="P171" s="152">
        <f>+[1]data1cf!O171</f>
        <v>14166.913240478712</v>
      </c>
      <c r="Q171" s="152">
        <f>+[1]data1cf!P171</f>
        <v>15505.82415299887</v>
      </c>
      <c r="R171" s="152">
        <f>+[1]data1cf!Q171</f>
        <v>13912.134924762824</v>
      </c>
      <c r="S171" s="152">
        <f>+[1]data1cf!R171</f>
        <v>10118.431063656642</v>
      </c>
      <c r="T171" s="152">
        <f>+[1]data1cf!S171</f>
        <v>9535.2702952752879</v>
      </c>
      <c r="U171" s="152">
        <f>+[1]data1cf!T171</f>
        <v>8952.1381888553224</v>
      </c>
      <c r="V171" s="152">
        <f>+[1]data1cf!U171</f>
        <v>8369.0356042555759</v>
      </c>
      <c r="W171" s="152">
        <f>+[1]data1cf!V171</f>
        <v>11923.557802668198</v>
      </c>
      <c r="X171" s="152">
        <f>+[1]data1cf!W171</f>
        <v>11340.516945242365</v>
      </c>
      <c r="Y171" s="152">
        <f>+[1]data1cf!X171</f>
        <v>10757.508347106581</v>
      </c>
      <c r="Z171" s="152">
        <f>+[1]data1cf!Y171</f>
        <v>10174.532976039547</v>
      </c>
      <c r="AA171" s="152">
        <f>+[1]data1cf!Z171</f>
        <v>9591.5918288533212</v>
      </c>
      <c r="AB171" s="152"/>
      <c r="AC171" s="153" t="e">
        <f t="shared" ca="1" si="16"/>
        <v>#NAME?</v>
      </c>
      <c r="AD171" s="153">
        <f t="shared" si="18"/>
        <v>79556.189071400062</v>
      </c>
      <c r="AE171" s="154">
        <f t="shared" si="19"/>
        <v>58353.369829983938</v>
      </c>
      <c r="AF171" s="155" t="e">
        <f t="shared" ca="1" si="17"/>
        <v>#NAME?</v>
      </c>
      <c r="AG171" s="156">
        <f t="shared" si="22"/>
        <v>0.98561438290070402</v>
      </c>
    </row>
    <row r="172" spans="1:33" x14ac:dyDescent="0.25">
      <c r="A172" s="148"/>
      <c r="B172" s="152">
        <f>+[1]data1cf!A172</f>
        <v>-112212.47256624834</v>
      </c>
      <c r="C172" s="152">
        <f>+[1]data1cf!B172</f>
        <v>15598.452286943582</v>
      </c>
      <c r="D172" s="152">
        <f>+[1]data1cf!C172</f>
        <v>24345.676867204813</v>
      </c>
      <c r="E172" s="152">
        <f>+[1]data1cf!D172</f>
        <v>22850.789019841803</v>
      </c>
      <c r="F172" s="152">
        <f>+[1]data1cf!E172</f>
        <v>21252.17505879495</v>
      </c>
      <c r="G172" s="152">
        <f>+[1]data1cf!F172</f>
        <v>20127.658989291896</v>
      </c>
      <c r="H172" s="152">
        <f>+[1]data1cf!G172</f>
        <v>18714.333929006039</v>
      </c>
      <c r="I172" s="152">
        <f>+[1]data1cf!H172</f>
        <v>17596.136182850336</v>
      </c>
      <c r="J172" s="152">
        <f>+[1]data1cf!I172</f>
        <v>16831.426793668339</v>
      </c>
      <c r="K172" s="152">
        <f>+[1]data1cf!J172</f>
        <v>16163.640162607258</v>
      </c>
      <c r="L172" s="152">
        <f>+[1]data1cf!K172</f>
        <v>15314.386683370267</v>
      </c>
      <c r="M172" s="152">
        <f>+[1]data1cf!L172</f>
        <v>14572.964316271809</v>
      </c>
      <c r="N172" s="152">
        <f>+[1]data1cf!M172</f>
        <v>13797.437296120384</v>
      </c>
      <c r="O172" s="152">
        <f>+[1]data1cf!N172</f>
        <v>13119.138679331536</v>
      </c>
      <c r="P172" s="152">
        <f>+[1]data1cf!O172</f>
        <v>14194.260152596078</v>
      </c>
      <c r="Q172" s="152">
        <f>+[1]data1cf!P172</f>
        <v>15536.11751955127</v>
      </c>
      <c r="R172" s="152">
        <f>+[1]data1cf!Q172</f>
        <v>13938.921162759681</v>
      </c>
      <c r="S172" s="152">
        <f>+[1]data1cf!R172</f>
        <v>10136.868743536392</v>
      </c>
      <c r="T172" s="152">
        <f>+[1]data1cf!S172</f>
        <v>9552.4246510621015</v>
      </c>
      <c r="U172" s="152">
        <f>+[1]data1cf!T172</f>
        <v>8968.0092836236981</v>
      </c>
      <c r="V172" s="152">
        <f>+[1]data1cf!U172</f>
        <v>8383.6235029722848</v>
      </c>
      <c r="W172" s="152">
        <f>+[1]data1cf!V172</f>
        <v>11945.967907924613</v>
      </c>
      <c r="X172" s="152">
        <f>+[1]data1cf!W172</f>
        <v>11361.643990286097</v>
      </c>
      <c r="Y172" s="152">
        <f>+[1]data1cf!X172</f>
        <v>10777.352402928565</v>
      </c>
      <c r="Z172" s="152">
        <f>+[1]data1cf!Y172</f>
        <v>10193.094115760436</v>
      </c>
      <c r="AA172" s="152">
        <f>+[1]data1cf!Z172</f>
        <v>9608.870127787397</v>
      </c>
      <c r="AB172" s="152"/>
      <c r="AC172" s="153" t="e">
        <f t="shared" ca="1" si="16"/>
        <v>#NAME?</v>
      </c>
      <c r="AD172" s="153">
        <f t="shared" si="18"/>
        <v>79703.791785419162</v>
      </c>
      <c r="AE172" s="154">
        <f t="shared" si="19"/>
        <v>58460.561432284085</v>
      </c>
      <c r="AF172" s="155" t="e">
        <f t="shared" ca="1" si="17"/>
        <v>#NAME?</v>
      </c>
      <c r="AG172" s="156">
        <f t="shared" si="22"/>
        <v>0.98572714504859749</v>
      </c>
    </row>
    <row r="173" spans="1:33" x14ac:dyDescent="0.25">
      <c r="A173" s="148"/>
      <c r="B173" s="152">
        <f>+[1]data1cf!A173</f>
        <v>-88805.62718343806</v>
      </c>
      <c r="C173" s="152">
        <f>+[1]data1cf!B173</f>
        <v>12805.784492838735</v>
      </c>
      <c r="D173" s="152">
        <f>+[1]data1cf!C173</f>
        <v>19699.317303799606</v>
      </c>
      <c r="E173" s="152">
        <f>+[1]data1cf!D173</f>
        <v>18612.859148959698</v>
      </c>
      <c r="F173" s="152">
        <f>+[1]data1cf!E173</f>
        <v>17182.07097956735</v>
      </c>
      <c r="G173" s="152">
        <f>+[1]data1cf!F173</f>
        <v>16293.434350571799</v>
      </c>
      <c r="H173" s="152">
        <f>+[1]data1cf!G173</f>
        <v>15173.608211849903</v>
      </c>
      <c r="I173" s="152">
        <f>+[1]data1cf!H173</f>
        <v>14288.659775268221</v>
      </c>
      <c r="J173" s="152">
        <f>+[1]data1cf!I173</f>
        <v>13683.464155153208</v>
      </c>
      <c r="K173" s="152">
        <f>+[1]data1cf!J173</f>
        <v>13156.325834002415</v>
      </c>
      <c r="L173" s="152">
        <f>+[1]data1cf!K173</f>
        <v>12482.869467446682</v>
      </c>
      <c r="M173" s="152">
        <f>+[1]data1cf!L173</f>
        <v>11896.103336978118</v>
      </c>
      <c r="N173" s="152">
        <f>+[1]data1cf!M173</f>
        <v>11282.34657850736</v>
      </c>
      <c r="O173" s="152">
        <f>+[1]data1cf!N173</f>
        <v>10746.933890613218</v>
      </c>
      <c r="P173" s="152">
        <f>+[1]data1cf!O173</f>
        <v>11596.394579091626</v>
      </c>
      <c r="Q173" s="152">
        <f>+[1]data1cf!P173</f>
        <v>12658.34858774979</v>
      </c>
      <c r="R173" s="152">
        <f>+[1]data1cf!Q173</f>
        <v>11394.317763402356</v>
      </c>
      <c r="S173" s="152">
        <f>+[1]data1cf!R173</f>
        <v>8385.3505608118267</v>
      </c>
      <c r="T173" s="152">
        <f>+[1]data1cf!S173</f>
        <v>7922.8179831146972</v>
      </c>
      <c r="U173" s="152">
        <f>+[1]data1cf!T173</f>
        <v>7460.3081385841288</v>
      </c>
      <c r="V173" s="152">
        <f>+[1]data1cf!U173</f>
        <v>6997.8217092151244</v>
      </c>
      <c r="W173" s="152">
        <f>+[1]data1cf!V173</f>
        <v>9817.0825443992944</v>
      </c>
      <c r="X173" s="152">
        <f>+[1]data1cf!W173</f>
        <v>9354.6450737915911</v>
      </c>
      <c r="Y173" s="152">
        <f>+[1]data1cf!X173</f>
        <v>8892.233189563136</v>
      </c>
      <c r="Z173" s="152">
        <f>+[1]data1cf!Y173</f>
        <v>8429.8476593053128</v>
      </c>
      <c r="AA173" s="152">
        <f>+[1]data1cf!Z173</f>
        <v>7967.4892736372231</v>
      </c>
      <c r="AB173" s="152"/>
      <c r="AC173" s="153" t="e">
        <f t="shared" ca="1" si="16"/>
        <v>#NAME?</v>
      </c>
      <c r="AD173" s="153">
        <f t="shared" si="18"/>
        <v>67491.77073372186</v>
      </c>
      <c r="AE173" s="154">
        <f t="shared" si="19"/>
        <v>50147.082622998241</v>
      </c>
      <c r="AF173" s="155" t="e">
        <f t="shared" ca="1" si="17"/>
        <v>#NAME?</v>
      </c>
      <c r="AG173" s="156">
        <f t="shared" si="22"/>
        <v>0.97263016310876793</v>
      </c>
    </row>
    <row r="174" spans="1:33" x14ac:dyDescent="0.25">
      <c r="A174" s="148"/>
      <c r="B174" s="152">
        <f>+[1]data1cf!A174</f>
        <v>-116584.94516066278</v>
      </c>
      <c r="C174" s="152">
        <f>+[1]data1cf!B174</f>
        <v>16035.127316760721</v>
      </c>
      <c r="D174" s="152">
        <f>+[1]data1cf!C174</f>
        <v>25102.554595825372</v>
      </c>
      <c r="E174" s="152">
        <f>+[1]data1cf!D174</f>
        <v>23656.978261821285</v>
      </c>
      <c r="F174" s="152">
        <f>+[1]data1cf!E174</f>
        <v>22012.483346895388</v>
      </c>
      <c r="G174" s="152">
        <f>+[1]data1cf!F174</f>
        <v>20843.904253420689</v>
      </c>
      <c r="H174" s="152">
        <f>+[1]data1cf!G174</f>
        <v>19375.752668242607</v>
      </c>
      <c r="I174" s="152">
        <f>+[1]data1cf!H174</f>
        <v>18213.983214874825</v>
      </c>
      <c r="J174" s="152">
        <f>+[1]data1cf!I174</f>
        <v>17419.476150172246</v>
      </c>
      <c r="K174" s="152">
        <f>+[1]data1cf!J174</f>
        <v>16725.415970904414</v>
      </c>
      <c r="L174" s="152">
        <f>+[1]data1cf!K174</f>
        <v>15843.323036166046</v>
      </c>
      <c r="M174" s="152">
        <f>+[1]data1cf!L174</f>
        <v>15073.010395937668</v>
      </c>
      <c r="N174" s="152">
        <f>+[1]data1cf!M174</f>
        <v>14267.264180323487</v>
      </c>
      <c r="O174" s="152">
        <f>+[1]data1cf!N174</f>
        <v>13562.274021039178</v>
      </c>
      <c r="P174" s="152">
        <f>+[1]data1cf!O174</f>
        <v>14679.549641134479</v>
      </c>
      <c r="Q174" s="152">
        <f>+[1]data1cf!P174</f>
        <v>16073.69383885316</v>
      </c>
      <c r="R174" s="152">
        <f>+[1]data1cf!Q174</f>
        <v>14414.261109060819</v>
      </c>
      <c r="S174" s="152">
        <f>+[1]data1cf!R174</f>
        <v>10464.057868227526</v>
      </c>
      <c r="T174" s="152">
        <f>+[1]data1cf!S174</f>
        <v>9856.8403200145785</v>
      </c>
      <c r="U174" s="152">
        <f>+[1]data1cf!T174</f>
        <v>9249.652616137646</v>
      </c>
      <c r="V174" s="152">
        <f>+[1]data1cf!U174</f>
        <v>8642.4956519268035</v>
      </c>
      <c r="W174" s="152">
        <f>+[1]data1cf!V174</f>
        <v>12343.650413039159</v>
      </c>
      <c r="X174" s="152">
        <f>+[1]data1cf!W174</f>
        <v>11736.557722396137</v>
      </c>
      <c r="Y174" s="152">
        <f>+[1]data1cf!X174</f>
        <v>11129.498621816223</v>
      </c>
      <c r="Z174" s="152">
        <f>+[1]data1cf!Y174</f>
        <v>10522.474119001312</v>
      </c>
      <c r="AA174" s="152">
        <f>+[1]data1cf!Z174</f>
        <v>9915.4852518843491</v>
      </c>
      <c r="AB174" s="152"/>
      <c r="AC174" s="153" t="e">
        <f t="shared" ca="1" si="16"/>
        <v>#NAME?</v>
      </c>
      <c r="AD174" s="153">
        <f t="shared" si="18"/>
        <v>81816.716822429851</v>
      </c>
      <c r="AE174" s="154">
        <f t="shared" si="19"/>
        <v>59849.251352433297</v>
      </c>
      <c r="AF174" s="155" t="e">
        <f t="shared" ca="1" si="17"/>
        <v>#NAME?</v>
      </c>
      <c r="AG174" s="156">
        <f t="shared" si="22"/>
        <v>0.98724773128560639</v>
      </c>
    </row>
    <row r="175" spans="1:33" x14ac:dyDescent="0.25">
      <c r="A175" s="148"/>
      <c r="B175" s="152">
        <f>+[1]data1cf!A175</f>
        <v>-90846.531494763578</v>
      </c>
      <c r="C175" s="152">
        <f>+[1]data1cf!B175</f>
        <v>13023.825161490706</v>
      </c>
      <c r="D175" s="152">
        <f>+[1]data1cf!C175</f>
        <v>20046.434159639291</v>
      </c>
      <c r="E175" s="152">
        <f>+[1]data1cf!D175</f>
        <v>18955.654957131213</v>
      </c>
      <c r="F175" s="152">
        <f>+[1]data1cf!E175</f>
        <v>17536.954041636855</v>
      </c>
      <c r="G175" s="152">
        <f>+[1]data1cf!F175</f>
        <v>16627.750464844117</v>
      </c>
      <c r="H175" s="152">
        <f>+[1]data1cf!G175</f>
        <v>15482.33338447276</v>
      </c>
      <c r="I175" s="152">
        <f>+[1]data1cf!H175</f>
        <v>14577.04732811631</v>
      </c>
      <c r="J175" s="152">
        <f>+[1]data1cf!I175</f>
        <v>13957.943283620269</v>
      </c>
      <c r="K175" s="152">
        <f>+[1]data1cf!J175</f>
        <v>13418.541467009829</v>
      </c>
      <c r="L175" s="152">
        <f>+[1]data1cf!K175</f>
        <v>12729.756888586086</v>
      </c>
      <c r="M175" s="152">
        <f>+[1]data1cf!L175</f>
        <v>12129.505874744766</v>
      </c>
      <c r="N175" s="152">
        <f>+[1]data1cf!M175</f>
        <v>11501.643942376857</v>
      </c>
      <c r="O175" s="152">
        <f>+[1]data1cf!N175</f>
        <v>10953.772655148208</v>
      </c>
      <c r="P175" s="152">
        <f>+[1]data1cf!O175</f>
        <v>11822.909299998992</v>
      </c>
      <c r="Q175" s="152">
        <f>+[1]data1cf!P175</f>
        <v>12909.268817445753</v>
      </c>
      <c r="R175" s="152">
        <f>+[1]data1cf!Q175</f>
        <v>11616.188415488436</v>
      </c>
      <c r="S175" s="152">
        <f>+[1]data1cf!R175</f>
        <v>8538.0700303526955</v>
      </c>
      <c r="T175" s="152">
        <f>+[1]data1cf!S175</f>
        <v>8064.9076675632259</v>
      </c>
      <c r="U175" s="152">
        <f>+[1]data1cf!T175</f>
        <v>7591.7685603871323</v>
      </c>
      <c r="V175" s="152">
        <f>+[1]data1cf!U175</f>
        <v>7118.6534064928383</v>
      </c>
      <c r="W175" s="152">
        <f>+[1]data1cf!V175</f>
        <v>10002.705649336258</v>
      </c>
      <c r="X175" s="152">
        <f>+[1]data1cf!W175</f>
        <v>9529.6405793588492</v>
      </c>
      <c r="Y175" s="152">
        <f>+[1]data1cf!X175</f>
        <v>9056.6016837791867</v>
      </c>
      <c r="Z175" s="152">
        <f>+[1]data1cf!Y175</f>
        <v>8583.5897478292027</v>
      </c>
      <c r="AA175" s="152">
        <f>+[1]data1cf!Z175</f>
        <v>8110.6055802977808</v>
      </c>
      <c r="AB175" s="152"/>
      <c r="AC175" s="153" t="e">
        <f t="shared" ca="1" si="16"/>
        <v>#NAME?</v>
      </c>
      <c r="AD175" s="153">
        <f t="shared" si="18"/>
        <v>68457.425944056537</v>
      </c>
      <c r="AE175" s="154">
        <f t="shared" si="19"/>
        <v>50776.046151020746</v>
      </c>
      <c r="AF175" s="155" t="e">
        <f t="shared" ca="1" si="17"/>
        <v>#NAME?</v>
      </c>
      <c r="AG175" s="156">
        <f t="shared" si="22"/>
        <v>0.97400360694445487</v>
      </c>
    </row>
    <row r="176" spans="1:33" x14ac:dyDescent="0.25">
      <c r="A176" s="148"/>
      <c r="B176" s="152">
        <f>+[1]data1cf!A176</f>
        <v>-97372.561341607478</v>
      </c>
      <c r="C176" s="152">
        <f>+[1]data1cf!B176</f>
        <v>13857.988677474965</v>
      </c>
      <c r="D176" s="152">
        <f>+[1]data1cf!C176</f>
        <v>21318.945918749625</v>
      </c>
      <c r="E176" s="152">
        <f>+[1]data1cf!D176</f>
        <v>20071.181379732338</v>
      </c>
      <c r="F176" s="152">
        <f>+[1]data1cf!E176</f>
        <v>18671.734071427047</v>
      </c>
      <c r="G176" s="152">
        <f>+[1]data1cf!F176</f>
        <v>17696.765277500926</v>
      </c>
      <c r="H176" s="152">
        <f>+[1]data1cf!G176</f>
        <v>16469.518173014098</v>
      </c>
      <c r="I176" s="152">
        <f>+[1]data1cf!H176</f>
        <v>15499.200202653799</v>
      </c>
      <c r="J176" s="152">
        <f>+[1]data1cf!I176</f>
        <v>14835.622347146978</v>
      </c>
      <c r="K176" s="152">
        <f>+[1]data1cf!J176</f>
        <v>14257.00657182611</v>
      </c>
      <c r="L176" s="152">
        <f>+[1]data1cf!K176</f>
        <v>13519.208246116752</v>
      </c>
      <c r="M176" s="152">
        <f>+[1]data1cf!L176</f>
        <v>12875.837743094333</v>
      </c>
      <c r="N176" s="152">
        <f>+[1]data1cf!M176</f>
        <v>12202.872870163807</v>
      </c>
      <c r="O176" s="152">
        <f>+[1]data1cf!N176</f>
        <v>11615.163756803093</v>
      </c>
      <c r="P176" s="152">
        <f>+[1]data1cf!O176</f>
        <v>12547.216569667609</v>
      </c>
      <c r="Q176" s="152">
        <f>+[1]data1cf!P176</f>
        <v>13711.615551237082</v>
      </c>
      <c r="R176" s="152">
        <f>+[1]data1cf!Q176</f>
        <v>12325.645732824412</v>
      </c>
      <c r="S176" s="152">
        <f>+[1]data1cf!R176</f>
        <v>9026.4083668867097</v>
      </c>
      <c r="T176" s="152">
        <f>+[1]data1cf!S176</f>
        <v>8519.2560250505958</v>
      </c>
      <c r="U176" s="152">
        <f>+[1]data1cf!T176</f>
        <v>8012.1286094125753</v>
      </c>
      <c r="V176" s="152">
        <f>+[1]data1cf!U176</f>
        <v>7505.0268677586064</v>
      </c>
      <c r="W176" s="152">
        <f>+[1]data1cf!V176</f>
        <v>10596.257202125962</v>
      </c>
      <c r="X176" s="152">
        <f>+[1]data1cf!W176</f>
        <v>10089.209142205225</v>
      </c>
      <c r="Y176" s="152">
        <f>+[1]data1cf!X176</f>
        <v>9582.1891369400619</v>
      </c>
      <c r="Z176" s="152">
        <f>+[1]data1cf!Y176</f>
        <v>9075.1980279701256</v>
      </c>
      <c r="AA176" s="152">
        <f>+[1]data1cf!Z176</f>
        <v>8568.2366821842734</v>
      </c>
      <c r="AB176" s="152"/>
      <c r="AC176" s="153" t="e">
        <f t="shared" ca="1" si="16"/>
        <v>#NAME?</v>
      </c>
      <c r="AD176" s="153">
        <f t="shared" si="18"/>
        <v>71838.106166386584</v>
      </c>
      <c r="AE176" s="154">
        <f t="shared" si="19"/>
        <v>53072.333296080607</v>
      </c>
      <c r="AF176" s="155" t="e">
        <f t="shared" ca="1" si="17"/>
        <v>#NAME?</v>
      </c>
      <c r="AG176" s="156">
        <f t="shared" si="22"/>
        <v>0.9782912080672389</v>
      </c>
    </row>
    <row r="177" spans="1:33" x14ac:dyDescent="0.25">
      <c r="A177" s="148"/>
      <c r="B177" s="152">
        <f>+[1]data1cf!A177</f>
        <v>-118303.56228611384</v>
      </c>
      <c r="C177" s="152">
        <f>+[1]data1cf!B177</f>
        <v>16354.681527349458</v>
      </c>
      <c r="D177" s="152">
        <f>+[1]data1cf!C177</f>
        <v>25469.699088402129</v>
      </c>
      <c r="E177" s="152">
        <f>+[1]data1cf!D177</f>
        <v>23963.50322095857</v>
      </c>
      <c r="F177" s="152">
        <f>+[1]data1cf!E177</f>
        <v>22311.325435973544</v>
      </c>
      <c r="G177" s="152">
        <f>+[1]data1cf!F177</f>
        <v>21125.427201906961</v>
      </c>
      <c r="H177" s="152">
        <f>+[1]data1cf!G177</f>
        <v>19635.725840812796</v>
      </c>
      <c r="I177" s="152">
        <f>+[1]data1cf!H177</f>
        <v>18456.830360790103</v>
      </c>
      <c r="J177" s="152">
        <f>+[1]data1cf!I177</f>
        <v>17650.611205424309</v>
      </c>
      <c r="K177" s="152">
        <f>+[1]data1cf!J177</f>
        <v>16946.224107252001</v>
      </c>
      <c r="L177" s="152">
        <f>+[1]data1cf!K177</f>
        <v>16051.223498561092</v>
      </c>
      <c r="M177" s="152">
        <f>+[1]data1cf!L177</f>
        <v>15269.555425659804</v>
      </c>
      <c r="N177" s="152">
        <f>+[1]data1cf!M177</f>
        <v>14451.931439352229</v>
      </c>
      <c r="O177" s="152">
        <f>+[1]data1cf!N177</f>
        <v>13736.450066904916</v>
      </c>
      <c r="P177" s="152">
        <f>+[1]data1cf!O177</f>
        <v>14870.29453610965</v>
      </c>
      <c r="Q177" s="152">
        <f>+[1]data1cf!P177</f>
        <v>16284.990273225187</v>
      </c>
      <c r="R177" s="152">
        <f>+[1]data1cf!Q177</f>
        <v>14601.095298294553</v>
      </c>
      <c r="S177" s="152">
        <f>+[1]data1cf!R177</f>
        <v>10592.660808740826</v>
      </c>
      <c r="T177" s="152">
        <f>+[1]data1cf!S177</f>
        <v>9976.4920663938919</v>
      </c>
      <c r="U177" s="152">
        <f>+[1]data1cf!T177</f>
        <v>9360.353608328187</v>
      </c>
      <c r="V177" s="152">
        <f>+[1]data1cf!U177</f>
        <v>8744.2463430720982</v>
      </c>
      <c r="W177" s="152">
        <f>+[1]data1cf!V177</f>
        <v>12499.961047131006</v>
      </c>
      <c r="X177" s="152">
        <f>+[1]data1cf!W177</f>
        <v>11883.919002920622</v>
      </c>
      <c r="Y177" s="152">
        <f>+[1]data1cf!X177</f>
        <v>11267.911043935535</v>
      </c>
      <c r="Z177" s="152">
        <f>+[1]data1cf!Y177</f>
        <v>10651.93819273251</v>
      </c>
      <c r="AA177" s="152">
        <f>+[1]data1cf!Z177</f>
        <v>10036.001502545014</v>
      </c>
      <c r="AB177" s="152"/>
      <c r="AC177" s="153" t="e">
        <f t="shared" ca="1" si="16"/>
        <v>#NAME?</v>
      </c>
      <c r="AD177" s="153">
        <f t="shared" si="18"/>
        <v>82841.552429342395</v>
      </c>
      <c r="AE177" s="154">
        <f t="shared" si="19"/>
        <v>60585.459170681999</v>
      </c>
      <c r="AF177" s="155" t="e">
        <f t="shared" ca="1" si="17"/>
        <v>#NAME?</v>
      </c>
      <c r="AG177" s="156">
        <f t="shared" si="22"/>
        <v>0.98792580855463819</v>
      </c>
    </row>
    <row r="178" spans="1:33" x14ac:dyDescent="0.25">
      <c r="A178" s="148"/>
      <c r="B178" s="152">
        <f>+[1]data1cf!A178</f>
        <v>-116829.1034673207</v>
      </c>
      <c r="C178" s="152">
        <f>+[1]data1cf!B178</f>
        <v>16176.904426958987</v>
      </c>
      <c r="D178" s="152">
        <f>+[1]data1cf!C178</f>
        <v>25231.286725696074</v>
      </c>
      <c r="E178" s="152">
        <f>+[1]data1cf!D178</f>
        <v>23738.692498868375</v>
      </c>
      <c r="F178" s="152">
        <f>+[1]data1cf!E178</f>
        <v>22054.93886380308</v>
      </c>
      <c r="G178" s="152">
        <f>+[1]data1cf!F178</f>
        <v>20883.899296743504</v>
      </c>
      <c r="H178" s="152">
        <f>+[1]data1cf!G178</f>
        <v>19412.686205475082</v>
      </c>
      <c r="I178" s="152">
        <f>+[1]data1cf!H178</f>
        <v>18248.483713587018</v>
      </c>
      <c r="J178" s="152">
        <f>+[1]data1cf!I178</f>
        <v>17452.312750520232</v>
      </c>
      <c r="K178" s="152">
        <f>+[1]data1cf!J178</f>
        <v>16756.785459703595</v>
      </c>
      <c r="L178" s="152">
        <f>+[1]data1cf!K178</f>
        <v>15872.858773998541</v>
      </c>
      <c r="M178" s="152">
        <f>+[1]data1cf!L178</f>
        <v>15100.932904638623</v>
      </c>
      <c r="N178" s="152">
        <f>+[1]data1cf!M178</f>
        <v>14293.499253040914</v>
      </c>
      <c r="O178" s="152">
        <f>+[1]data1cf!N178</f>
        <v>13587.018641460552</v>
      </c>
      <c r="P178" s="152">
        <f>+[1]data1cf!O178</f>
        <v>14706.648143686962</v>
      </c>
      <c r="Q178" s="152">
        <f>+[1]data1cf!P178</f>
        <v>16103.712031302857</v>
      </c>
      <c r="R178" s="152">
        <f>+[1]data1cf!Q178</f>
        <v>14440.804030455918</v>
      </c>
      <c r="S178" s="152">
        <f>+[1]data1cf!R178</f>
        <v>10482.328066820321</v>
      </c>
      <c r="T178" s="152">
        <f>+[1]data1cf!S178</f>
        <v>9873.8388517713101</v>
      </c>
      <c r="U178" s="152">
        <f>+[1]data1cf!T178</f>
        <v>9265.3795435598931</v>
      </c>
      <c r="V178" s="152">
        <f>+[1]data1cf!U178</f>
        <v>8656.9510393911842</v>
      </c>
      <c r="W178" s="152">
        <f>+[1]data1cf!V178</f>
        <v>12365.856952917831</v>
      </c>
      <c r="X178" s="152">
        <f>+[1]data1cf!W178</f>
        <v>11757.492856922025</v>
      </c>
      <c r="Y178" s="152">
        <f>+[1]data1cf!X178</f>
        <v>11149.162421335393</v>
      </c>
      <c r="Z178" s="152">
        <f>+[1]data1cf!Y178</f>
        <v>10540.866655970218</v>
      </c>
      <c r="AA178" s="152">
        <f>+[1]data1cf!Z178</f>
        <v>9932.6066009331371</v>
      </c>
      <c r="AB178" s="152"/>
      <c r="AC178" s="153" t="e">
        <f t="shared" ca="1" si="16"/>
        <v>#NAME?</v>
      </c>
      <c r="AD178" s="153">
        <f t="shared" si="18"/>
        <v>82155.258533652974</v>
      </c>
      <c r="AE178" s="154">
        <f t="shared" si="19"/>
        <v>60141.411230463396</v>
      </c>
      <c r="AF178" s="155" t="e">
        <f t="shared" ca="1" si="17"/>
        <v>#NAME?</v>
      </c>
      <c r="AG178" s="156">
        <f t="shared" si="22"/>
        <v>0.9874758360631638</v>
      </c>
    </row>
    <row r="179" spans="1:33" x14ac:dyDescent="0.25">
      <c r="A179" s="148"/>
      <c r="B179" s="152">
        <f>+[1]data1cf!A179</f>
        <v>-93840.622113648526</v>
      </c>
      <c r="C179" s="152">
        <f>+[1]data1cf!B179</f>
        <v>13375.619481041376</v>
      </c>
      <c r="D179" s="152">
        <f>+[1]data1cf!C179</f>
        <v>20628.933663290896</v>
      </c>
      <c r="E179" s="152">
        <f>+[1]data1cf!D179</f>
        <v>19470.352067631422</v>
      </c>
      <c r="F179" s="152">
        <f>+[1]data1cf!E179</f>
        <v>18057.582099036266</v>
      </c>
      <c r="G179" s="152">
        <f>+[1]data1cf!F179</f>
        <v>17118.205963384738</v>
      </c>
      <c r="H179" s="152">
        <f>+[1]data1cf!G179</f>
        <v>15935.245918408986</v>
      </c>
      <c r="I179" s="152">
        <f>+[1]data1cf!H179</f>
        <v>15000.123736840629</v>
      </c>
      <c r="J179" s="152">
        <f>+[1]data1cf!I179</f>
        <v>14360.61546137133</v>
      </c>
      <c r="K179" s="152">
        <f>+[1]data1cf!J179</f>
        <v>13803.222592212936</v>
      </c>
      <c r="L179" s="152">
        <f>+[1]data1cf!K179</f>
        <v>13091.950896140552</v>
      </c>
      <c r="M179" s="152">
        <f>+[1]data1cf!L179</f>
        <v>12471.917003416071</v>
      </c>
      <c r="N179" s="152">
        <f>+[1]data1cf!M179</f>
        <v>11823.362200437383</v>
      </c>
      <c r="O179" s="152">
        <f>+[1]data1cf!N179</f>
        <v>11257.213635246793</v>
      </c>
      <c r="P179" s="152">
        <f>+[1]data1cf!O179</f>
        <v>12155.21571786709</v>
      </c>
      <c r="Q179" s="152">
        <f>+[1]data1cf!P179</f>
        <v>13277.379121124381</v>
      </c>
      <c r="R179" s="152">
        <f>+[1]data1cf!Q179</f>
        <v>11941.681793267297</v>
      </c>
      <c r="S179" s="152">
        <f>+[1]data1cf!R179</f>
        <v>8762.1157773952691</v>
      </c>
      <c r="T179" s="152">
        <f>+[1]data1cf!S179</f>
        <v>8273.3590824026069</v>
      </c>
      <c r="U179" s="152">
        <f>+[1]data1cf!T179</f>
        <v>7784.6264094743037</v>
      </c>
      <c r="V179" s="152">
        <f>+[1]data1cf!U179</f>
        <v>7295.9184792723154</v>
      </c>
      <c r="W179" s="152">
        <f>+[1]data1cf!V179</f>
        <v>10275.02238366619</v>
      </c>
      <c r="X179" s="152">
        <f>+[1]data1cf!W179</f>
        <v>9786.3661880306317</v>
      </c>
      <c r="Y179" s="152">
        <f>+[1]data1cf!X179</f>
        <v>9297.7370294401589</v>
      </c>
      <c r="Z179" s="152">
        <f>+[1]data1cf!Y179</f>
        <v>8809.1357190061244</v>
      </c>
      <c r="AA179" s="152">
        <f>+[1]data1cf!Z179</f>
        <v>8320.56309217323</v>
      </c>
      <c r="AB179" s="152"/>
      <c r="AC179" s="153" t="e">
        <f t="shared" ca="1" si="16"/>
        <v>#NAME?</v>
      </c>
      <c r="AD179" s="153">
        <f t="shared" si="18"/>
        <v>69980.382713476254</v>
      </c>
      <c r="AE179" s="154">
        <f t="shared" si="19"/>
        <v>51801.897704516246</v>
      </c>
      <c r="AF179" s="155" t="e">
        <f t="shared" ca="1" si="17"/>
        <v>#NAME?</v>
      </c>
      <c r="AG179" s="156">
        <f t="shared" ref="AG179:AG194" si="23">1-EXP(-(1/0.25)*(AD179/ABS($AD$1010)))</f>
        <v>0.97603099382976533</v>
      </c>
    </row>
    <row r="180" spans="1:33" x14ac:dyDescent="0.25">
      <c r="A180" s="148"/>
      <c r="B180" s="152">
        <f>+[1]data1cf!A180</f>
        <v>-96139.648697018332</v>
      </c>
      <c r="C180" s="152">
        <f>+[1]data1cf!B180</f>
        <v>13690.270331566047</v>
      </c>
      <c r="D180" s="152">
        <f>+[1]data1cf!C180</f>
        <v>21125.464416724728</v>
      </c>
      <c r="E180" s="152">
        <f>+[1]data1cf!D180</f>
        <v>19906.422272605036</v>
      </c>
      <c r="F180" s="152">
        <f>+[1]data1cf!E180</f>
        <v>18457.34880498024</v>
      </c>
      <c r="G180" s="152">
        <f>+[1]data1cf!F180</f>
        <v>17494.80452790136</v>
      </c>
      <c r="H180" s="152">
        <f>+[1]data1cf!G180</f>
        <v>16283.016940733149</v>
      </c>
      <c r="I180" s="152">
        <f>+[1]data1cf!H180</f>
        <v>15324.984949897735</v>
      </c>
      <c r="J180" s="152">
        <f>+[1]data1cf!I180</f>
        <v>14669.809189575142</v>
      </c>
      <c r="K180" s="152">
        <f>+[1]data1cf!J180</f>
        <v>14098.601805982966</v>
      </c>
      <c r="L180" s="152">
        <f>+[1]data1cf!K180</f>
        <v>13370.063270713632</v>
      </c>
      <c r="M180" s="152">
        <f>+[1]data1cf!L180</f>
        <v>12734.839001264634</v>
      </c>
      <c r="N180" s="152">
        <f>+[1]data1cf!M180</f>
        <v>12070.395080127604</v>
      </c>
      <c r="O180" s="152">
        <f>+[1]data1cf!N180</f>
        <v>11490.212220971014</v>
      </c>
      <c r="P180" s="152">
        <f>+[1]data1cf!O180</f>
        <v>12410.378765933972</v>
      </c>
      <c r="Q180" s="152">
        <f>+[1]data1cf!P180</f>
        <v>13560.034351541137</v>
      </c>
      <c r="R180" s="152">
        <f>+[1]data1cf!Q180</f>
        <v>12191.61341641342</v>
      </c>
      <c r="S180" s="152">
        <f>+[1]data1cf!R180</f>
        <v>8934.150359479394</v>
      </c>
      <c r="T180" s="152">
        <f>+[1]data1cf!S180</f>
        <v>8433.4194830578563</v>
      </c>
      <c r="U180" s="152">
        <f>+[1]data1cf!T180</f>
        <v>7932.7132172236761</v>
      </c>
      <c r="V180" s="152">
        <f>+[1]data1cf!U180</f>
        <v>7432.0323002944933</v>
      </c>
      <c r="W180" s="152">
        <f>+[1]data1cf!V180</f>
        <v>10484.122070687077</v>
      </c>
      <c r="X180" s="152">
        <f>+[1]data1cf!W180</f>
        <v>9983.4941557833517</v>
      </c>
      <c r="Y180" s="152">
        <f>+[1]data1cf!X180</f>
        <v>9482.8939403125405</v>
      </c>
      <c r="Z180" s="152">
        <f>+[1]data1cf!Y180</f>
        <v>8982.3222552576262</v>
      </c>
      <c r="AA180" s="152">
        <f>+[1]data1cf!Z180</f>
        <v>8481.7799565310852</v>
      </c>
      <c r="AB180" s="152"/>
      <c r="AC180" s="153" t="e">
        <f t="shared" ca="1" si="16"/>
        <v>#NAME?</v>
      </c>
      <c r="AD180" s="153">
        <f t="shared" si="18"/>
        <v>71271.199629268158</v>
      </c>
      <c r="AE180" s="154">
        <f t="shared" si="19"/>
        <v>52707.147365961893</v>
      </c>
      <c r="AF180" s="155" t="e">
        <f t="shared" ca="1" si="17"/>
        <v>#NAME?</v>
      </c>
      <c r="AG180" s="156">
        <f t="shared" si="23"/>
        <v>0.9776250534715808</v>
      </c>
    </row>
    <row r="181" spans="1:33" x14ac:dyDescent="0.25">
      <c r="A181" s="148"/>
      <c r="B181" s="152">
        <f>+[1]data1cf!A181</f>
        <v>-112865.85436726589</v>
      </c>
      <c r="C181" s="152">
        <f>+[1]data1cf!B181</f>
        <v>15632.808427761214</v>
      </c>
      <c r="D181" s="152">
        <f>+[1]data1cf!C181</f>
        <v>24476.816569251605</v>
      </c>
      <c r="E181" s="152">
        <f>+[1]data1cf!D181</f>
        <v>22994.752927750691</v>
      </c>
      <c r="F181" s="152">
        <f>+[1]data1cf!E181</f>
        <v>21365.788486410758</v>
      </c>
      <c r="G181" s="152">
        <f>+[1]data1cf!F181</f>
        <v>20234.688046774056</v>
      </c>
      <c r="H181" s="152">
        <f>+[1]data1cf!G181</f>
        <v>18813.170218482428</v>
      </c>
      <c r="I181" s="152">
        <f>+[1]data1cf!H181</f>
        <v>17688.461520018398</v>
      </c>
      <c r="J181" s="152">
        <f>+[1]data1cf!I181</f>
        <v>16919.299442231193</v>
      </c>
      <c r="K181" s="152">
        <f>+[1]data1cf!J181</f>
        <v>16247.586735505654</v>
      </c>
      <c r="L181" s="152">
        <f>+[1]data1cf!K181</f>
        <v>15393.42603224</v>
      </c>
      <c r="M181" s="152">
        <f>+[1]data1cf!L181</f>
        <v>14647.686570344056</v>
      </c>
      <c r="N181" s="152">
        <f>+[1]data1cf!M181</f>
        <v>13867.643873551966</v>
      </c>
      <c r="O181" s="152">
        <f>+[1]data1cf!N181</f>
        <v>13185.356719904124</v>
      </c>
      <c r="P181" s="152">
        <f>+[1]data1cf!O181</f>
        <v>14266.777318384884</v>
      </c>
      <c r="Q181" s="152">
        <f>+[1]data1cf!P181</f>
        <v>15616.447944981177</v>
      </c>
      <c r="R181" s="152">
        <f>+[1]data1cf!Q181</f>
        <v>14009.95156112207</v>
      </c>
      <c r="S181" s="152">
        <f>+[1]data1cf!R181</f>
        <v>10185.760855481758</v>
      </c>
      <c r="T181" s="152">
        <f>+[1]data1cf!S181</f>
        <v>9597.9137087390482</v>
      </c>
      <c r="U181" s="152">
        <f>+[1]data1cf!T181</f>
        <v>9010.0954542900909</v>
      </c>
      <c r="V181" s="152">
        <f>+[1]data1cf!U181</f>
        <v>8422.3069589036895</v>
      </c>
      <c r="W181" s="152">
        <f>+[1]data1cf!V181</f>
        <v>12005.393897639653</v>
      </c>
      <c r="X181" s="152">
        <f>+[1]data1cf!W181</f>
        <v>11417.667625477148</v>
      </c>
      <c r="Y181" s="152">
        <f>+[1]data1cf!X181</f>
        <v>10829.97387184579</v>
      </c>
      <c r="Z181" s="152">
        <f>+[1]data1cf!Y181</f>
        <v>10242.313612301517</v>
      </c>
      <c r="AA181" s="152">
        <f>+[1]data1cf!Z181</f>
        <v>9654.6878516669385</v>
      </c>
      <c r="AB181" s="152"/>
      <c r="AC181" s="153" t="e">
        <f t="shared" ca="1" si="16"/>
        <v>#NAME?</v>
      </c>
      <c r="AD181" s="153">
        <f t="shared" si="18"/>
        <v>80026.429280665951</v>
      </c>
      <c r="AE181" s="154">
        <f t="shared" si="19"/>
        <v>58673.950426642259</v>
      </c>
      <c r="AF181" s="155" t="e">
        <f t="shared" ca="1" si="17"/>
        <v>#NAME?</v>
      </c>
      <c r="AG181" s="156">
        <f t="shared" si="23"/>
        <v>0.98597055818678947</v>
      </c>
    </row>
    <row r="182" spans="1:33" x14ac:dyDescent="0.25">
      <c r="A182" s="148"/>
      <c r="B182" s="152">
        <f>+[1]data1cf!A182</f>
        <v>-90486.136931091547</v>
      </c>
      <c r="C182" s="152">
        <f>+[1]data1cf!B182</f>
        <v>12928.559208175495</v>
      </c>
      <c r="D182" s="152">
        <f>+[1]data1cf!C182</f>
        <v>20030.145311164495</v>
      </c>
      <c r="E182" s="152">
        <f>+[1]data1cf!D182</f>
        <v>18882.721014267081</v>
      </c>
      <c r="F182" s="152">
        <f>+[1]data1cf!E182</f>
        <v>17474.28675949169</v>
      </c>
      <c r="G182" s="152">
        <f>+[1]data1cf!F182</f>
        <v>16568.715012048466</v>
      </c>
      <c r="H182" s="152">
        <f>+[1]data1cf!G182</f>
        <v>15427.816926614087</v>
      </c>
      <c r="I182" s="152">
        <f>+[1]data1cf!H182</f>
        <v>14526.122203552433</v>
      </c>
      <c r="J182" s="152">
        <f>+[1]data1cf!I182</f>
        <v>13909.474188233497</v>
      </c>
      <c r="K182" s="152">
        <f>+[1]data1cf!J182</f>
        <v>13372.237929836963</v>
      </c>
      <c r="L182" s="152">
        <f>+[1]data1cf!K182</f>
        <v>12686.160094790368</v>
      </c>
      <c r="M182" s="152">
        <f>+[1]data1cf!L182</f>
        <v>12088.290318830834</v>
      </c>
      <c r="N182" s="152">
        <f>+[1]data1cf!M182</f>
        <v>11462.919158795583</v>
      </c>
      <c r="O182" s="152">
        <f>+[1]data1cf!N182</f>
        <v>10917.247882339707</v>
      </c>
      <c r="P182" s="152">
        <f>+[1]data1cf!O182</f>
        <v>11782.910034206041</v>
      </c>
      <c r="Q182" s="152">
        <f>+[1]data1cf!P182</f>
        <v>12864.959887234792</v>
      </c>
      <c r="R182" s="152">
        <f>+[1]data1cf!Q182</f>
        <v>11577.009225946589</v>
      </c>
      <c r="S182" s="152">
        <f>+[1]data1cf!R182</f>
        <v>8511.1019523864798</v>
      </c>
      <c r="T182" s="152">
        <f>+[1]data1cf!S182</f>
        <v>8039.8166578843411</v>
      </c>
      <c r="U182" s="152">
        <f>+[1]data1cf!T182</f>
        <v>7568.5545267389462</v>
      </c>
      <c r="V182" s="152">
        <f>+[1]data1cf!U182</f>
        <v>7097.3162538509841</v>
      </c>
      <c r="W182" s="152">
        <f>+[1]data1cf!V182</f>
        <v>9969.9272591197368</v>
      </c>
      <c r="X182" s="152">
        <f>+[1]data1cf!W182</f>
        <v>9498.7388714622521</v>
      </c>
      <c r="Y182" s="152">
        <f>+[1]data1cf!X182</f>
        <v>9027.5765543668458</v>
      </c>
      <c r="Z182" s="152">
        <f>+[1]data1cf!Y182</f>
        <v>8556.441089950371</v>
      </c>
      <c r="AA182" s="152">
        <f>+[1]data1cf!Z182</f>
        <v>8085.3332837932039</v>
      </c>
      <c r="AB182" s="152"/>
      <c r="AC182" s="153" t="e">
        <f t="shared" ca="1" si="16"/>
        <v>#NAME?</v>
      </c>
      <c r="AD182" s="153">
        <f t="shared" si="18"/>
        <v>68262.943770751124</v>
      </c>
      <c r="AE182" s="154">
        <f t="shared" si="19"/>
        <v>50641.097830677485</v>
      </c>
      <c r="AF182" s="155" t="e">
        <f t="shared" ca="1" si="17"/>
        <v>#NAME?</v>
      </c>
      <c r="AG182" s="156">
        <f t="shared" si="23"/>
        <v>0.9737326535509736</v>
      </c>
    </row>
    <row r="183" spans="1:33" x14ac:dyDescent="0.25">
      <c r="A183" s="148"/>
      <c r="B183" s="152">
        <f>+[1]data1cf!A183</f>
        <v>-105838.64128313593</v>
      </c>
      <c r="C183" s="152">
        <f>+[1]data1cf!B183</f>
        <v>14802.615873828065</v>
      </c>
      <c r="D183" s="152">
        <f>+[1]data1cf!C183</f>
        <v>23002.809728299195</v>
      </c>
      <c r="E183" s="152">
        <f>+[1]data1cf!D183</f>
        <v>21715.50462958304</v>
      </c>
      <c r="F183" s="152">
        <f>+[1]data1cf!E183</f>
        <v>20143.860107274115</v>
      </c>
      <c r="G183" s="152">
        <f>+[1]data1cf!F183</f>
        <v>19083.575493670498</v>
      </c>
      <c r="H183" s="152">
        <f>+[1]data1cf!G183</f>
        <v>17750.172036540851</v>
      </c>
      <c r="I183" s="152">
        <f>+[1]data1cf!H183</f>
        <v>16695.489545081509</v>
      </c>
      <c r="J183" s="152">
        <f>+[1]data1cf!I183</f>
        <v>15974.216758941831</v>
      </c>
      <c r="K183" s="152">
        <f>+[1]data1cf!J183</f>
        <v>15344.729547685576</v>
      </c>
      <c r="L183" s="152">
        <f>+[1]data1cf!K183</f>
        <v>14543.346728418514</v>
      </c>
      <c r="M183" s="152">
        <f>+[1]data1cf!L183</f>
        <v>13844.038227714169</v>
      </c>
      <c r="N183" s="152">
        <f>+[1]data1cf!M183</f>
        <v>13112.562267742582</v>
      </c>
      <c r="O183" s="152">
        <f>+[1]data1cf!N183</f>
        <v>12473.172388488001</v>
      </c>
      <c r="P183" s="152">
        <f>+[1]data1cf!O183</f>
        <v>13486.845010106015</v>
      </c>
      <c r="Q183" s="152">
        <f>+[1]data1cf!P183</f>
        <v>14752.482931331382</v>
      </c>
      <c r="R183" s="152">
        <f>+[1]data1cf!Q183</f>
        <v>13246.009645437109</v>
      </c>
      <c r="S183" s="152">
        <f>+[1]data1cf!R183</f>
        <v>9659.9193211170732</v>
      </c>
      <c r="T183" s="152">
        <f>+[1]data1cf!S183</f>
        <v>9108.6725012333336</v>
      </c>
      <c r="U183" s="152">
        <f>+[1]data1cf!T183</f>
        <v>8557.4527747617758</v>
      </c>
      <c r="V183" s="152">
        <f>+[1]data1cf!U183</f>
        <v>8006.2609545047599</v>
      </c>
      <c r="W183" s="152">
        <f>+[1]data1cf!V183</f>
        <v>11366.259027625743</v>
      </c>
      <c r="X183" s="152">
        <f>+[1]data1cf!W183</f>
        <v>10815.125556472723</v>
      </c>
      <c r="Y183" s="152">
        <f>+[1]data1cf!X183</f>
        <v>10264.022579193808</v>
      </c>
      <c r="Z183" s="152">
        <f>+[1]data1cf!Y183</f>
        <v>9712.9510106052148</v>
      </c>
      <c r="AA183" s="152">
        <f>+[1]data1cf!Z183</f>
        <v>9161.9117929676504</v>
      </c>
      <c r="AB183" s="152"/>
      <c r="AC183" s="153" t="e">
        <f t="shared" ca="1" si="16"/>
        <v>#NAME?</v>
      </c>
      <c r="AD183" s="153">
        <f t="shared" si="18"/>
        <v>76290.868169732974</v>
      </c>
      <c r="AE183" s="154">
        <f t="shared" si="19"/>
        <v>56111.312242693457</v>
      </c>
      <c r="AF183" s="155" t="e">
        <f t="shared" ca="1" si="17"/>
        <v>#NAME?</v>
      </c>
      <c r="AG183" s="156">
        <f t="shared" si="23"/>
        <v>0.98287877378339439</v>
      </c>
    </row>
    <row r="184" spans="1:33" x14ac:dyDescent="0.25">
      <c r="A184" s="148"/>
      <c r="B184" s="152">
        <f>+[1]data1cf!A184</f>
        <v>-110801.6942268433</v>
      </c>
      <c r="C184" s="152">
        <f>+[1]data1cf!B184</f>
        <v>15394.149955615852</v>
      </c>
      <c r="D184" s="152">
        <f>+[1]data1cf!C184</f>
        <v>23950.732152279408</v>
      </c>
      <c r="E184" s="152">
        <f>+[1]data1cf!D184</f>
        <v>22600.008158203582</v>
      </c>
      <c r="F184" s="152">
        <f>+[1]data1cf!E184</f>
        <v>21006.861579759618</v>
      </c>
      <c r="G184" s="152">
        <f>+[1]data1cf!F184</f>
        <v>19896.562445513671</v>
      </c>
      <c r="H184" s="152">
        <f>+[1]data1cf!G184</f>
        <v>18500.927164196677</v>
      </c>
      <c r="I184" s="152">
        <f>+[1]data1cf!H184</f>
        <v>17396.787829939156</v>
      </c>
      <c r="J184" s="152">
        <f>+[1]data1cf!I184</f>
        <v>16641.692661151057</v>
      </c>
      <c r="K184" s="152">
        <f>+[1]data1cf!J184</f>
        <v>15982.383190760327</v>
      </c>
      <c r="L184" s="152">
        <f>+[1]data1cf!K184</f>
        <v>15143.725362267542</v>
      </c>
      <c r="M184" s="152">
        <f>+[1]data1cf!L184</f>
        <v>14411.62444216989</v>
      </c>
      <c r="N184" s="152">
        <f>+[1]data1cf!M184</f>
        <v>13645.847645827187</v>
      </c>
      <c r="O184" s="152">
        <f>+[1]data1cf!N184</f>
        <v>12976.161055571345</v>
      </c>
      <c r="P184" s="152">
        <f>+[1]data1cf!O184</f>
        <v>14037.681492813172</v>
      </c>
      <c r="Q184" s="152">
        <f>+[1]data1cf!P184</f>
        <v>15362.6685131431</v>
      </c>
      <c r="R184" s="152">
        <f>+[1]data1cf!Q184</f>
        <v>13785.552722908913</v>
      </c>
      <c r="S184" s="152">
        <f>+[1]data1cf!R184</f>
        <v>10031.301168203225</v>
      </c>
      <c r="T184" s="152">
        <f>+[1]data1cf!S184</f>
        <v>9454.2049315189197</v>
      </c>
      <c r="U184" s="152">
        <f>+[1]data1cf!T184</f>
        <v>8877.1370587283327</v>
      </c>
      <c r="V184" s="152">
        <f>+[1]data1cf!U184</f>
        <v>8300.0984007482621</v>
      </c>
      <c r="W184" s="152">
        <f>+[1]data1cf!V184</f>
        <v>11817.655642481808</v>
      </c>
      <c r="X184" s="152">
        <f>+[1]data1cf!W184</f>
        <v>11240.678069749069</v>
      </c>
      <c r="Y184" s="152">
        <f>+[1]data1cf!X184</f>
        <v>10663.732420828579</v>
      </c>
      <c r="Z184" s="152">
        <f>+[1]data1cf!Y184</f>
        <v>10086.819653434715</v>
      </c>
      <c r="AA184" s="152">
        <f>+[1]data1cf!Z184</f>
        <v>9509.9407540132761</v>
      </c>
      <c r="AB184" s="152"/>
      <c r="AC184" s="153" t="e">
        <f t="shared" ca="1" si="16"/>
        <v>#NAME?</v>
      </c>
      <c r="AD184" s="153">
        <f t="shared" si="18"/>
        <v>78834.12727836972</v>
      </c>
      <c r="AE184" s="154">
        <f t="shared" si="19"/>
        <v>57829.646588235155</v>
      </c>
      <c r="AF184" s="155" t="e">
        <f t="shared" ca="1" si="17"/>
        <v>#NAME?</v>
      </c>
      <c r="AG184" s="156">
        <f t="shared" si="23"/>
        <v>0.98504978752731265</v>
      </c>
    </row>
    <row r="185" spans="1:33" x14ac:dyDescent="0.25">
      <c r="A185" s="148"/>
      <c r="B185" s="152">
        <f>+[1]data1cf!A185</f>
        <v>-95587.051386155479</v>
      </c>
      <c r="C185" s="152">
        <f>+[1]data1cf!B185</f>
        <v>13556.707497149317</v>
      </c>
      <c r="D185" s="152">
        <f>+[1]data1cf!C185</f>
        <v>21024.341450905762</v>
      </c>
      <c r="E185" s="152">
        <f>+[1]data1cf!D185</f>
        <v>19841.243888605994</v>
      </c>
      <c r="F185" s="152">
        <f>+[1]data1cf!E185</f>
        <v>18361.260308972778</v>
      </c>
      <c r="G185" s="152">
        <f>+[1]data1cf!F185</f>
        <v>17404.284759434137</v>
      </c>
      <c r="H185" s="152">
        <f>+[1]data1cf!G185</f>
        <v>16199.426201451362</v>
      </c>
      <c r="I185" s="152">
        <f>+[1]data1cf!H185</f>
        <v>15246.900845069387</v>
      </c>
      <c r="J185" s="152">
        <f>+[1]data1cf!I185</f>
        <v>14595.490943767552</v>
      </c>
      <c r="K185" s="152">
        <f>+[1]data1cf!J185</f>
        <v>14027.604036581419</v>
      </c>
      <c r="L185" s="152">
        <f>+[1]data1cf!K185</f>
        <v>13303.21578342557</v>
      </c>
      <c r="M185" s="152">
        <f>+[1]data1cf!L185</f>
        <v>12671.642694606511</v>
      </c>
      <c r="N185" s="152">
        <f>+[1]data1cf!M185</f>
        <v>12011.017904587767</v>
      </c>
      <c r="O185" s="152">
        <f>+[1]data1cf!N185</f>
        <v>11434.208348359269</v>
      </c>
      <c r="P185" s="152">
        <f>+[1]data1cf!O185</f>
        <v>12349.047411519343</v>
      </c>
      <c r="Q185" s="152">
        <f>+[1]data1cf!P185</f>
        <v>13492.094936938684</v>
      </c>
      <c r="R185" s="152">
        <f>+[1]data1cf!Q185</f>
        <v>12131.539494759265</v>
      </c>
      <c r="S185" s="152">
        <f>+[1]data1cf!R185</f>
        <v>8892.7998817934185</v>
      </c>
      <c r="T185" s="152">
        <f>+[1]data1cf!S185</f>
        <v>8394.9471367102524</v>
      </c>
      <c r="U185" s="152">
        <f>+[1]data1cf!T185</f>
        <v>7897.1188607562308</v>
      </c>
      <c r="V185" s="152">
        <f>+[1]data1cf!U185</f>
        <v>7399.3157880052386</v>
      </c>
      <c r="W185" s="152">
        <f>+[1]data1cf!V185</f>
        <v>10433.862571477348</v>
      </c>
      <c r="X185" s="152">
        <f>+[1]data1cf!W185</f>
        <v>9936.112196103546</v>
      </c>
      <c r="Y185" s="152">
        <f>+[1]data1cf!X185</f>
        <v>9438.3893609501793</v>
      </c>
      <c r="Z185" s="152">
        <f>+[1]data1cf!Y185</f>
        <v>8940.6948922238444</v>
      </c>
      <c r="AA185" s="152">
        <f>+[1]data1cf!Z185</f>
        <v>8443.0296409173643</v>
      </c>
      <c r="AB185" s="152"/>
      <c r="AC185" s="153" t="e">
        <f t="shared" ca="1" si="16"/>
        <v>#NAME?</v>
      </c>
      <c r="AD185" s="153">
        <f t="shared" si="18"/>
        <v>70956.075904242723</v>
      </c>
      <c r="AE185" s="154">
        <f t="shared" si="19"/>
        <v>52483.42221976076</v>
      </c>
      <c r="AF185" s="155" t="e">
        <f t="shared" ca="1" si="17"/>
        <v>#NAME?</v>
      </c>
      <c r="AG185" s="156">
        <f t="shared" si="23"/>
        <v>0.97724596143727704</v>
      </c>
    </row>
    <row r="186" spans="1:33" x14ac:dyDescent="0.25">
      <c r="A186" s="148"/>
      <c r="B186" s="152">
        <f>+[1]data1cf!A186</f>
        <v>-103338.2686485765</v>
      </c>
      <c r="C186" s="152">
        <f>+[1]data1cf!B186</f>
        <v>14538.154129159062</v>
      </c>
      <c r="D186" s="152">
        <f>+[1]data1cf!C186</f>
        <v>22594.158752140633</v>
      </c>
      <c r="E186" s="152">
        <f>+[1]data1cf!D186</f>
        <v>21221.778274284788</v>
      </c>
      <c r="F186" s="152">
        <f>+[1]data1cf!E186</f>
        <v>19709.082302188839</v>
      </c>
      <c r="G186" s="152">
        <f>+[1]data1cf!F186</f>
        <v>18673.994868660233</v>
      </c>
      <c r="H186" s="152">
        <f>+[1]data1cf!G186</f>
        <v>17371.943636050812</v>
      </c>
      <c r="I186" s="152">
        <f>+[1]data1cf!H186</f>
        <v>16342.177368078712</v>
      </c>
      <c r="J186" s="152">
        <f>+[1]data1cf!I186</f>
        <v>15637.944206736254</v>
      </c>
      <c r="K186" s="152">
        <f>+[1]data1cf!J186</f>
        <v>15023.48136888213</v>
      </c>
      <c r="L186" s="152">
        <f>+[1]data1cf!K186</f>
        <v>14240.877598333209</v>
      </c>
      <c r="M186" s="152">
        <f>+[1]data1cf!L186</f>
        <v>13558.089829727101</v>
      </c>
      <c r="N186" s="152">
        <f>+[1]data1cf!M186</f>
        <v>12843.894538242719</v>
      </c>
      <c r="O186" s="152">
        <f>+[1]data1cf!N186</f>
        <v>12219.76805995607</v>
      </c>
      <c r="P186" s="152">
        <f>+[1]data1cf!O186</f>
        <v>13209.335081620538</v>
      </c>
      <c r="Q186" s="152">
        <f>+[1]data1cf!P186</f>
        <v>14445.073087416851</v>
      </c>
      <c r="R186" s="152">
        <f>+[1]data1cf!Q186</f>
        <v>12974.189303930005</v>
      </c>
      <c r="S186" s="152">
        <f>+[1]data1cf!R186</f>
        <v>9472.8181521473507</v>
      </c>
      <c r="T186" s="152">
        <f>+[1]data1cf!S186</f>
        <v>8934.59419845515</v>
      </c>
      <c r="U186" s="152">
        <f>+[1]data1cf!T186</f>
        <v>8396.3966981099893</v>
      </c>
      <c r="V186" s="152">
        <f>+[1]data1cf!U186</f>
        <v>7858.2264447122507</v>
      </c>
      <c r="W186" s="152">
        <f>+[1]data1cf!V186</f>
        <v>11138.846635309877</v>
      </c>
      <c r="X186" s="152">
        <f>+[1]data1cf!W186</f>
        <v>10600.733352554535</v>
      </c>
      <c r="Y186" s="152">
        <f>+[1]data1cf!X186</f>
        <v>10062.649843274328</v>
      </c>
      <c r="Z186" s="152">
        <f>+[1]data1cf!Y186</f>
        <v>9524.5970006735042</v>
      </c>
      <c r="AA186" s="152">
        <f>+[1]data1cf!Z186</f>
        <v>8986.5757447524411</v>
      </c>
      <c r="AB186" s="152"/>
      <c r="AC186" s="153" t="e">
        <f t="shared" ca="1" si="16"/>
        <v>#NAME?</v>
      </c>
      <c r="AD186" s="153">
        <f t="shared" si="18"/>
        <v>75062.485699183919</v>
      </c>
      <c r="AE186" s="154">
        <f t="shared" si="19"/>
        <v>55297.958874234508</v>
      </c>
      <c r="AF186" s="155" t="e">
        <f t="shared" ca="1" si="17"/>
        <v>#NAME?</v>
      </c>
      <c r="AG186" s="156">
        <f t="shared" si="23"/>
        <v>0.9817199551118535</v>
      </c>
    </row>
    <row r="187" spans="1:33" x14ac:dyDescent="0.25">
      <c r="A187" s="148"/>
      <c r="B187" s="152">
        <f>+[1]data1cf!A187</f>
        <v>-100237.12529236752</v>
      </c>
      <c r="C187" s="152">
        <f>+[1]data1cf!B187</f>
        <v>14141.084983217122</v>
      </c>
      <c r="D187" s="152">
        <f>+[1]data1cf!C187</f>
        <v>21878.224993574142</v>
      </c>
      <c r="E187" s="152">
        <f>+[1]data1cf!D187</f>
        <v>20663.527691160754</v>
      </c>
      <c r="F187" s="152">
        <f>+[1]data1cf!E187</f>
        <v>19169.83935774467</v>
      </c>
      <c r="G187" s="152">
        <f>+[1]data1cf!F187</f>
        <v>18166.003293114074</v>
      </c>
      <c r="H187" s="152">
        <f>+[1]data1cf!G187</f>
        <v>16902.837361611048</v>
      </c>
      <c r="I187" s="152">
        <f>+[1]data1cf!H187</f>
        <v>15903.973999814301</v>
      </c>
      <c r="J187" s="152">
        <f>+[1]data1cf!I187</f>
        <v>15220.874616094436</v>
      </c>
      <c r="K187" s="152">
        <f>+[1]data1cf!J187</f>
        <v>14625.046095026977</v>
      </c>
      <c r="L187" s="152">
        <f>+[1]data1cf!K187</f>
        <v>13865.73346171232</v>
      </c>
      <c r="M187" s="152">
        <f>+[1]data1cf!L187</f>
        <v>13203.435902396599</v>
      </c>
      <c r="N187" s="152">
        <f>+[1]data1cf!M187</f>
        <v>12510.673348388722</v>
      </c>
      <c r="O187" s="152">
        <f>+[1]data1cf!N187</f>
        <v>11905.47764619943</v>
      </c>
      <c r="P187" s="152">
        <f>+[1]data1cf!O187</f>
        <v>12865.147155745068</v>
      </c>
      <c r="Q187" s="152">
        <f>+[1]data1cf!P187</f>
        <v>14063.801119426018</v>
      </c>
      <c r="R187" s="152">
        <f>+[1]data1cf!Q187</f>
        <v>12637.058016178642</v>
      </c>
      <c r="S187" s="152">
        <f>+[1]data1cf!R187</f>
        <v>9240.7617222097742</v>
      </c>
      <c r="T187" s="152">
        <f>+[1]data1cf!S187</f>
        <v>8718.6896710022374</v>
      </c>
      <c r="U187" s="152">
        <f>+[1]data1cf!T187</f>
        <v>8196.6432792865362</v>
      </c>
      <c r="V187" s="152">
        <f>+[1]data1cf!U187</f>
        <v>7674.62331684741</v>
      </c>
      <c r="W187" s="152">
        <f>+[1]data1cf!V187</f>
        <v>10856.793304617324</v>
      </c>
      <c r="X187" s="152">
        <f>+[1]data1cf!W187</f>
        <v>10334.828603152615</v>
      </c>
      <c r="Y187" s="152">
        <f>+[1]data1cf!X187</f>
        <v>9812.8927816720243</v>
      </c>
      <c r="Z187" s="152">
        <f>+[1]data1cf!Y187</f>
        <v>9290.9867065750659</v>
      </c>
      <c r="AA187" s="152">
        <f>+[1]data1cf!Z187</f>
        <v>8769.1112702532519</v>
      </c>
      <c r="AB187" s="152"/>
      <c r="AC187" s="153" t="e">
        <f t="shared" ca="1" si="16"/>
        <v>#NAME?</v>
      </c>
      <c r="AD187" s="153">
        <f t="shared" si="18"/>
        <v>73331.261607291875</v>
      </c>
      <c r="AE187" s="154">
        <f t="shared" si="19"/>
        <v>54086.511858562713</v>
      </c>
      <c r="AF187" s="155" t="e">
        <f t="shared" ca="1" si="17"/>
        <v>#NAME?</v>
      </c>
      <c r="AG187" s="156">
        <f t="shared" si="23"/>
        <v>0.97995238936150764</v>
      </c>
    </row>
    <row r="188" spans="1:33" x14ac:dyDescent="0.25">
      <c r="A188" s="148"/>
      <c r="B188" s="152">
        <f>+[1]data1cf!A188</f>
        <v>-113227.8769982393</v>
      </c>
      <c r="C188" s="152">
        <f>+[1]data1cf!B188</f>
        <v>15685.371074127026</v>
      </c>
      <c r="D188" s="152">
        <f>+[1]data1cf!C188</f>
        <v>24545.268743950059</v>
      </c>
      <c r="E188" s="152">
        <f>+[1]data1cf!D188</f>
        <v>23079.957609574732</v>
      </c>
      <c r="F188" s="152">
        <f>+[1]data1cf!E188</f>
        <v>21428.738865370382</v>
      </c>
      <c r="G188" s="152">
        <f>+[1]data1cf!F188</f>
        <v>20293.990189747678</v>
      </c>
      <c r="H188" s="152">
        <f>+[1]data1cf!G188</f>
        <v>18867.932952149302</v>
      </c>
      <c r="I188" s="152">
        <f>+[1]data1cf!H188</f>
        <v>17739.616696693109</v>
      </c>
      <c r="J188" s="152">
        <f>+[1]data1cf!I188</f>
        <v>16967.987494720262</v>
      </c>
      <c r="K188" s="152">
        <f>+[1]data1cf!J188</f>
        <v>16294.099446962482</v>
      </c>
      <c r="L188" s="152">
        <f>+[1]data1cf!K188</f>
        <v>15437.21977272024</v>
      </c>
      <c r="M188" s="152">
        <f>+[1]data1cf!L188</f>
        <v>14689.088315800356</v>
      </c>
      <c r="N188" s="152">
        <f>+[1]data1cf!M188</f>
        <v>13906.543594716248</v>
      </c>
      <c r="O188" s="152">
        <f>+[1]data1cf!N188</f>
        <v>13222.046491839421</v>
      </c>
      <c r="P188" s="152">
        <f>+[1]data1cf!O188</f>
        <v>14306.957279180715</v>
      </c>
      <c r="Q188" s="152">
        <f>+[1]data1cf!P188</f>
        <v>15660.95703892297</v>
      </c>
      <c r="R188" s="152">
        <f>+[1]data1cf!Q188</f>
        <v>14049.307741006789</v>
      </c>
      <c r="S188" s="152">
        <f>+[1]data1cf!R188</f>
        <v>10212.850760607265</v>
      </c>
      <c r="T188" s="152">
        <f>+[1]data1cf!S188</f>
        <v>9623.1180660000973</v>
      </c>
      <c r="U188" s="152">
        <f>+[1]data1cf!T188</f>
        <v>9033.4143563600828</v>
      </c>
      <c r="V188" s="152">
        <f>+[1]data1cf!U188</f>
        <v>8443.7405012362324</v>
      </c>
      <c r="W188" s="152">
        <f>+[1]data1cf!V188</f>
        <v>12038.320362856983</v>
      </c>
      <c r="X188" s="152">
        <f>+[1]data1cf!W188</f>
        <v>11448.708930541005</v>
      </c>
      <c r="Y188" s="152">
        <f>+[1]data1cf!X188</f>
        <v>10859.130121060927</v>
      </c>
      <c r="Z188" s="152">
        <f>+[1]data1cf!Y188</f>
        <v>10269.584913101819</v>
      </c>
      <c r="AA188" s="152">
        <f>+[1]data1cf!Z188</f>
        <v>9680.074314709309</v>
      </c>
      <c r="AB188" s="152"/>
      <c r="AC188" s="153" t="e">
        <f t="shared" ca="1" si="16"/>
        <v>#NAME?</v>
      </c>
      <c r="AD188" s="153">
        <f t="shared" si="18"/>
        <v>80237.876820545862</v>
      </c>
      <c r="AE188" s="154">
        <f t="shared" si="19"/>
        <v>58824.23547339785</v>
      </c>
      <c r="AF188" s="155" t="e">
        <f t="shared" ca="1" si="17"/>
        <v>#NAME?</v>
      </c>
      <c r="AG188" s="156">
        <f t="shared" si="23"/>
        <v>0.98612782807042121</v>
      </c>
    </row>
    <row r="189" spans="1:33" x14ac:dyDescent="0.25">
      <c r="A189" s="148"/>
      <c r="B189" s="152">
        <f>+[1]data1cf!A189</f>
        <v>-89021.462070582784</v>
      </c>
      <c r="C189" s="152">
        <f>+[1]data1cf!B189</f>
        <v>12790.766679811721</v>
      </c>
      <c r="D189" s="152">
        <f>+[1]data1cf!C189</f>
        <v>19692.933868364147</v>
      </c>
      <c r="E189" s="152">
        <f>+[1]data1cf!D189</f>
        <v>18545.499812347247</v>
      </c>
      <c r="F189" s="152">
        <f>+[1]data1cf!E189</f>
        <v>17219.601472901268</v>
      </c>
      <c r="G189" s="152">
        <f>+[1]data1cf!F189</f>
        <v>16328.789795897766</v>
      </c>
      <c r="H189" s="152">
        <f>+[1]data1cf!G189</f>
        <v>15206.257299032502</v>
      </c>
      <c r="I189" s="152">
        <f>+[1]data1cf!H189</f>
        <v>14319.15806692134</v>
      </c>
      <c r="J189" s="152">
        <f>+[1]data1cf!I189</f>
        <v>13712.491567848403</v>
      </c>
      <c r="K189" s="152">
        <f>+[1]data1cf!J189</f>
        <v>13184.056326433489</v>
      </c>
      <c r="L189" s="152">
        <f>+[1]data1cf!K189</f>
        <v>12508.978931953847</v>
      </c>
      <c r="M189" s="152">
        <f>+[1]data1cf!L189</f>
        <v>11920.786713909896</v>
      </c>
      <c r="N189" s="152">
        <f>+[1]data1cf!M189</f>
        <v>11305.538269327586</v>
      </c>
      <c r="O189" s="152">
        <f>+[1]data1cf!N189</f>
        <v>10768.808028049662</v>
      </c>
      <c r="P189" s="152">
        <f>+[1]data1cf!O189</f>
        <v>11620.349538151859</v>
      </c>
      <c r="Q189" s="152">
        <f>+[1]data1cf!P189</f>
        <v>12684.884540052037</v>
      </c>
      <c r="R189" s="152">
        <f>+[1]data1cf!Q189</f>
        <v>11417.78159112225</v>
      </c>
      <c r="S189" s="152">
        <f>+[1]data1cf!R189</f>
        <v>8401.5013373525217</v>
      </c>
      <c r="T189" s="152">
        <f>+[1]data1cf!S189</f>
        <v>7937.8446116720424</v>
      </c>
      <c r="U189" s="152">
        <f>+[1]data1cf!T189</f>
        <v>7474.2106744092489</v>
      </c>
      <c r="V189" s="152">
        <f>+[1]data1cf!U189</f>
        <v>7010.6002092166746</v>
      </c>
      <c r="W189" s="152">
        <f>+[1]data1cf!V189</f>
        <v>9836.7130296127361</v>
      </c>
      <c r="X189" s="152">
        <f>+[1]data1cf!W189</f>
        <v>9373.1516421717679</v>
      </c>
      <c r="Y189" s="152">
        <f>+[1]data1cf!X189</f>
        <v>8909.6159032956766</v>
      </c>
      <c r="Z189" s="152">
        <f>+[1]data1cf!Y189</f>
        <v>8446.1065824413927</v>
      </c>
      <c r="AA189" s="152">
        <f>+[1]data1cf!Z189</f>
        <v>7982.6244721495868</v>
      </c>
      <c r="AB189" s="152"/>
      <c r="AC189" s="153" t="e">
        <f t="shared" ca="1" si="16"/>
        <v>#NAME?</v>
      </c>
      <c r="AD189" s="153">
        <f t="shared" si="18"/>
        <v>67430.713217727287</v>
      </c>
      <c r="AE189" s="154">
        <f t="shared" si="19"/>
        <v>50056.610719717108</v>
      </c>
      <c r="AF189" s="155" t="e">
        <f t="shared" ca="1" si="17"/>
        <v>#NAME?</v>
      </c>
      <c r="AG189" s="156">
        <f t="shared" si="23"/>
        <v>0.9725409216608536</v>
      </c>
    </row>
    <row r="190" spans="1:33" x14ac:dyDescent="0.25">
      <c r="A190" s="148"/>
      <c r="B190" s="152">
        <f>+[1]data1cf!A190</f>
        <v>-107111.98395113007</v>
      </c>
      <c r="C190" s="152">
        <f>+[1]data1cf!B190</f>
        <v>14897.501433430254</v>
      </c>
      <c r="D190" s="152">
        <f>+[1]data1cf!C190</f>
        <v>23276.027398573638</v>
      </c>
      <c r="E190" s="152">
        <f>+[1]data1cf!D190</f>
        <v>21970.047078554071</v>
      </c>
      <c r="F190" s="152">
        <f>+[1]data1cf!E190</f>
        <v>20365.275556579552</v>
      </c>
      <c r="G190" s="152">
        <f>+[1]data1cf!F190</f>
        <v>19292.158997825325</v>
      </c>
      <c r="H190" s="152">
        <f>+[1]data1cf!G190</f>
        <v>17942.789070471859</v>
      </c>
      <c r="I190" s="152">
        <f>+[1]data1cf!H190</f>
        <v>16875.417714139749</v>
      </c>
      <c r="J190" s="152">
        <f>+[1]data1cf!I190</f>
        <v>16145.46730891199</v>
      </c>
      <c r="K190" s="152">
        <f>+[1]data1cf!J190</f>
        <v>15508.32876783059</v>
      </c>
      <c r="L190" s="152">
        <f>+[1]data1cf!K190</f>
        <v>14697.382508431951</v>
      </c>
      <c r="M190" s="152">
        <f>+[1]data1cf!L190</f>
        <v>13989.660640537339</v>
      </c>
      <c r="N190" s="152">
        <f>+[1]data1cf!M190</f>
        <v>13249.384307288525</v>
      </c>
      <c r="O190" s="152">
        <f>+[1]data1cf!N190</f>
        <v>12602.221370753407</v>
      </c>
      <c r="P190" s="152">
        <f>+[1]data1cf!O190</f>
        <v>13628.170038163236</v>
      </c>
      <c r="Q190" s="152">
        <f>+[1]data1cf!P190</f>
        <v>14909.034825000152</v>
      </c>
      <c r="R190" s="152">
        <f>+[1]data1cf!Q190</f>
        <v>13384.437187830528</v>
      </c>
      <c r="S190" s="152">
        <f>+[1]data1cf!R190</f>
        <v>9755.2026794404865</v>
      </c>
      <c r="T190" s="152">
        <f>+[1]data1cf!S190</f>
        <v>9197.323819615156</v>
      </c>
      <c r="U190" s="152">
        <f>+[1]data1cf!T190</f>
        <v>8639.4723791623292</v>
      </c>
      <c r="V190" s="152">
        <f>+[1]data1cf!U190</f>
        <v>8081.649180663173</v>
      </c>
      <c r="W190" s="152">
        <f>+[1]data1cf!V190</f>
        <v>11482.071326306374</v>
      </c>
      <c r="X190" s="152">
        <f>+[1]data1cf!W190</f>
        <v>10924.30717890817</v>
      </c>
      <c r="Y190" s="152">
        <f>+[1]data1cf!X190</f>
        <v>10366.573892255281</v>
      </c>
      <c r="Z190" s="152">
        <f>+[1]data1cf!Y190</f>
        <v>9808.8723921700694</v>
      </c>
      <c r="AA190" s="152">
        <f>+[1]data1cf!Z190</f>
        <v>9251.203632249566</v>
      </c>
      <c r="AB190" s="152"/>
      <c r="AC190" s="153" t="e">
        <f t="shared" ca="1" si="16"/>
        <v>#NAME?</v>
      </c>
      <c r="AD190" s="153">
        <f t="shared" si="18"/>
        <v>76939.885869330334</v>
      </c>
      <c r="AE190" s="154">
        <f t="shared" si="19"/>
        <v>56547.541835354474</v>
      </c>
      <c r="AF190" s="155" t="e">
        <f t="shared" ca="1" si="17"/>
        <v>#NAME?</v>
      </c>
      <c r="AG190" s="156">
        <f t="shared" si="23"/>
        <v>0.98346107471343136</v>
      </c>
    </row>
    <row r="191" spans="1:33" x14ac:dyDescent="0.25">
      <c r="A191" s="148"/>
      <c r="B191" s="152">
        <f>+[1]data1cf!A191</f>
        <v>-116464.42045608559</v>
      </c>
      <c r="C191" s="152">
        <f>+[1]data1cf!B191</f>
        <v>16106.136019393794</v>
      </c>
      <c r="D191" s="152">
        <f>+[1]data1cf!C191</f>
        <v>25146.506484253514</v>
      </c>
      <c r="E191" s="152">
        <f>+[1]data1cf!D191</f>
        <v>23623.299114763693</v>
      </c>
      <c r="F191" s="152">
        <f>+[1]data1cf!E191</f>
        <v>21991.525884079525</v>
      </c>
      <c r="G191" s="152">
        <f>+[1]data1cf!F191</f>
        <v>20824.161362642099</v>
      </c>
      <c r="H191" s="152">
        <f>+[1]data1cf!G191</f>
        <v>19357.521039243882</v>
      </c>
      <c r="I191" s="152">
        <f>+[1]data1cf!H191</f>
        <v>18196.952615048136</v>
      </c>
      <c r="J191" s="152">
        <f>+[1]data1cf!I191</f>
        <v>17403.266906217206</v>
      </c>
      <c r="K191" s="152">
        <f>+[1]data1cf!J191</f>
        <v>16709.930942268646</v>
      </c>
      <c r="L191" s="152">
        <f>+[1]data1cf!K191</f>
        <v>15828.743208326232</v>
      </c>
      <c r="M191" s="152">
        <f>+[1]data1cf!L191</f>
        <v>15059.226911941973</v>
      </c>
      <c r="N191" s="152">
        <f>+[1]data1cf!M191</f>
        <v>14254.313671155462</v>
      </c>
      <c r="O191" s="152">
        <f>+[1]data1cf!N191</f>
        <v>13550.059248963709</v>
      </c>
      <c r="P191" s="152">
        <f>+[1]data1cf!O191</f>
        <v>14666.172914127608</v>
      </c>
      <c r="Q191" s="152">
        <f>+[1]data1cf!P191</f>
        <v>16058.875855281502</v>
      </c>
      <c r="R191" s="152">
        <f>+[1]data1cf!Q191</f>
        <v>14401.158635491327</v>
      </c>
      <c r="S191" s="152">
        <f>+[1]data1cf!R191</f>
        <v>10455.039087264879</v>
      </c>
      <c r="T191" s="152">
        <f>+[1]data1cf!S191</f>
        <v>9848.4492763254821</v>
      </c>
      <c r="U191" s="152">
        <f>+[1]data1cf!T191</f>
        <v>9241.8892788692392</v>
      </c>
      <c r="V191" s="152">
        <f>+[1]data1cf!U191</f>
        <v>8635.3599893006322</v>
      </c>
      <c r="W191" s="152">
        <f>+[1]data1cf!V191</f>
        <v>12332.688522390461</v>
      </c>
      <c r="X191" s="152">
        <f>+[1]data1cf!W191</f>
        <v>11726.223439944111</v>
      </c>
      <c r="Y191" s="152">
        <f>+[1]data1cf!X191</f>
        <v>11119.791912835692</v>
      </c>
      <c r="Z191" s="152">
        <f>+[1]data1cf!Y191</f>
        <v>10513.394947725343</v>
      </c>
      <c r="AA191" s="152">
        <f>+[1]data1cf!Z191</f>
        <v>9907.0335814730115</v>
      </c>
      <c r="AB191" s="152"/>
      <c r="AC191" s="153" t="e">
        <f t="shared" ca="1" si="16"/>
        <v>#NAME?</v>
      </c>
      <c r="AD191" s="153">
        <f t="shared" si="18"/>
        <v>81885.916327261715</v>
      </c>
      <c r="AE191" s="154">
        <f t="shared" si="19"/>
        <v>59935.661998847929</v>
      </c>
      <c r="AF191" s="155" t="e">
        <f t="shared" ca="1" si="17"/>
        <v>#NAME?</v>
      </c>
      <c r="AG191" s="156">
        <f t="shared" si="23"/>
        <v>0.9872946923309498</v>
      </c>
    </row>
    <row r="192" spans="1:33" x14ac:dyDescent="0.25">
      <c r="A192" s="148"/>
      <c r="B192" s="152">
        <f>+[1]data1cf!A192</f>
        <v>-111135.17473878892</v>
      </c>
      <c r="C192" s="152">
        <f>+[1]data1cf!B192</f>
        <v>15462.950433701648</v>
      </c>
      <c r="D192" s="152">
        <f>+[1]data1cf!C192</f>
        <v>24115.710725590092</v>
      </c>
      <c r="E192" s="152">
        <f>+[1]data1cf!D192</f>
        <v>22733.158159634782</v>
      </c>
      <c r="F192" s="152">
        <f>+[1]data1cf!E192</f>
        <v>21064.848906535808</v>
      </c>
      <c r="G192" s="152">
        <f>+[1]data1cf!F192</f>
        <v>19951.189165796688</v>
      </c>
      <c r="H192" s="152">
        <f>+[1]data1cf!G192</f>
        <v>18551.372365397656</v>
      </c>
      <c r="I192" s="152">
        <f>+[1]data1cf!H192</f>
        <v>17443.909896480338</v>
      </c>
      <c r="J192" s="152">
        <f>+[1]data1cf!I192</f>
        <v>16686.542113313848</v>
      </c>
      <c r="K192" s="152">
        <f>+[1]data1cf!J192</f>
        <v>16025.228807308911</v>
      </c>
      <c r="L192" s="152">
        <f>+[1]data1cf!K192</f>
        <v>15184.066373425005</v>
      </c>
      <c r="M192" s="152">
        <f>+[1]data1cf!L192</f>
        <v>14449.762044874653</v>
      </c>
      <c r="N192" s="152">
        <f>+[1]data1cf!M192</f>
        <v>13681.680485596204</v>
      </c>
      <c r="O192" s="152">
        <f>+[1]data1cf!N192</f>
        <v>13009.958180063924</v>
      </c>
      <c r="P192" s="152">
        <f>+[1]data1cf!O192</f>
        <v>14074.693637220073</v>
      </c>
      <c r="Q192" s="152">
        <f>+[1]data1cf!P192</f>
        <v>15403.668478791758</v>
      </c>
      <c r="R192" s="152">
        <f>+[1]data1cf!Q192</f>
        <v>13821.80603387153</v>
      </c>
      <c r="S192" s="152">
        <f>+[1]data1cf!R192</f>
        <v>10056.255286142017</v>
      </c>
      <c r="T192" s="152">
        <f>+[1]data1cf!S192</f>
        <v>9477.4221595139788</v>
      </c>
      <c r="U192" s="152">
        <f>+[1]data1cf!T192</f>
        <v>8898.6174821466429</v>
      </c>
      <c r="V192" s="152">
        <f>+[1]data1cf!U192</f>
        <v>8319.8421075178048</v>
      </c>
      <c r="W192" s="152">
        <f>+[1]data1cf!V192</f>
        <v>11847.986162006833</v>
      </c>
      <c r="X192" s="152">
        <f>+[1]data1cf!W192</f>
        <v>11269.272056473947</v>
      </c>
      <c r="Y192" s="152">
        <f>+[1]data1cf!X192</f>
        <v>10690.589970834604</v>
      </c>
      <c r="Z192" s="152">
        <f>+[1]data1cf!Y192</f>
        <v>10111.940865685619</v>
      </c>
      <c r="AA192" s="152">
        <f>+[1]data1cf!Z192</f>
        <v>9533.3257304416838</v>
      </c>
      <c r="AB192" s="152"/>
      <c r="AC192" s="153" t="e">
        <f t="shared" ca="1" si="16"/>
        <v>#NAME?</v>
      </c>
      <c r="AD192" s="153">
        <f t="shared" si="18"/>
        <v>79186.541468487136</v>
      </c>
      <c r="AE192" s="154">
        <f t="shared" si="19"/>
        <v>58120.103733233918</v>
      </c>
      <c r="AF192" s="155" t="e">
        <f t="shared" ca="1" si="17"/>
        <v>#NAME?</v>
      </c>
      <c r="AG192" s="156">
        <f t="shared" si="23"/>
        <v>0.98532806329007361</v>
      </c>
    </row>
    <row r="193" spans="1:33" x14ac:dyDescent="0.25">
      <c r="A193" s="148"/>
      <c r="B193" s="152">
        <f>+[1]data1cf!A193</f>
        <v>-94590.766353491403</v>
      </c>
      <c r="C193" s="152">
        <f>+[1]data1cf!B193</f>
        <v>13447.737760189393</v>
      </c>
      <c r="D193" s="152">
        <f>+[1]data1cf!C193</f>
        <v>20776.773458930031</v>
      </c>
      <c r="E193" s="152">
        <f>+[1]data1cf!D193</f>
        <v>19668.679951644368</v>
      </c>
      <c r="F193" s="152">
        <f>+[1]data1cf!E193</f>
        <v>18188.021083045442</v>
      </c>
      <c r="G193" s="152">
        <f>+[1]data1cf!F193</f>
        <v>17241.085466366036</v>
      </c>
      <c r="H193" s="152">
        <f>+[1]data1cf!G193</f>
        <v>16048.719347149567</v>
      </c>
      <c r="I193" s="152">
        <f>+[1]data1cf!H193</f>
        <v>15106.121975175909</v>
      </c>
      <c r="J193" s="152">
        <f>+[1]data1cf!I193</f>
        <v>14461.501591129614</v>
      </c>
      <c r="K193" s="152">
        <f>+[1]data1cf!J193</f>
        <v>13899.601214966453</v>
      </c>
      <c r="L193" s="152">
        <f>+[1]data1cf!K193</f>
        <v>13182.695560566855</v>
      </c>
      <c r="M193" s="152">
        <f>+[1]data1cf!L193</f>
        <v>12557.705233809182</v>
      </c>
      <c r="N193" s="152">
        <f>+[1]data1cf!M193</f>
        <v>11903.966006018356</v>
      </c>
      <c r="O193" s="152">
        <f>+[1]data1cf!N193</f>
        <v>11333.238222451153</v>
      </c>
      <c r="P193" s="152">
        <f>+[1]data1cf!O193</f>
        <v>12238.472297896515</v>
      </c>
      <c r="Q193" s="152">
        <f>+[1]data1cf!P193</f>
        <v>13369.606063819334</v>
      </c>
      <c r="R193" s="152">
        <f>+[1]data1cf!Q193</f>
        <v>12023.231423364581</v>
      </c>
      <c r="S193" s="152">
        <f>+[1]data1cf!R193</f>
        <v>8818.2485562581551</v>
      </c>
      <c r="T193" s="152">
        <f>+[1]data1cf!S193</f>
        <v>8325.5848323991449</v>
      </c>
      <c r="U193" s="152">
        <f>+[1]data1cf!T193</f>
        <v>7832.945322632364</v>
      </c>
      <c r="V193" s="152">
        <f>+[1]data1cf!U193</f>
        <v>7340.3307533805728</v>
      </c>
      <c r="W193" s="152">
        <f>+[1]data1cf!V193</f>
        <v>10343.249052686151</v>
      </c>
      <c r="X193" s="152">
        <f>+[1]data1cf!W193</f>
        <v>9850.6866315571606</v>
      </c>
      <c r="Y193" s="152">
        <f>+[1]data1cf!X193</f>
        <v>9358.1514636023021</v>
      </c>
      <c r="Z193" s="152">
        <f>+[1]data1cf!Y193</f>
        <v>8865.6443664167964</v>
      </c>
      <c r="AA193" s="152">
        <f>+[1]data1cf!Z193</f>
        <v>8373.1661821237158</v>
      </c>
      <c r="AB193" s="152"/>
      <c r="AC193" s="153" t="e">
        <f t="shared" ca="1" si="16"/>
        <v>#NAME?</v>
      </c>
      <c r="AD193" s="153">
        <f t="shared" si="18"/>
        <v>70407.522309494685</v>
      </c>
      <c r="AE193" s="154">
        <f t="shared" si="19"/>
        <v>52101.798601779257</v>
      </c>
      <c r="AF193" s="155" t="e">
        <f t="shared" ca="1" si="17"/>
        <v>#NAME?</v>
      </c>
      <c r="AG193" s="156">
        <f t="shared" si="23"/>
        <v>0.9765706689250534</v>
      </c>
    </row>
    <row r="194" spans="1:33" x14ac:dyDescent="0.25">
      <c r="A194" s="148"/>
      <c r="B194" s="152">
        <f>+[1]data1cf!A194</f>
        <v>-92244.826933197139</v>
      </c>
      <c r="C194" s="152">
        <f>+[1]data1cf!B194</f>
        <v>13138.896344767658</v>
      </c>
      <c r="D194" s="152">
        <f>+[1]data1cf!C194</f>
        <v>20305.541404275104</v>
      </c>
      <c r="E194" s="152">
        <f>+[1]data1cf!D194</f>
        <v>19154.597364777423</v>
      </c>
      <c r="F194" s="152">
        <f>+[1]data1cf!E194</f>
        <v>17780.096928892963</v>
      </c>
      <c r="G194" s="152">
        <f>+[1]data1cf!F194</f>
        <v>16856.80221165446</v>
      </c>
      <c r="H194" s="152">
        <f>+[1]data1cf!G194</f>
        <v>15693.851875669352</v>
      </c>
      <c r="I194" s="152">
        <f>+[1]data1cf!H194</f>
        <v>14774.631799573734</v>
      </c>
      <c r="J194" s="152">
        <f>+[1]data1cf!I194</f>
        <v>14145.998603583546</v>
      </c>
      <c r="K194" s="152">
        <f>+[1]data1cf!J194</f>
        <v>13598.194634228683</v>
      </c>
      <c r="L194" s="152">
        <f>+[1]data1cf!K194</f>
        <v>12898.908157888705</v>
      </c>
      <c r="M194" s="152">
        <f>+[1]data1cf!L194</f>
        <v>12289.418175417963</v>
      </c>
      <c r="N194" s="152">
        <f>+[1]data1cf!M194</f>
        <v>11651.892291531498</v>
      </c>
      <c r="O194" s="152">
        <f>+[1]data1cf!N194</f>
        <v>11095.485179020878</v>
      </c>
      <c r="P194" s="152">
        <f>+[1]data1cf!O194</f>
        <v>11978.102514705439</v>
      </c>
      <c r="Q194" s="152">
        <f>+[1]data1cf!P194</f>
        <v>13081.183105953794</v>
      </c>
      <c r="R194" s="152">
        <f>+[1]data1cf!Q194</f>
        <v>11768.199815049211</v>
      </c>
      <c r="S194" s="152">
        <f>+[1]data1cf!R194</f>
        <v>8642.7035187695237</v>
      </c>
      <c r="T194" s="152">
        <f>+[1]data1cf!S194</f>
        <v>8162.2583157588469</v>
      </c>
      <c r="U194" s="152">
        <f>+[1]data1cf!T194</f>
        <v>7681.8367263082728</v>
      </c>
      <c r="V194" s="152">
        <f>+[1]data1cf!U194</f>
        <v>7201.4394588246141</v>
      </c>
      <c r="W194" s="152">
        <f>+[1]data1cf!V194</f>
        <v>10129.882577456239</v>
      </c>
      <c r="X194" s="152">
        <f>+[1]data1cf!W194</f>
        <v>9649.5361647731934</v>
      </c>
      <c r="Y194" s="152">
        <f>+[1]data1cf!X194</f>
        <v>9169.2163293600806</v>
      </c>
      <c r="Z194" s="152">
        <f>+[1]data1cf!Y194</f>
        <v>8688.9238685349956</v>
      </c>
      <c r="AA194" s="152">
        <f>+[1]data1cf!Z194</f>
        <v>8208.6596035355942</v>
      </c>
      <c r="AB194" s="152"/>
      <c r="AC194" s="153" t="e">
        <f t="shared" ref="AC194:AC257" ca="1" si="24">XNPV(0.1,B194:AA194,$B$1:$AA$1)</f>
        <v>#NAME?</v>
      </c>
      <c r="AD194" s="153">
        <f t="shared" si="18"/>
        <v>69075.008686335641</v>
      </c>
      <c r="AE194" s="154">
        <f t="shared" si="19"/>
        <v>51164.356520041845</v>
      </c>
      <c r="AF194" s="155" t="e">
        <f t="shared" ref="AF194:AF257" ca="1" si="25">XIRR(B194:AA194,$B$1:$AA$1)</f>
        <v>#NAME?</v>
      </c>
      <c r="AG194" s="156">
        <f t="shared" si="23"/>
        <v>0.9748456343055133</v>
      </c>
    </row>
    <row r="195" spans="1:33" x14ac:dyDescent="0.25">
      <c r="A195" s="148"/>
      <c r="B195" s="152">
        <f>+[1]data1cf!A195</f>
        <v>-93923.183674094384</v>
      </c>
      <c r="C195" s="152">
        <f>+[1]data1cf!B195</f>
        <v>13414.026676862406</v>
      </c>
      <c r="D195" s="152">
        <f>+[1]data1cf!C195</f>
        <v>20607.404359559565</v>
      </c>
      <c r="E195" s="152">
        <f>+[1]data1cf!D195</f>
        <v>19459.50715006793</v>
      </c>
      <c r="F195" s="152">
        <f>+[1]data1cf!E195</f>
        <v>18071.938332798738</v>
      </c>
      <c r="G195" s="152">
        <f>+[1]data1cf!F195</f>
        <v>17131.730193758212</v>
      </c>
      <c r="H195" s="152">
        <f>+[1]data1cf!G195</f>
        <v>15947.73490765713</v>
      </c>
      <c r="I195" s="152">
        <f>+[1]data1cf!H195</f>
        <v>15011.789999802673</v>
      </c>
      <c r="J195" s="152">
        <f>+[1]data1cf!I195</f>
        <v>14371.719080992436</v>
      </c>
      <c r="K195" s="152">
        <f>+[1]data1cf!J195</f>
        <v>13813.830111494586</v>
      </c>
      <c r="L195" s="152">
        <f>+[1]data1cf!K195</f>
        <v>13101.938336820949</v>
      </c>
      <c r="M195" s="152">
        <f>+[1]data1cf!L195</f>
        <v>12481.358934438067</v>
      </c>
      <c r="N195" s="152">
        <f>+[1]data1cf!M195</f>
        <v>11832.233528927529</v>
      </c>
      <c r="O195" s="152">
        <f>+[1]data1cf!N195</f>
        <v>11265.580970778363</v>
      </c>
      <c r="P195" s="152">
        <f>+[1]data1cf!O195</f>
        <v>12164.379013136877</v>
      </c>
      <c r="Q195" s="152">
        <f>+[1]data1cf!P195</f>
        <v>13287.529702705389</v>
      </c>
      <c r="R195" s="152">
        <f>+[1]data1cf!Q195</f>
        <v>11950.6572200679</v>
      </c>
      <c r="S195" s="152">
        <f>+[1]data1cf!R195</f>
        <v>8768.2938023255774</v>
      </c>
      <c r="T195" s="152">
        <f>+[1]data1cf!S195</f>
        <v>8279.1070961660189</v>
      </c>
      <c r="U195" s="152">
        <f>+[1]data1cf!T195</f>
        <v>7789.9444332055882</v>
      </c>
      <c r="V195" s="152">
        <f>+[1]data1cf!U195</f>
        <v>7300.8065347402735</v>
      </c>
      <c r="W195" s="152">
        <f>+[1]data1cf!V195</f>
        <v>10282.531473197407</v>
      </c>
      <c r="X195" s="152">
        <f>+[1]data1cf!W195</f>
        <v>9793.4453548149104</v>
      </c>
      <c r="Y195" s="152">
        <f>+[1]data1cf!X195</f>
        <v>9304.3862972648694</v>
      </c>
      <c r="Z195" s="152">
        <f>+[1]data1cf!Y195</f>
        <v>8815.3551123722373</v>
      </c>
      <c r="AA195" s="152">
        <f>+[1]data1cf!Z195</f>
        <v>8326.3526363167512</v>
      </c>
      <c r="AB195" s="152"/>
      <c r="AC195" s="153" t="e">
        <f t="shared" ca="1" si="24"/>
        <v>#NAME?</v>
      </c>
      <c r="AD195" s="153">
        <f t="shared" ref="AD195:AD258" si="26">SUMPRODUCT(B195:AA195,$B$1010:$AA$1010)</f>
        <v>69994.485295977211</v>
      </c>
      <c r="AE195" s="154">
        <f t="shared" ref="AE195:AE258" si="27">SUMPRODUCT(B195:AA195,$B$1012:$AA$1012)</f>
        <v>51803.996060848622</v>
      </c>
      <c r="AF195" s="155" t="e">
        <f t="shared" ca="1" si="25"/>
        <v>#NAME?</v>
      </c>
      <c r="AG195" s="156">
        <f t="shared" ref="AG195:AG210" si="28">1-EXP(-(1/0.25)*(AD195/ABS($AD$1010)))</f>
        <v>0.97604900880295242</v>
      </c>
    </row>
    <row r="196" spans="1:33" x14ac:dyDescent="0.25">
      <c r="A196" s="148"/>
      <c r="B196" s="152">
        <f>+[1]data1cf!A196</f>
        <v>-98594.614399387254</v>
      </c>
      <c r="C196" s="152">
        <f>+[1]data1cf!B196</f>
        <v>13963.122361943773</v>
      </c>
      <c r="D196" s="152">
        <f>+[1]data1cf!C196</f>
        <v>21605.659032137475</v>
      </c>
      <c r="E196" s="152">
        <f>+[1]data1cf!D196</f>
        <v>20362.501103246334</v>
      </c>
      <c r="F196" s="152">
        <f>+[1]data1cf!E196</f>
        <v>18884.231016408576</v>
      </c>
      <c r="G196" s="152">
        <f>+[1]data1cf!F196</f>
        <v>17896.947141709068</v>
      </c>
      <c r="H196" s="152">
        <f>+[1]data1cf!G196</f>
        <v>16654.376688488705</v>
      </c>
      <c r="I196" s="152">
        <f>+[1]data1cf!H196</f>
        <v>15671.880954430297</v>
      </c>
      <c r="J196" s="152">
        <f>+[1]data1cf!I196</f>
        <v>14999.975010022219</v>
      </c>
      <c r="K196" s="152">
        <f>+[1]data1cf!J196</f>
        <v>14414.016096641259</v>
      </c>
      <c r="L196" s="152">
        <f>+[1]data1cf!K196</f>
        <v>13667.039541418777</v>
      </c>
      <c r="M196" s="152">
        <f>+[1]data1cf!L196</f>
        <v>13015.594557457705</v>
      </c>
      <c r="N196" s="152">
        <f>+[1]data1cf!M196</f>
        <v>12334.183785914527</v>
      </c>
      <c r="O196" s="152">
        <f>+[1]data1cf!N196</f>
        <v>11739.014710159736</v>
      </c>
      <c r="P196" s="152">
        <f>+[1]data1cf!O196</f>
        <v>12682.849095788926</v>
      </c>
      <c r="Q196" s="152">
        <f>+[1]data1cf!P196</f>
        <v>13861.861612386103</v>
      </c>
      <c r="R196" s="152">
        <f>+[1]data1cf!Q196</f>
        <v>12458.497482565312</v>
      </c>
      <c r="S196" s="152">
        <f>+[1]data1cf!R196</f>
        <v>9117.8537588627951</v>
      </c>
      <c r="T196" s="152">
        <f>+[1]data1cf!S196</f>
        <v>8604.3365123598924</v>
      </c>
      <c r="U196" s="152">
        <f>+[1]data1cf!T196</f>
        <v>8090.8445048858812</v>
      </c>
      <c r="V196" s="152">
        <f>+[1]data1cf!U196</f>
        <v>7577.3784936116463</v>
      </c>
      <c r="W196" s="152">
        <f>+[1]data1cf!V196</f>
        <v>10707.40463893814</v>
      </c>
      <c r="X196" s="152">
        <f>+[1]data1cf!W196</f>
        <v>10193.992983118012</v>
      </c>
      <c r="Y196" s="152">
        <f>+[1]data1cf!X196</f>
        <v>9680.6097340472661</v>
      </c>
      <c r="Z196" s="152">
        <f>+[1]data1cf!Y196</f>
        <v>9167.2557439283955</v>
      </c>
      <c r="AA196" s="152">
        <f>+[1]data1cf!Z196</f>
        <v>8653.9318905299479</v>
      </c>
      <c r="AB196" s="152"/>
      <c r="AC196" s="153" t="e">
        <f t="shared" ca="1" si="24"/>
        <v>#NAME?</v>
      </c>
      <c r="AD196" s="153">
        <f t="shared" si="26"/>
        <v>72536.445286604459</v>
      </c>
      <c r="AE196" s="154">
        <f t="shared" si="27"/>
        <v>53563.548949812175</v>
      </c>
      <c r="AF196" s="155" t="e">
        <f t="shared" ca="1" si="25"/>
        <v>#NAME?</v>
      </c>
      <c r="AG196" s="156">
        <f t="shared" si="28"/>
        <v>0.97908460500618433</v>
      </c>
    </row>
    <row r="197" spans="1:33" x14ac:dyDescent="0.25">
      <c r="A197" s="148"/>
      <c r="B197" s="152">
        <f>+[1]data1cf!A197</f>
        <v>-96520.226150815579</v>
      </c>
      <c r="C197" s="152">
        <f>+[1]data1cf!B197</f>
        <v>13700.363546955159</v>
      </c>
      <c r="D197" s="152">
        <f>+[1]data1cf!C197</f>
        <v>21189.336975529266</v>
      </c>
      <c r="E197" s="152">
        <f>+[1]data1cf!D197</f>
        <v>19975.149219580522</v>
      </c>
      <c r="F197" s="152">
        <f>+[1]data1cf!E197</f>
        <v>18523.525593087681</v>
      </c>
      <c r="G197" s="152">
        <f>+[1]data1cf!F197</f>
        <v>17557.146096208686</v>
      </c>
      <c r="H197" s="152">
        <f>+[1]data1cf!G197</f>
        <v>16340.586440423991</v>
      </c>
      <c r="I197" s="152">
        <f>+[1]data1cf!H197</f>
        <v>15378.76199371145</v>
      </c>
      <c r="J197" s="152">
        <f>+[1]data1cf!I197</f>
        <v>14720.992661163091</v>
      </c>
      <c r="K197" s="152">
        <f>+[1]data1cf!J197</f>
        <v>14147.498443322613</v>
      </c>
      <c r="L197" s="152">
        <f>+[1]data1cf!K197</f>
        <v>13416.101581079449</v>
      </c>
      <c r="M197" s="152">
        <f>+[1]data1cf!L197</f>
        <v>12778.362719177392</v>
      </c>
      <c r="N197" s="152">
        <f>+[1]data1cf!M197</f>
        <v>12111.288536965698</v>
      </c>
      <c r="O197" s="152">
        <f>+[1]data1cf!N197</f>
        <v>11528.782461582705</v>
      </c>
      <c r="P197" s="152">
        <f>+[1]data1cf!O197</f>
        <v>12452.618078797452</v>
      </c>
      <c r="Q197" s="152">
        <f>+[1]data1cf!P197</f>
        <v>13606.824679531506</v>
      </c>
      <c r="R197" s="152">
        <f>+[1]data1cf!Q197</f>
        <v>12232.986726947685</v>
      </c>
      <c r="S197" s="152">
        <f>+[1]data1cf!R197</f>
        <v>8962.6287092680395</v>
      </c>
      <c r="T197" s="152">
        <f>+[1]data1cf!S197</f>
        <v>8459.9156445967055</v>
      </c>
      <c r="U197" s="152">
        <f>+[1]data1cf!T197</f>
        <v>7957.2272879359625</v>
      </c>
      <c r="V197" s="152">
        <f>+[1]data1cf!U197</f>
        <v>7454.5643805261425</v>
      </c>
      <c r="W197" s="152">
        <f>+[1]data1cf!V197</f>
        <v>10518.736123022009</v>
      </c>
      <c r="X197" s="152">
        <f>+[1]data1cf!W197</f>
        <v>10016.126427450927</v>
      </c>
      <c r="Y197" s="152">
        <f>+[1]data1cf!X197</f>
        <v>9513.5445409634631</v>
      </c>
      <c r="Z197" s="152">
        <f>+[1]data1cf!Y197</f>
        <v>9010.9912978321117</v>
      </c>
      <c r="AA197" s="152">
        <f>+[1]data1cf!Z197</f>
        <v>8508.4675573575587</v>
      </c>
      <c r="AB197" s="152"/>
      <c r="AC197" s="153" t="e">
        <f t="shared" ca="1" si="24"/>
        <v>#NAME?</v>
      </c>
      <c r="AD197" s="153">
        <f t="shared" si="26"/>
        <v>71425.563504154212</v>
      </c>
      <c r="AE197" s="154">
        <f t="shared" si="27"/>
        <v>52799.034006248861</v>
      </c>
      <c r="AF197" s="155" t="e">
        <f t="shared" ca="1" si="25"/>
        <v>#NAME?</v>
      </c>
      <c r="AG197" s="156">
        <f t="shared" si="28"/>
        <v>0.9778084410888962</v>
      </c>
    </row>
    <row r="198" spans="1:33" x14ac:dyDescent="0.25">
      <c r="A198" s="148"/>
      <c r="B198" s="152">
        <f>+[1]data1cf!A198</f>
        <v>-108207.04431509683</v>
      </c>
      <c r="C198" s="152">
        <f>+[1]data1cf!B198</f>
        <v>15094.763789220837</v>
      </c>
      <c r="D198" s="152">
        <f>+[1]data1cf!C198</f>
        <v>23424.405697188358</v>
      </c>
      <c r="E198" s="152">
        <f>+[1]data1cf!D198</f>
        <v>22114.156045825162</v>
      </c>
      <c r="F198" s="152">
        <f>+[1]data1cf!E198</f>
        <v>20555.690351118865</v>
      </c>
      <c r="G198" s="152">
        <f>+[1]data1cf!F198</f>
        <v>19471.538463948978</v>
      </c>
      <c r="H198" s="152">
        <f>+[1]data1cf!G198</f>
        <v>18108.43755189357</v>
      </c>
      <c r="I198" s="152">
        <f>+[1]data1cf!H198</f>
        <v>17030.153914574421</v>
      </c>
      <c r="J198" s="152">
        <f>+[1]data1cf!I198</f>
        <v>16292.740854590964</v>
      </c>
      <c r="K198" s="152">
        <f>+[1]data1cf!J198</f>
        <v>15649.022255969885</v>
      </c>
      <c r="L198" s="152">
        <f>+[1]data1cf!K198</f>
        <v>14829.851545687379</v>
      </c>
      <c r="M198" s="152">
        <f>+[1]data1cf!L198</f>
        <v>14114.894276695166</v>
      </c>
      <c r="N198" s="152">
        <f>+[1]data1cf!M198</f>
        <v>13367.049721469506</v>
      </c>
      <c r="O198" s="152">
        <f>+[1]data1cf!N198</f>
        <v>12713.202043153022</v>
      </c>
      <c r="P198" s="152">
        <f>+[1]data1cf!O198</f>
        <v>13749.707971786174</v>
      </c>
      <c r="Q198" s="152">
        <f>+[1]data1cf!P198</f>
        <v>15043.667691682185</v>
      </c>
      <c r="R198" s="152">
        <f>+[1]data1cf!Q198</f>
        <v>13503.483316391605</v>
      </c>
      <c r="S198" s="152">
        <f>+[1]data1cf!R198</f>
        <v>9837.1452952565087</v>
      </c>
      <c r="T198" s="152">
        <f>+[1]data1cf!S198</f>
        <v>9273.56295572001</v>
      </c>
      <c r="U198" s="152">
        <f>+[1]data1cf!T198</f>
        <v>8710.0083158782109</v>
      </c>
      <c r="V198" s="152">
        <f>+[1]data1cf!U198</f>
        <v>8146.4822067219611</v>
      </c>
      <c r="W198" s="152">
        <f>+[1]data1cf!V198</f>
        <v>11581.668599791916</v>
      </c>
      <c r="X198" s="152">
        <f>+[1]data1cf!W198</f>
        <v>11018.202145446096</v>
      </c>
      <c r="Y198" s="152">
        <f>+[1]data1cf!X198</f>
        <v>10454.766867350709</v>
      </c>
      <c r="Z198" s="152">
        <f>+[1]data1cf!Y198</f>
        <v>9891.3637007932703</v>
      </c>
      <c r="AA198" s="152">
        <f>+[1]data1cf!Z198</f>
        <v>9327.9936091199161</v>
      </c>
      <c r="AB198" s="152"/>
      <c r="AC198" s="153" t="e">
        <f t="shared" ca="1" si="24"/>
        <v>#NAME?</v>
      </c>
      <c r="AD198" s="153">
        <f t="shared" si="26"/>
        <v>77466.251786779336</v>
      </c>
      <c r="AE198" s="154">
        <f t="shared" si="27"/>
        <v>56894.76773652601</v>
      </c>
      <c r="AF198" s="155" t="e">
        <f t="shared" ca="1" si="25"/>
        <v>#NAME?</v>
      </c>
      <c r="AG198" s="156">
        <f t="shared" si="28"/>
        <v>0.98391875654134608</v>
      </c>
    </row>
    <row r="199" spans="1:33" x14ac:dyDescent="0.25">
      <c r="A199" s="148"/>
      <c r="B199" s="152">
        <f>+[1]data1cf!A199</f>
        <v>-99363.770452283206</v>
      </c>
      <c r="C199" s="152">
        <f>+[1]data1cf!B199</f>
        <v>14047.476487800741</v>
      </c>
      <c r="D199" s="152">
        <f>+[1]data1cf!C199</f>
        <v>21701.201746420193</v>
      </c>
      <c r="E199" s="152">
        <f>+[1]data1cf!D199</f>
        <v>20522.52794848118</v>
      </c>
      <c r="F199" s="152">
        <f>+[1]data1cf!E199</f>
        <v>19017.975873404721</v>
      </c>
      <c r="G199" s="152">
        <f>+[1]data1cf!F199</f>
        <v>18022.940928603559</v>
      </c>
      <c r="H199" s="152">
        <f>+[1]data1cf!G199</f>
        <v>16770.726011622835</v>
      </c>
      <c r="I199" s="152">
        <f>+[1]data1cf!H199</f>
        <v>15780.565634364579</v>
      </c>
      <c r="J199" s="152">
        <f>+[1]data1cf!I199</f>
        <v>15103.418019026867</v>
      </c>
      <c r="K199" s="152">
        <f>+[1]data1cf!J199</f>
        <v>14512.83735943757</v>
      </c>
      <c r="L199" s="152">
        <f>+[1]data1cf!K199</f>
        <v>13760.084057665568</v>
      </c>
      <c r="M199" s="152">
        <f>+[1]data1cf!L199</f>
        <v>13103.557022766967</v>
      </c>
      <c r="N199" s="152">
        <f>+[1]data1cf!M199</f>
        <v>12416.830431261089</v>
      </c>
      <c r="O199" s="152">
        <f>+[1]data1cf!N199</f>
        <v>11816.966080458082</v>
      </c>
      <c r="P199" s="152">
        <f>+[1]data1cf!O199</f>
        <v>12768.215748056322</v>
      </c>
      <c r="Q199" s="152">
        <f>+[1]data1cf!P199</f>
        <v>13956.425974073081</v>
      </c>
      <c r="R199" s="152">
        <f>+[1]data1cf!Q199</f>
        <v>12542.113923603236</v>
      </c>
      <c r="S199" s="152">
        <f>+[1]data1cf!R199</f>
        <v>9175.4091786542122</v>
      </c>
      <c r="T199" s="152">
        <f>+[1]data1cf!S199</f>
        <v>8657.8858827253771</v>
      </c>
      <c r="U199" s="152">
        <f>+[1]data1cf!T199</f>
        <v>8140.3880227200898</v>
      </c>
      <c r="V199" s="152">
        <f>+[1]data1cf!U199</f>
        <v>7622.9163617160593</v>
      </c>
      <c r="W199" s="152">
        <f>+[1]data1cf!V199</f>
        <v>10777.360458977008</v>
      </c>
      <c r="X199" s="152">
        <f>+[1]data1cf!W199</f>
        <v>10259.943577464714</v>
      </c>
      <c r="Y199" s="152">
        <f>+[1]data1cf!X199</f>
        <v>9742.5553243084687</v>
      </c>
      <c r="Z199" s="152">
        <f>+[1]data1cf!Y199</f>
        <v>9225.196558358959</v>
      </c>
      <c r="AA199" s="152">
        <f>+[1]data1cf!Z199</f>
        <v>8707.8681642323754</v>
      </c>
      <c r="AB199" s="152"/>
      <c r="AC199" s="153" t="e">
        <f t="shared" ca="1" si="24"/>
        <v>#NAME?</v>
      </c>
      <c r="AD199" s="153">
        <f t="shared" si="26"/>
        <v>72896.957453243551</v>
      </c>
      <c r="AE199" s="154">
        <f t="shared" si="27"/>
        <v>53796.897874923226</v>
      </c>
      <c r="AF199" s="155" t="e">
        <f t="shared" ca="1" si="25"/>
        <v>#NAME?</v>
      </c>
      <c r="AG199" s="156">
        <f t="shared" si="28"/>
        <v>0.97948277375625148</v>
      </c>
    </row>
    <row r="200" spans="1:33" x14ac:dyDescent="0.25">
      <c r="A200" s="148"/>
      <c r="B200" s="152">
        <f>+[1]data1cf!A200</f>
        <v>-105150.29375026503</v>
      </c>
      <c r="C200" s="152">
        <f>+[1]data1cf!B200</f>
        <v>14748.246330626313</v>
      </c>
      <c r="D200" s="152">
        <f>+[1]data1cf!C200</f>
        <v>22952.813517381932</v>
      </c>
      <c r="E200" s="152">
        <f>+[1]data1cf!D200</f>
        <v>21554.825327207775</v>
      </c>
      <c r="F200" s="152">
        <f>+[1]data1cf!E200</f>
        <v>20024.16665624969</v>
      </c>
      <c r="G200" s="152">
        <f>+[1]data1cf!F200</f>
        <v>18970.818775395506</v>
      </c>
      <c r="H200" s="152">
        <f>+[1]data1cf!G200</f>
        <v>17646.046522311259</v>
      </c>
      <c r="I200" s="152">
        <f>+[1]data1cf!H200</f>
        <v>16598.22341682062</v>
      </c>
      <c r="J200" s="152">
        <f>+[1]data1cf!I200</f>
        <v>15881.641604949338</v>
      </c>
      <c r="K200" s="152">
        <f>+[1]data1cf!J200</f>
        <v>15256.290573325445</v>
      </c>
      <c r="L200" s="152">
        <f>+[1]data1cf!K200</f>
        <v>14460.077588216733</v>
      </c>
      <c r="M200" s="152">
        <f>+[1]data1cf!L200</f>
        <v>13765.317211669535</v>
      </c>
      <c r="N200" s="152">
        <f>+[1]data1cf!M200</f>
        <v>13038.59858480703</v>
      </c>
      <c r="O200" s="152">
        <f>+[1]data1cf!N200</f>
        <v>12403.410688990563</v>
      </c>
      <c r="P200" s="152">
        <f>+[1]data1cf!O200</f>
        <v>13410.447087660425</v>
      </c>
      <c r="Q200" s="152">
        <f>+[1]data1cf!P200</f>
        <v>14667.853622597915</v>
      </c>
      <c r="R200" s="152">
        <f>+[1]data1cf!Q200</f>
        <v>13171.178054787619</v>
      </c>
      <c r="S200" s="152">
        <f>+[1]data1cf!R200</f>
        <v>9608.4107474439024</v>
      </c>
      <c r="T200" s="152">
        <f>+[1]data1cf!S200</f>
        <v>9060.7490963025921</v>
      </c>
      <c r="U200" s="152">
        <f>+[1]data1cf!T200</f>
        <v>8513.1143623648277</v>
      </c>
      <c r="V200" s="152">
        <f>+[1]data1cf!U200</f>
        <v>7965.5073531466987</v>
      </c>
      <c r="W200" s="152">
        <f>+[1]data1cf!V200</f>
        <v>11303.652855637109</v>
      </c>
      <c r="X200" s="152">
        <f>+[1]data1cf!W200</f>
        <v>10756.103816035282</v>
      </c>
      <c r="Y200" s="152">
        <f>+[1]data1cf!X200</f>
        <v>10208.58507198318</v>
      </c>
      <c r="Z200" s="152">
        <f>+[1]data1cf!Y200</f>
        <v>9661.0975323472885</v>
      </c>
      <c r="AA200" s="152">
        <f>+[1]data1cf!Z200</f>
        <v>9113.6421332600949</v>
      </c>
      <c r="AB200" s="152"/>
      <c r="AC200" s="153" t="e">
        <f t="shared" ca="1" si="24"/>
        <v>#NAME?</v>
      </c>
      <c r="AD200" s="153">
        <f t="shared" si="26"/>
        <v>76005.37481371453</v>
      </c>
      <c r="AE200" s="154">
        <f t="shared" si="27"/>
        <v>55938.964954373449</v>
      </c>
      <c r="AF200" s="155" t="e">
        <f t="shared" ca="1" si="25"/>
        <v>#NAME?</v>
      </c>
      <c r="AG200" s="156">
        <f t="shared" si="28"/>
        <v>0.98261617756279585</v>
      </c>
    </row>
    <row r="201" spans="1:33" x14ac:dyDescent="0.25">
      <c r="A201" s="148"/>
      <c r="B201" s="152">
        <f>+[1]data1cf!A201</f>
        <v>-108002.83088098667</v>
      </c>
      <c r="C201" s="152">
        <f>+[1]data1cf!B201</f>
        <v>15093.647198328239</v>
      </c>
      <c r="D201" s="152">
        <f>+[1]data1cf!C201</f>
        <v>23452.667113069157</v>
      </c>
      <c r="E201" s="152">
        <f>+[1]data1cf!D201</f>
        <v>22071.129308110059</v>
      </c>
      <c r="F201" s="152">
        <f>+[1]data1cf!E201</f>
        <v>20520.18065651408</v>
      </c>
      <c r="G201" s="152">
        <f>+[1]data1cf!F201</f>
        <v>19438.086703670393</v>
      </c>
      <c r="H201" s="152">
        <f>+[1]data1cf!G201</f>
        <v>18077.546428116893</v>
      </c>
      <c r="I201" s="152">
        <f>+[1]data1cf!H201</f>
        <v>17001.297778500382</v>
      </c>
      <c r="J201" s="152">
        <f>+[1]data1cf!I201</f>
        <v>16265.276399199898</v>
      </c>
      <c r="K201" s="152">
        <f>+[1]data1cf!J201</f>
        <v>15622.784889231709</v>
      </c>
      <c r="L201" s="152">
        <f>+[1]data1cf!K201</f>
        <v>14805.147923949855</v>
      </c>
      <c r="M201" s="152">
        <f>+[1]data1cf!L201</f>
        <v>14091.539956013479</v>
      </c>
      <c r="N201" s="152">
        <f>+[1]data1cf!M201</f>
        <v>13345.10676828029</v>
      </c>
      <c r="O201" s="152">
        <f>+[1]data1cf!N201</f>
        <v>12692.505700762813</v>
      </c>
      <c r="P201" s="152">
        <f>+[1]data1cf!O201</f>
        <v>13727.042847911274</v>
      </c>
      <c r="Q201" s="152">
        <f>+[1]data1cf!P201</f>
        <v>15018.560546036202</v>
      </c>
      <c r="R201" s="152">
        <f>+[1]data1cf!Q201</f>
        <v>13481.282879291561</v>
      </c>
      <c r="S201" s="152">
        <f>+[1]data1cf!R201</f>
        <v>9821.8641440739848</v>
      </c>
      <c r="T201" s="152">
        <f>+[1]data1cf!S201</f>
        <v>9259.345423691735</v>
      </c>
      <c r="U201" s="152">
        <f>+[1]data1cf!T201</f>
        <v>8696.8543507280283</v>
      </c>
      <c r="V201" s="152">
        <f>+[1]data1cf!U201</f>
        <v>8134.3917546054327</v>
      </c>
      <c r="W201" s="152">
        <f>+[1]data1cf!V201</f>
        <v>11563.095102005154</v>
      </c>
      <c r="X201" s="152">
        <f>+[1]data1cf!W201</f>
        <v>11000.692048109613</v>
      </c>
      <c r="Y201" s="152">
        <f>+[1]data1cf!X201</f>
        <v>10438.320111627212</v>
      </c>
      <c r="Z201" s="152">
        <f>+[1]data1cf!Y201</f>
        <v>9875.9802260803499</v>
      </c>
      <c r="AA201" s="152">
        <f>+[1]data1cf!Z201</f>
        <v>9313.6733529970952</v>
      </c>
      <c r="AB201" s="152"/>
      <c r="AC201" s="153" t="e">
        <f t="shared" ca="1" si="24"/>
        <v>#NAME?</v>
      </c>
      <c r="AD201" s="153">
        <f t="shared" si="26"/>
        <v>77438.548986965005</v>
      </c>
      <c r="AE201" s="154">
        <f t="shared" si="27"/>
        <v>56898.925867702121</v>
      </c>
      <c r="AF201" s="155" t="e">
        <f t="shared" ca="1" si="25"/>
        <v>#NAME?</v>
      </c>
      <c r="AG201" s="156">
        <f t="shared" si="28"/>
        <v>0.98389498746794268</v>
      </c>
    </row>
    <row r="202" spans="1:33" x14ac:dyDescent="0.25">
      <c r="A202" s="148"/>
      <c r="B202" s="152">
        <f>+[1]data1cf!A202</f>
        <v>-110934.78997901504</v>
      </c>
      <c r="C202" s="152">
        <f>+[1]data1cf!B202</f>
        <v>15375.940747343458</v>
      </c>
      <c r="D202" s="152">
        <f>+[1]data1cf!C202</f>
        <v>24005.777100240775</v>
      </c>
      <c r="E202" s="152">
        <f>+[1]data1cf!D202</f>
        <v>22677.621397436815</v>
      </c>
      <c r="F202" s="152">
        <f>+[1]data1cf!E202</f>
        <v>21030.004961748215</v>
      </c>
      <c r="G202" s="152">
        <f>+[1]data1cf!F202</f>
        <v>19918.36457236758</v>
      </c>
      <c r="H202" s="152">
        <f>+[1]data1cf!G202</f>
        <v>18521.060400643193</v>
      </c>
      <c r="I202" s="152">
        <f>+[1]data1cf!H202</f>
        <v>17415.594766673174</v>
      </c>
      <c r="J202" s="152">
        <f>+[1]data1cf!I202</f>
        <v>16659.592572409045</v>
      </c>
      <c r="K202" s="152">
        <f>+[1]data1cf!J202</f>
        <v>15999.483349112976</v>
      </c>
      <c r="L202" s="152">
        <f>+[1]data1cf!K202</f>
        <v>15159.825904971076</v>
      </c>
      <c r="M202" s="152">
        <f>+[1]data1cf!L202</f>
        <v>14426.845580245994</v>
      </c>
      <c r="N202" s="152">
        <f>+[1]data1cf!M202</f>
        <v>13660.148927583323</v>
      </c>
      <c r="O202" s="152">
        <f>+[1]data1cf!N202</f>
        <v>12989.649860897141</v>
      </c>
      <c r="P202" s="152">
        <f>+[1]data1cf!O202</f>
        <v>14052.453448063534</v>
      </c>
      <c r="Q202" s="152">
        <f>+[1]data1cf!P202</f>
        <v>15379.032051855429</v>
      </c>
      <c r="R202" s="152">
        <f>+[1]data1cf!Q202</f>
        <v>13800.021819358168</v>
      </c>
      <c r="S202" s="152">
        <f>+[1]data1cf!R202</f>
        <v>10041.260632033591</v>
      </c>
      <c r="T202" s="152">
        <f>+[1]data1cf!S202</f>
        <v>9463.4711834066875</v>
      </c>
      <c r="U202" s="152">
        <f>+[1]data1cf!T202</f>
        <v>8885.7101327444216</v>
      </c>
      <c r="V202" s="152">
        <f>+[1]data1cf!U202</f>
        <v>8307.9783319856942</v>
      </c>
      <c r="W202" s="152">
        <f>+[1]data1cf!V202</f>
        <v>11829.760887512153</v>
      </c>
      <c r="X202" s="152">
        <f>+[1]data1cf!W202</f>
        <v>11252.090245376772</v>
      </c>
      <c r="Y202" s="152">
        <f>+[1]data1cf!X202</f>
        <v>10674.451565400748</v>
      </c>
      <c r="Z202" s="152">
        <f>+[1]data1cf!Y202</f>
        <v>10096.845806448866</v>
      </c>
      <c r="AA202" s="152">
        <f>+[1]data1cf!Z202</f>
        <v>9519.2739561518429</v>
      </c>
      <c r="AB202" s="152"/>
      <c r="AC202" s="153" t="e">
        <f t="shared" ca="1" si="24"/>
        <v>#NAME?</v>
      </c>
      <c r="AD202" s="153">
        <f t="shared" si="26"/>
        <v>78942.530674442867</v>
      </c>
      <c r="AE202" s="154">
        <f t="shared" si="27"/>
        <v>57913.343040194246</v>
      </c>
      <c r="AF202" s="155" t="e">
        <f t="shared" ca="1" si="25"/>
        <v>#NAME?</v>
      </c>
      <c r="AG202" s="156">
        <f t="shared" si="28"/>
        <v>0.98513594323501052</v>
      </c>
    </row>
    <row r="203" spans="1:33" x14ac:dyDescent="0.25">
      <c r="A203" s="148"/>
      <c r="B203" s="152">
        <f>+[1]data1cf!A203</f>
        <v>-102504.61931570248</v>
      </c>
      <c r="C203" s="152">
        <f>+[1]data1cf!B203</f>
        <v>14363.961851523156</v>
      </c>
      <c r="D203" s="152">
        <f>+[1]data1cf!C203</f>
        <v>22327.34330932645</v>
      </c>
      <c r="E203" s="152">
        <f>+[1]data1cf!D203</f>
        <v>21081.92140257069</v>
      </c>
      <c r="F203" s="152">
        <f>+[1]data1cf!E203</f>
        <v>19564.123018061302</v>
      </c>
      <c r="G203" s="152">
        <f>+[1]data1cf!F203</f>
        <v>18537.436577276618</v>
      </c>
      <c r="H203" s="152">
        <f>+[1]data1cf!G203</f>
        <v>17245.838491007846</v>
      </c>
      <c r="I203" s="152">
        <f>+[1]data1cf!H203</f>
        <v>16224.379542033206</v>
      </c>
      <c r="J203" s="152">
        <f>+[1]data1cf!I203</f>
        <v>15525.827562626768</v>
      </c>
      <c r="K203" s="152">
        <f>+[1]data1cf!J203</f>
        <v>14916.374001666158</v>
      </c>
      <c r="L203" s="152">
        <f>+[1]data1cf!K203</f>
        <v>14140.031354447252</v>
      </c>
      <c r="M203" s="152">
        <f>+[1]data1cf!L203</f>
        <v>13462.751763743036</v>
      </c>
      <c r="N203" s="152">
        <f>+[1]data1cf!M203</f>
        <v>12754.318020580235</v>
      </c>
      <c r="O203" s="152">
        <f>+[1]data1cf!N203</f>
        <v>12135.280513376725</v>
      </c>
      <c r="P203" s="152">
        <f>+[1]data1cf!O203</f>
        <v>13116.810486066155</v>
      </c>
      <c r="Q203" s="152">
        <f>+[1]data1cf!P203</f>
        <v>14342.579559949707</v>
      </c>
      <c r="R203" s="152">
        <f>+[1]data1cf!Q203</f>
        <v>12883.561673781202</v>
      </c>
      <c r="S203" s="152">
        <f>+[1]data1cf!R203</f>
        <v>9410.4367444580348</v>
      </c>
      <c r="T203" s="152">
        <f>+[1]data1cf!S203</f>
        <v>8876.5547450660379</v>
      </c>
      <c r="U203" s="152">
        <f>+[1]data1cf!T203</f>
        <v>8342.6989856169093</v>
      </c>
      <c r="V203" s="152">
        <f>+[1]data1cf!U203</f>
        <v>7808.8702533089418</v>
      </c>
      <c r="W203" s="152">
        <f>+[1]data1cf!V203</f>
        <v>11063.025061148843</v>
      </c>
      <c r="X203" s="152">
        <f>+[1]data1cf!W203</f>
        <v>10529.252839890341</v>
      </c>
      <c r="Y203" s="152">
        <f>+[1]data1cf!X203</f>
        <v>9995.5101519187137</v>
      </c>
      <c r="Z203" s="152">
        <f>+[1]data1cf!Y203</f>
        <v>9461.7978832325716</v>
      </c>
      <c r="AA203" s="152">
        <f>+[1]data1cf!Z203</f>
        <v>8928.1169464104896</v>
      </c>
      <c r="AB203" s="152"/>
      <c r="AC203" s="153" t="e">
        <f t="shared" ca="1" si="24"/>
        <v>#NAME?</v>
      </c>
      <c r="AD203" s="153">
        <f t="shared" si="26"/>
        <v>74474.816268320254</v>
      </c>
      <c r="AE203" s="154">
        <f t="shared" si="27"/>
        <v>54852.856444724712</v>
      </c>
      <c r="AF203" s="155" t="e">
        <f t="shared" ca="1" si="25"/>
        <v>#NAME?</v>
      </c>
      <c r="AG203" s="156">
        <f t="shared" si="28"/>
        <v>0.98113814686342826</v>
      </c>
    </row>
    <row r="204" spans="1:33" x14ac:dyDescent="0.25">
      <c r="A204" s="148"/>
      <c r="B204" s="152">
        <f>+[1]data1cf!A204</f>
        <v>-110743.21397112243</v>
      </c>
      <c r="C204" s="152">
        <f>+[1]data1cf!B204</f>
        <v>15365.60619441481</v>
      </c>
      <c r="D204" s="152">
        <f>+[1]data1cf!C204</f>
        <v>24028.454906234765</v>
      </c>
      <c r="E204" s="152">
        <f>+[1]data1cf!D204</f>
        <v>22666.372193385883</v>
      </c>
      <c r="F204" s="152">
        <f>+[1]data1cf!E204</f>
        <v>20996.692728576516</v>
      </c>
      <c r="G204" s="152">
        <f>+[1]data1cf!F204</f>
        <v>19886.98292150276</v>
      </c>
      <c r="H204" s="152">
        <f>+[1]data1cf!G204</f>
        <v>18492.080925329799</v>
      </c>
      <c r="I204" s="152">
        <f>+[1]data1cf!H204</f>
        <v>17388.524347058679</v>
      </c>
      <c r="J204" s="152">
        <f>+[1]data1cf!I204</f>
        <v>16633.827711513935</v>
      </c>
      <c r="K204" s="152">
        <f>+[1]data1cf!J204</f>
        <v>15974.869640425175</v>
      </c>
      <c r="L204" s="152">
        <f>+[1]data1cf!K204</f>
        <v>15136.651027894113</v>
      </c>
      <c r="M204" s="152">
        <f>+[1]data1cf!L204</f>
        <v>14404.936504857593</v>
      </c>
      <c r="N204" s="152">
        <f>+[1]data1cf!M204</f>
        <v>13639.563879436584</v>
      </c>
      <c r="O204" s="152">
        <f>+[1]data1cf!N204</f>
        <v>12970.234279006727</v>
      </c>
      <c r="P204" s="152">
        <f>+[1]data1cf!O204</f>
        <v>14031.190919624773</v>
      </c>
      <c r="Q204" s="152">
        <f>+[1]data1cf!P204</f>
        <v>15355.478622310544</v>
      </c>
      <c r="R204" s="152">
        <f>+[1]data1cf!Q204</f>
        <v>13779.195221286282</v>
      </c>
      <c r="S204" s="152">
        <f>+[1]data1cf!R204</f>
        <v>10026.925130785554</v>
      </c>
      <c r="T204" s="152">
        <f>+[1]data1cf!S204</f>
        <v>9450.1334809194632</v>
      </c>
      <c r="U204" s="152">
        <f>+[1]data1cf!T204</f>
        <v>8873.3701799768442</v>
      </c>
      <c r="V204" s="152">
        <f>+[1]data1cf!U204</f>
        <v>8296.636078425403</v>
      </c>
      <c r="W204" s="152">
        <f>+[1]data1cf!V204</f>
        <v>11812.336781335729</v>
      </c>
      <c r="X204" s="152">
        <f>+[1]data1cf!W204</f>
        <v>11235.663732791296</v>
      </c>
      <c r="Y204" s="152">
        <f>+[1]data1cf!X204</f>
        <v>10659.02259121</v>
      </c>
      <c r="Z204" s="152">
        <f>+[1]data1cf!Y204</f>
        <v>10082.414313800708</v>
      </c>
      <c r="AA204" s="152">
        <f>+[1]data1cf!Z204</f>
        <v>9505.8398864885967</v>
      </c>
      <c r="AB204" s="152"/>
      <c r="AC204" s="153" t="e">
        <f t="shared" ca="1" si="24"/>
        <v>#NAME?</v>
      </c>
      <c r="AD204" s="153">
        <f t="shared" si="26"/>
        <v>78929.066059525096</v>
      </c>
      <c r="AE204" s="154">
        <f t="shared" si="27"/>
        <v>57928.815037962057</v>
      </c>
      <c r="AF204" s="155" t="e">
        <f t="shared" ca="1" si="25"/>
        <v>#NAME?</v>
      </c>
      <c r="AG204" s="156">
        <f t="shared" si="28"/>
        <v>0.98512526903378683</v>
      </c>
    </row>
    <row r="205" spans="1:33" x14ac:dyDescent="0.25">
      <c r="A205" s="148"/>
      <c r="B205" s="152">
        <f>+[1]data1cf!A205</f>
        <v>-89448.011363726779</v>
      </c>
      <c r="C205" s="152">
        <f>+[1]data1cf!B205</f>
        <v>12870.262507052477</v>
      </c>
      <c r="D205" s="152">
        <f>+[1]data1cf!C205</f>
        <v>19782.304114916835</v>
      </c>
      <c r="E205" s="152">
        <f>+[1]data1cf!D205</f>
        <v>18680.821765702018</v>
      </c>
      <c r="F205" s="152">
        <f>+[1]data1cf!E205</f>
        <v>17293.772083661665</v>
      </c>
      <c r="G205" s="152">
        <f>+[1]data1cf!F205</f>
        <v>16398.661911625168</v>
      </c>
      <c r="H205" s="152">
        <f>+[1]data1cf!G205</f>
        <v>15270.780904292784</v>
      </c>
      <c r="I205" s="152">
        <f>+[1]data1cf!H205</f>
        <v>14379.4311067382</v>
      </c>
      <c r="J205" s="152">
        <f>+[1]data1cf!I205</f>
        <v>13769.857744979159</v>
      </c>
      <c r="K205" s="152">
        <f>+[1]data1cf!J205</f>
        <v>13238.859431258119</v>
      </c>
      <c r="L205" s="152">
        <f>+[1]data1cf!K205</f>
        <v>12560.578438304419</v>
      </c>
      <c r="M205" s="152">
        <f>+[1]data1cf!L205</f>
        <v>11969.567877705711</v>
      </c>
      <c r="N205" s="152">
        <f>+[1]data1cf!M205</f>
        <v>11351.371449760285</v>
      </c>
      <c r="O205" s="152">
        <f>+[1]data1cf!N205</f>
        <v>10812.037359438491</v>
      </c>
      <c r="P205" s="152">
        <f>+[1]data1cf!O205</f>
        <v>11667.691147238373</v>
      </c>
      <c r="Q205" s="152">
        <f>+[1]data1cf!P205</f>
        <v>12737.326903968071</v>
      </c>
      <c r="R205" s="152">
        <f>+[1]data1cf!Q205</f>
        <v>11464.152589160487</v>
      </c>
      <c r="S205" s="152">
        <f>+[1]data1cf!R205</f>
        <v>8433.4197283424837</v>
      </c>
      <c r="T205" s="152">
        <f>+[1]data1cf!S205</f>
        <v>7967.5413760564588</v>
      </c>
      <c r="U205" s="152">
        <f>+[1]data1cf!T205</f>
        <v>7501.6859213795833</v>
      </c>
      <c r="V205" s="152">
        <f>+[1]data1cf!U205</f>
        <v>7035.8540512401287</v>
      </c>
      <c r="W205" s="152">
        <f>+[1]data1cf!V205</f>
        <v>9875.5082851093684</v>
      </c>
      <c r="X205" s="152">
        <f>+[1]data1cf!W205</f>
        <v>9409.7257278791985</v>
      </c>
      <c r="Y205" s="152">
        <f>+[1]data1cf!X205</f>
        <v>8943.9689421098574</v>
      </c>
      <c r="Z205" s="152">
        <f>+[1]data1cf!Y205</f>
        <v>8478.2387009451559</v>
      </c>
      <c r="AA205" s="152">
        <f>+[1]data1cf!Z205</f>
        <v>8012.5358007232408</v>
      </c>
      <c r="AB205" s="152"/>
      <c r="AC205" s="153" t="e">
        <f t="shared" ca="1" si="24"/>
        <v>#NAME?</v>
      </c>
      <c r="AD205" s="153">
        <f t="shared" si="26"/>
        <v>67734.122030392711</v>
      </c>
      <c r="AE205" s="154">
        <f t="shared" si="27"/>
        <v>50285.965393614948</v>
      </c>
      <c r="AF205" s="155" t="e">
        <f t="shared" ca="1" si="25"/>
        <v>#NAME?</v>
      </c>
      <c r="AG205" s="156">
        <f t="shared" si="28"/>
        <v>0.97298153178042368</v>
      </c>
    </row>
    <row r="206" spans="1:33" x14ac:dyDescent="0.25">
      <c r="A206" s="148"/>
      <c r="B206" s="152">
        <f>+[1]data1cf!A206</f>
        <v>-93419.678852046476</v>
      </c>
      <c r="C206" s="152">
        <f>+[1]data1cf!B206</f>
        <v>13269.842411176949</v>
      </c>
      <c r="D206" s="152">
        <f>+[1]data1cf!C206</f>
        <v>20594.042717943848</v>
      </c>
      <c r="E206" s="152">
        <f>+[1]data1cf!D206</f>
        <v>19431.027036645202</v>
      </c>
      <c r="F206" s="152">
        <f>+[1]data1cf!E206</f>
        <v>17984.386294212931</v>
      </c>
      <c r="G206" s="152">
        <f>+[1]data1cf!F206</f>
        <v>17049.252159540534</v>
      </c>
      <c r="H206" s="152">
        <f>+[1]data1cf!G206</f>
        <v>15871.570330885661</v>
      </c>
      <c r="I206" s="152">
        <f>+[1]data1cf!H206</f>
        <v>14940.642850633667</v>
      </c>
      <c r="J206" s="152">
        <f>+[1]data1cf!I206</f>
        <v>14304.003233675277</v>
      </c>
      <c r="K206" s="152">
        <f>+[1]data1cf!J206</f>
        <v>13749.139750999504</v>
      </c>
      <c r="L206" s="152">
        <f>+[1]data1cf!K206</f>
        <v>13041.029549301205</v>
      </c>
      <c r="M206" s="152">
        <f>+[1]data1cf!L206</f>
        <v>12423.776958354414</v>
      </c>
      <c r="N206" s="152">
        <f>+[1]data1cf!M206</f>
        <v>11778.131394124848</v>
      </c>
      <c r="O206" s="152">
        <f>+[1]data1cf!N206</f>
        <v>11214.55245623611</v>
      </c>
      <c r="P206" s="152">
        <f>+[1]data1cf!O206</f>
        <v>12108.496307804351</v>
      </c>
      <c r="Q206" s="152">
        <f>+[1]data1cf!P206</f>
        <v>13225.62599418746</v>
      </c>
      <c r="R206" s="152">
        <f>+[1]data1cf!Q206</f>
        <v>11895.920237752605</v>
      </c>
      <c r="S206" s="152">
        <f>+[1]data1cf!R206</f>
        <v>8730.616881899814</v>
      </c>
      <c r="T206" s="152">
        <f>+[1]data1cf!S206</f>
        <v>8244.0526152253533</v>
      </c>
      <c r="U206" s="152">
        <f>+[1]data1cf!T206</f>
        <v>7757.5122628588833</v>
      </c>
      <c r="V206" s="152">
        <f>+[1]data1cf!U206</f>
        <v>7270.9965422296336</v>
      </c>
      <c r="W206" s="152">
        <f>+[1]data1cf!V206</f>
        <v>10236.737004588269</v>
      </c>
      <c r="X206" s="152">
        <f>+[1]data1cf!W206</f>
        <v>9750.272786458394</v>
      </c>
      <c r="Y206" s="152">
        <f>+[1]data1cf!X206</f>
        <v>9263.8354840928514</v>
      </c>
      <c r="Z206" s="152">
        <f>+[1]data1cf!Y206</f>
        <v>8777.4259049645643</v>
      </c>
      <c r="AA206" s="152">
        <f>+[1]data1cf!Z206</f>
        <v>8291.0448807706562</v>
      </c>
      <c r="AB206" s="152"/>
      <c r="AC206" s="153" t="e">
        <f t="shared" ca="1" si="24"/>
        <v>#NAME?</v>
      </c>
      <c r="AD206" s="153">
        <f t="shared" si="26"/>
        <v>69783.222148416651</v>
      </c>
      <c r="AE206" s="154">
        <f t="shared" si="27"/>
        <v>51672.746025460707</v>
      </c>
      <c r="AF206" s="155" t="e">
        <f t="shared" ca="1" si="25"/>
        <v>#NAME?</v>
      </c>
      <c r="AG206" s="156">
        <f t="shared" si="28"/>
        <v>0.97577771269436009</v>
      </c>
    </row>
    <row r="207" spans="1:33" x14ac:dyDescent="0.25">
      <c r="A207" s="148"/>
      <c r="B207" s="152">
        <f>+[1]data1cf!A207</f>
        <v>-105401.05215587567</v>
      </c>
      <c r="C207" s="152">
        <f>+[1]data1cf!B207</f>
        <v>14748.422696948073</v>
      </c>
      <c r="D207" s="152">
        <f>+[1]data1cf!C207</f>
        <v>22937.53813803746</v>
      </c>
      <c r="E207" s="152">
        <f>+[1]data1cf!D207</f>
        <v>21622.71645818336</v>
      </c>
      <c r="F207" s="152">
        <f>+[1]data1cf!E207</f>
        <v>20067.769832708731</v>
      </c>
      <c r="G207" s="152">
        <f>+[1]data1cf!F207</f>
        <v>19011.894966630764</v>
      </c>
      <c r="H207" s="152">
        <f>+[1]data1cf!G207</f>
        <v>17683.978448678048</v>
      </c>
      <c r="I207" s="152">
        <f>+[1]data1cf!H207</f>
        <v>16633.656534654117</v>
      </c>
      <c r="J207" s="152">
        <f>+[1]data1cf!I207</f>
        <v>15915.365845838973</v>
      </c>
      <c r="K207" s="152">
        <f>+[1]data1cf!J207</f>
        <v>15288.508043637103</v>
      </c>
      <c r="L207" s="152">
        <f>+[1]data1cf!K207</f>
        <v>14490.411737518436</v>
      </c>
      <c r="M207" s="152">
        <f>+[1]data1cf!L207</f>
        <v>13793.994522953071</v>
      </c>
      <c r="N207" s="152">
        <f>+[1]data1cf!M207</f>
        <v>13065.542845257351</v>
      </c>
      <c r="O207" s="152">
        <f>+[1]data1cf!N207</f>
        <v>12428.824207167505</v>
      </c>
      <c r="P207" s="152">
        <f>+[1]data1cf!O207</f>
        <v>13438.278118222152</v>
      </c>
      <c r="Q207" s="152">
        <f>+[1]data1cf!P207</f>
        <v>14698.68326825296</v>
      </c>
      <c r="R207" s="152">
        <f>+[1]data1cf!Q207</f>
        <v>13198.4384856957</v>
      </c>
      <c r="S207" s="152">
        <f>+[1]data1cf!R207</f>
        <v>9627.1748269135878</v>
      </c>
      <c r="T207" s="152">
        <f>+[1]data1cf!S207</f>
        <v>9078.2071331778661</v>
      </c>
      <c r="U207" s="152">
        <f>+[1]data1cf!T207</f>
        <v>8529.2664208367878</v>
      </c>
      <c r="V207" s="152">
        <f>+[1]data1cf!U207</f>
        <v>7980.3534993322137</v>
      </c>
      <c r="W207" s="152">
        <f>+[1]data1cf!V207</f>
        <v>11326.459683757457</v>
      </c>
      <c r="X207" s="152">
        <f>+[1]data1cf!W207</f>
        <v>10777.604870112904</v>
      </c>
      <c r="Y207" s="152">
        <f>+[1]data1cf!X207</f>
        <v>10228.780424265744</v>
      </c>
      <c r="Z207" s="152">
        <f>+[1]data1cf!Y207</f>
        <v>9679.9872572498934</v>
      </c>
      <c r="AA207" s="152">
        <f>+[1]data1cf!Z207</f>
        <v>9131.2263074302937</v>
      </c>
      <c r="AB207" s="152"/>
      <c r="AC207" s="153" t="e">
        <f t="shared" ca="1" si="24"/>
        <v>#NAME?</v>
      </c>
      <c r="AD207" s="153">
        <f t="shared" si="26"/>
        <v>76068.564869512309</v>
      </c>
      <c r="AE207" s="154">
        <f t="shared" si="27"/>
        <v>55961.848570314709</v>
      </c>
      <c r="AF207" s="155" t="e">
        <f t="shared" ca="1" si="25"/>
        <v>#NAME?</v>
      </c>
      <c r="AG207" s="156">
        <f t="shared" si="28"/>
        <v>0.98267464456961751</v>
      </c>
    </row>
    <row r="208" spans="1:33" x14ac:dyDescent="0.25">
      <c r="A208" s="148"/>
      <c r="B208" s="152">
        <f>+[1]data1cf!A208</f>
        <v>-117726.59246152763</v>
      </c>
      <c r="C208" s="152">
        <f>+[1]data1cf!B208</f>
        <v>16234.329048450283</v>
      </c>
      <c r="D208" s="152">
        <f>+[1]data1cf!C208</f>
        <v>25392.130092206178</v>
      </c>
      <c r="E208" s="152">
        <f>+[1]data1cf!D208</f>
        <v>23906.591142361249</v>
      </c>
      <c r="F208" s="152">
        <f>+[1]data1cf!E208</f>
        <v>22210.9989204507</v>
      </c>
      <c r="G208" s="152">
        <f>+[1]data1cf!F208</f>
        <v>21030.915024761925</v>
      </c>
      <c r="H208" s="152">
        <f>+[1]data1cf!G208</f>
        <v>19548.448300310261</v>
      </c>
      <c r="I208" s="152">
        <f>+[1]data1cf!H208</f>
        <v>18375.302326939487</v>
      </c>
      <c r="J208" s="152">
        <f>+[1]data1cf!I208</f>
        <v>17573.015125233091</v>
      </c>
      <c r="K208" s="152">
        <f>+[1]data1cf!J208</f>
        <v>16872.094954336542</v>
      </c>
      <c r="L208" s="152">
        <f>+[1]data1cf!K208</f>
        <v>15981.427677523887</v>
      </c>
      <c r="M208" s="152">
        <f>+[1]data1cf!L208</f>
        <v>15203.571821957306</v>
      </c>
      <c r="N208" s="152">
        <f>+[1]data1cf!M208</f>
        <v>14389.935410992686</v>
      </c>
      <c r="O208" s="152">
        <f>+[1]data1cf!N208</f>
        <v>13677.976122276956</v>
      </c>
      <c r="P208" s="152">
        <f>+[1]data1cf!O208</f>
        <v>14806.258139075795</v>
      </c>
      <c r="Q208" s="152">
        <f>+[1]data1cf!P208</f>
        <v>16214.054365005759</v>
      </c>
      <c r="R208" s="152">
        <f>+[1]data1cf!Q208</f>
        <v>14538.371793569411</v>
      </c>
      <c r="S208" s="152">
        <f>+[1]data1cf!R208</f>
        <v>10549.486552572633</v>
      </c>
      <c r="T208" s="152">
        <f>+[1]data1cf!S208</f>
        <v>9936.3228826370269</v>
      </c>
      <c r="U208" s="152">
        <f>+[1]data1cf!T208</f>
        <v>9323.1893492853324</v>
      </c>
      <c r="V208" s="152">
        <f>+[1]data1cf!U208</f>
        <v>8710.0868566150657</v>
      </c>
      <c r="W208" s="152">
        <f>+[1]data1cf!V208</f>
        <v>12447.484833669972</v>
      </c>
      <c r="X208" s="152">
        <f>+[1]data1cf!W208</f>
        <v>11834.447243960509</v>
      </c>
      <c r="Y208" s="152">
        <f>+[1]data1cf!X208</f>
        <v>11221.443573241737</v>
      </c>
      <c r="Z208" s="152">
        <f>+[1]data1cf!Y208</f>
        <v>10608.474839083381</v>
      </c>
      <c r="AA208" s="152">
        <f>+[1]data1cf!Z208</f>
        <v>9995.5420895822608</v>
      </c>
      <c r="AB208" s="152"/>
      <c r="AC208" s="153" t="e">
        <f t="shared" ca="1" si="24"/>
        <v>#NAME?</v>
      </c>
      <c r="AD208" s="153">
        <f t="shared" si="26"/>
        <v>82565.369962964527</v>
      </c>
      <c r="AE208" s="154">
        <f t="shared" si="27"/>
        <v>60403.111539169142</v>
      </c>
      <c r="AF208" s="155" t="e">
        <f t="shared" ca="1" si="25"/>
        <v>#NAME?</v>
      </c>
      <c r="AG208" s="156">
        <f t="shared" si="28"/>
        <v>0.98774670520903018</v>
      </c>
    </row>
    <row r="209" spans="1:33" x14ac:dyDescent="0.25">
      <c r="A209" s="148"/>
      <c r="B209" s="152">
        <f>+[1]data1cf!A209</f>
        <v>-98157.458827313181</v>
      </c>
      <c r="C209" s="152">
        <f>+[1]data1cf!B209</f>
        <v>13857.132551722865</v>
      </c>
      <c r="D209" s="152">
        <f>+[1]data1cf!C209</f>
        <v>21512.239622592373</v>
      </c>
      <c r="E209" s="152">
        <f>+[1]data1cf!D209</f>
        <v>20292.934961557159</v>
      </c>
      <c r="F209" s="152">
        <f>+[1]data1cf!E209</f>
        <v>18808.216130675086</v>
      </c>
      <c r="G209" s="152">
        <f>+[1]data1cf!F209</f>
        <v>17825.337634405216</v>
      </c>
      <c r="H209" s="152">
        <f>+[1]data1cf!G209</f>
        <v>16588.248684004277</v>
      </c>
      <c r="I209" s="152">
        <f>+[1]data1cf!H209</f>
        <v>15610.109207002075</v>
      </c>
      <c r="J209" s="152">
        <f>+[1]data1cf!I209</f>
        <v>14941.182405311873</v>
      </c>
      <c r="K209" s="152">
        <f>+[1]data1cf!J209</f>
        <v>14357.850295815617</v>
      </c>
      <c r="L209" s="152">
        <f>+[1]data1cf!K209</f>
        <v>13614.156997525293</v>
      </c>
      <c r="M209" s="152">
        <f>+[1]data1cf!L209</f>
        <v>12965.600435070523</v>
      </c>
      <c r="N209" s="152">
        <f>+[1]data1cf!M209</f>
        <v>12287.210949400491</v>
      </c>
      <c r="O209" s="152">
        <f>+[1]data1cf!N209</f>
        <v>11694.710468194247</v>
      </c>
      <c r="P209" s="152">
        <f>+[1]data1cf!O209</f>
        <v>12634.330323080194</v>
      </c>
      <c r="Q209" s="152">
        <f>+[1]data1cf!P209</f>
        <v>13808.115253015421</v>
      </c>
      <c r="R209" s="152">
        <f>+[1]data1cf!Q209</f>
        <v>12410.97345544611</v>
      </c>
      <c r="S209" s="152">
        <f>+[1]data1cf!R209</f>
        <v>9085.1417072964978</v>
      </c>
      <c r="T209" s="152">
        <f>+[1]data1cf!S209</f>
        <v>8573.9013288257083</v>
      </c>
      <c r="U209" s="152">
        <f>+[1]data1cf!T209</f>
        <v>8062.6860774772758</v>
      </c>
      <c r="V209" s="152">
        <f>+[1]data1cf!U209</f>
        <v>7551.4967070648836</v>
      </c>
      <c r="W209" s="152">
        <f>+[1]data1cf!V209</f>
        <v>10667.644727521141</v>
      </c>
      <c r="X209" s="152">
        <f>+[1]data1cf!W209</f>
        <v>10156.509471557905</v>
      </c>
      <c r="Y209" s="152">
        <f>+[1]data1cf!X209</f>
        <v>9645.4024963922639</v>
      </c>
      <c r="Z209" s="152">
        <f>+[1]data1cf!Y209</f>
        <v>9134.3246504481431</v>
      </c>
      <c r="AA209" s="152">
        <f>+[1]data1cf!Z209</f>
        <v>8623.2768076021857</v>
      </c>
      <c r="AB209" s="152"/>
      <c r="AC209" s="153" t="e">
        <f t="shared" ca="1" si="24"/>
        <v>#NAME?</v>
      </c>
      <c r="AD209" s="153">
        <f t="shared" si="26"/>
        <v>72259.428689066568</v>
      </c>
      <c r="AE209" s="154">
        <f t="shared" si="27"/>
        <v>53359.989649058938</v>
      </c>
      <c r="AF209" s="155" t="e">
        <f t="shared" ca="1" si="25"/>
        <v>#NAME?</v>
      </c>
      <c r="AG209" s="156">
        <f t="shared" si="28"/>
        <v>0.97877341110339355</v>
      </c>
    </row>
    <row r="210" spans="1:33" x14ac:dyDescent="0.25">
      <c r="A210" s="148"/>
      <c r="B210" s="152">
        <f>+[1]data1cf!A210</f>
        <v>-110235.86093864706</v>
      </c>
      <c r="C210" s="152">
        <f>+[1]data1cf!B210</f>
        <v>15346.934272614257</v>
      </c>
      <c r="D210" s="152">
        <f>+[1]data1cf!C210</f>
        <v>23816.472030054785</v>
      </c>
      <c r="E210" s="152">
        <f>+[1]data1cf!D210</f>
        <v>22507.838334203523</v>
      </c>
      <c r="F210" s="152">
        <f>+[1]data1cf!E210</f>
        <v>20908.471543136347</v>
      </c>
      <c r="G210" s="152">
        <f>+[1]data1cf!F210</f>
        <v>19803.874520270947</v>
      </c>
      <c r="H210" s="152">
        <f>+[1]data1cf!G210</f>
        <v>18415.334234334769</v>
      </c>
      <c r="I210" s="152">
        <f>+[1]data1cf!H210</f>
        <v>17316.833431098723</v>
      </c>
      <c r="J210" s="152">
        <f>+[1]data1cf!I210</f>
        <v>16565.59432232162</v>
      </c>
      <c r="K210" s="152">
        <f>+[1]data1cf!J210</f>
        <v>15909.684861388498</v>
      </c>
      <c r="L210" s="152">
        <f>+[1]data1cf!K210</f>
        <v>15075.276723817238</v>
      </c>
      <c r="M210" s="152">
        <f>+[1]data1cf!L210</f>
        <v>14346.914438528365</v>
      </c>
      <c r="N210" s="152">
        <f>+[1]data1cf!M210</f>
        <v>13585.048250283558</v>
      </c>
      <c r="O210" s="152">
        <f>+[1]data1cf!N210</f>
        <v>12918.815761324164</v>
      </c>
      <c r="P210" s="152">
        <f>+[1]data1cf!O210</f>
        <v>13974.88111131336</v>
      </c>
      <c r="Q210" s="152">
        <f>+[1]data1cf!P210</f>
        <v>15293.101793206304</v>
      </c>
      <c r="R210" s="152">
        <f>+[1]data1cf!Q210</f>
        <v>13724.039892578072</v>
      </c>
      <c r="S210" s="152">
        <f>+[1]data1cf!R210</f>
        <v>9988.9602514133912</v>
      </c>
      <c r="T210" s="152">
        <f>+[1]data1cf!S210</f>
        <v>9414.8110839367146</v>
      </c>
      <c r="U210" s="152">
        <f>+[1]data1cf!T210</f>
        <v>8840.6901355072769</v>
      </c>
      <c r="V210" s="152">
        <f>+[1]data1cf!U210</f>
        <v>8266.5982526964799</v>
      </c>
      <c r="W210" s="152">
        <f>+[1]data1cf!V210</f>
        <v>11766.192312599665</v>
      </c>
      <c r="X210" s="152">
        <f>+[1]data1cf!W210</f>
        <v>11192.161203090907</v>
      </c>
      <c r="Y210" s="152">
        <f>+[1]data1cf!X210</f>
        <v>10618.161854368422</v>
      </c>
      <c r="Z210" s="152">
        <f>+[1]data1cf!Y210</f>
        <v>10044.195219255789</v>
      </c>
      <c r="AA210" s="152">
        <f>+[1]data1cf!Z210</f>
        <v>9470.2622791613139</v>
      </c>
      <c r="AB210" s="152"/>
      <c r="AC210" s="153" t="e">
        <f t="shared" ca="1" si="24"/>
        <v>#NAME?</v>
      </c>
      <c r="AD210" s="153">
        <f t="shared" si="26"/>
        <v>78547.194926753611</v>
      </c>
      <c r="AE210" s="154">
        <f t="shared" si="27"/>
        <v>57636.858570953307</v>
      </c>
      <c r="AF210" s="155" t="e">
        <f t="shared" ca="1" si="25"/>
        <v>#NAME?</v>
      </c>
      <c r="AG210" s="156">
        <f t="shared" si="28"/>
        <v>0.98481932454138255</v>
      </c>
    </row>
    <row r="211" spans="1:33" x14ac:dyDescent="0.25">
      <c r="A211" s="148"/>
      <c r="B211" s="152">
        <f>+[1]data1cf!A211</f>
        <v>-93060.130278275872</v>
      </c>
      <c r="C211" s="152">
        <f>+[1]data1cf!B211</f>
        <v>13275.830958025093</v>
      </c>
      <c r="D211" s="152">
        <f>+[1]data1cf!C211</f>
        <v>20484.813255256184</v>
      </c>
      <c r="E211" s="152">
        <f>+[1]data1cf!D211</f>
        <v>19321.980124750506</v>
      </c>
      <c r="F211" s="152">
        <f>+[1]data1cf!E211</f>
        <v>17921.866117194157</v>
      </c>
      <c r="G211" s="152">
        <f>+[1]data1cf!F211</f>
        <v>16990.355286518075</v>
      </c>
      <c r="H211" s="152">
        <f>+[1]data1cf!G211</f>
        <v>15817.181844915165</v>
      </c>
      <c r="I211" s="152">
        <f>+[1]data1cf!H211</f>
        <v>14889.837267665211</v>
      </c>
      <c r="J211" s="152">
        <f>+[1]data1cf!I211</f>
        <v>14255.647914602989</v>
      </c>
      <c r="K211" s="152">
        <f>+[1]data1cf!J211</f>
        <v>13702.944906711622</v>
      </c>
      <c r="L211" s="152">
        <f>+[1]data1cf!K211</f>
        <v>12997.53509458328</v>
      </c>
      <c r="M211" s="152">
        <f>+[1]data1cf!L211</f>
        <v>12382.658151802469</v>
      </c>
      <c r="N211" s="152">
        <f>+[1]data1cf!M211</f>
        <v>11739.497513068625</v>
      </c>
      <c r="O211" s="152">
        <f>+[1]data1cf!N211</f>
        <v>11178.113421649174</v>
      </c>
      <c r="P211" s="152">
        <f>+[1]data1cf!O211</f>
        <v>12068.590936254921</v>
      </c>
      <c r="Q211" s="152">
        <f>+[1]data1cf!P211</f>
        <v>13181.421074722726</v>
      </c>
      <c r="R211" s="152">
        <f>+[1]data1cf!Q211</f>
        <v>11856.833017407969</v>
      </c>
      <c r="S211" s="152">
        <f>+[1]data1cf!R211</f>
        <v>8703.712108777574</v>
      </c>
      <c r="T211" s="152">
        <f>+[1]data1cf!S211</f>
        <v>8219.020504161901</v>
      </c>
      <c r="U211" s="152">
        <f>+[1]data1cf!T211</f>
        <v>7734.3527218141298</v>
      </c>
      <c r="V211" s="152">
        <f>+[1]data1cf!U211</f>
        <v>7249.7094764022986</v>
      </c>
      <c r="W211" s="152">
        <f>+[1]data1cf!V211</f>
        <v>10204.035558337899</v>
      </c>
      <c r="X211" s="152">
        <f>+[1]data1cf!W211</f>
        <v>9719.4436172054211</v>
      </c>
      <c r="Y211" s="152">
        <f>+[1]data1cf!X211</f>
        <v>9234.8784882453547</v>
      </c>
      <c r="Z211" s="152">
        <f>+[1]data1cf!Y211</f>
        <v>8750.3409758228481</v>
      </c>
      <c r="AA211" s="152">
        <f>+[1]data1cf!Z211</f>
        <v>8265.8319084340455</v>
      </c>
      <c r="AB211" s="152"/>
      <c r="AC211" s="153" t="e">
        <f t="shared" ca="1" si="24"/>
        <v>#NAME?</v>
      </c>
      <c r="AD211" s="153">
        <f t="shared" si="26"/>
        <v>69570.56236895817</v>
      </c>
      <c r="AE211" s="154">
        <f t="shared" si="27"/>
        <v>51522.151755806124</v>
      </c>
      <c r="AF211" s="155" t="e">
        <f t="shared" ca="1" si="25"/>
        <v>#NAME?</v>
      </c>
      <c r="AG211" s="156">
        <f t="shared" ref="AG211:AG226" si="29">1-EXP(-(1/0.25)*(AD211/ABS($AD$1010)))</f>
        <v>0.97550151945926367</v>
      </c>
    </row>
    <row r="212" spans="1:33" x14ac:dyDescent="0.25">
      <c r="A212" s="148"/>
      <c r="B212" s="152">
        <f>+[1]data1cf!A212</f>
        <v>-98216.839768479971</v>
      </c>
      <c r="C212" s="152">
        <f>+[1]data1cf!B212</f>
        <v>13883.818803384627</v>
      </c>
      <c r="D212" s="152">
        <f>+[1]data1cf!C212</f>
        <v>21474.61659632068</v>
      </c>
      <c r="E212" s="152">
        <f>+[1]data1cf!D212</f>
        <v>20286.242215654343</v>
      </c>
      <c r="F212" s="152">
        <f>+[1]data1cf!E212</f>
        <v>18818.541597730517</v>
      </c>
      <c r="G212" s="152">
        <f>+[1]data1cf!F212</f>
        <v>17835.064697747934</v>
      </c>
      <c r="H212" s="152">
        <f>+[1]data1cf!G212</f>
        <v>16597.231168489463</v>
      </c>
      <c r="I212" s="152">
        <f>+[1]data1cf!H212</f>
        <v>15618.499960166686</v>
      </c>
      <c r="J212" s="152">
        <f>+[1]data1cf!I212</f>
        <v>14949.168487211238</v>
      </c>
      <c r="K212" s="152">
        <f>+[1]data1cf!J212</f>
        <v>14365.479566325834</v>
      </c>
      <c r="L212" s="152">
        <f>+[1]data1cf!K212</f>
        <v>13621.340287475796</v>
      </c>
      <c r="M212" s="152">
        <f>+[1]data1cf!L212</f>
        <v>12972.391376853724</v>
      </c>
      <c r="N212" s="152">
        <f>+[1]data1cf!M212</f>
        <v>12293.591495411245</v>
      </c>
      <c r="O212" s="152">
        <f>+[1]data1cf!N212</f>
        <v>11700.728526189268</v>
      </c>
      <c r="P212" s="152">
        <f>+[1]data1cf!O212</f>
        <v>12640.920861029957</v>
      </c>
      <c r="Q212" s="152">
        <f>+[1]data1cf!P212</f>
        <v>13815.415879171422</v>
      </c>
      <c r="R212" s="152">
        <f>+[1]data1cf!Q212</f>
        <v>12417.428872324348</v>
      </c>
      <c r="S212" s="152">
        <f>+[1]data1cf!R212</f>
        <v>9089.5851423882559</v>
      </c>
      <c r="T212" s="152">
        <f>+[1]data1cf!S212</f>
        <v>8578.0354859960717</v>
      </c>
      <c r="U212" s="152">
        <f>+[1]data1cf!T212</f>
        <v>8066.5109719270367</v>
      </c>
      <c r="V212" s="152">
        <f>+[1]data1cf!U212</f>
        <v>7555.0123544508824</v>
      </c>
      <c r="W212" s="152">
        <f>+[1]data1cf!V212</f>
        <v>10673.045507269766</v>
      </c>
      <c r="X212" s="152">
        <f>+[1]data1cf!W212</f>
        <v>10161.601036979622</v>
      </c>
      <c r="Y212" s="152">
        <f>+[1]data1cf!X212</f>
        <v>9650.184864595707</v>
      </c>
      <c r="Z212" s="152">
        <f>+[1]data1cf!Y212</f>
        <v>9138.7978390552089</v>
      </c>
      <c r="AA212" s="152">
        <f>+[1]data1cf!Z212</f>
        <v>8627.4408347634308</v>
      </c>
      <c r="AB212" s="152"/>
      <c r="AC212" s="153" t="e">
        <f t="shared" ca="1" si="24"/>
        <v>#NAME?</v>
      </c>
      <c r="AD212" s="153">
        <f t="shared" si="26"/>
        <v>72249.70009853637</v>
      </c>
      <c r="AE212" s="154">
        <f t="shared" si="27"/>
        <v>53342.251511808288</v>
      </c>
      <c r="AF212" s="155" t="e">
        <f t="shared" ca="1" si="25"/>
        <v>#NAME?</v>
      </c>
      <c r="AG212" s="156">
        <f t="shared" si="29"/>
        <v>0.97876239847538693</v>
      </c>
    </row>
    <row r="213" spans="1:33" x14ac:dyDescent="0.25">
      <c r="A213" s="148"/>
      <c r="B213" s="152">
        <f>+[1]data1cf!A213</f>
        <v>-110517.65664095932</v>
      </c>
      <c r="C213" s="152">
        <f>+[1]data1cf!B213</f>
        <v>15386.753195619065</v>
      </c>
      <c r="D213" s="152">
        <f>+[1]data1cf!C213</f>
        <v>23993.891337025751</v>
      </c>
      <c r="E213" s="152">
        <f>+[1]data1cf!D213</f>
        <v>22610.572373269344</v>
      </c>
      <c r="F213" s="152">
        <f>+[1]data1cf!E213</f>
        <v>20957.471646257149</v>
      </c>
      <c r="G213" s="152">
        <f>+[1]data1cf!F213</f>
        <v>19850.034863846497</v>
      </c>
      <c r="H213" s="152">
        <f>+[1]data1cf!G213</f>
        <v>18457.961135732345</v>
      </c>
      <c r="I213" s="152">
        <f>+[1]data1cf!H213</f>
        <v>17356.652237175022</v>
      </c>
      <c r="J213" s="152">
        <f>+[1]data1cf!I213</f>
        <v>16603.49273742476</v>
      </c>
      <c r="K213" s="152">
        <f>+[1]data1cf!J213</f>
        <v>15945.890007338046</v>
      </c>
      <c r="L213" s="152">
        <f>+[1]data1cf!K213</f>
        <v>15109.365443139337</v>
      </c>
      <c r="M213" s="152">
        <f>+[1]data1cf!L213</f>
        <v>14379.141246853709</v>
      </c>
      <c r="N213" s="152">
        <f>+[1]data1cf!M213</f>
        <v>13615.327501654567</v>
      </c>
      <c r="O213" s="152">
        <f>+[1]data1cf!N213</f>
        <v>12947.374804780586</v>
      </c>
      <c r="P213" s="152">
        <f>+[1]data1cf!O213</f>
        <v>14006.156891617189</v>
      </c>
      <c r="Q213" s="152">
        <f>+[1]data1cf!P213</f>
        <v>15327.747338300771</v>
      </c>
      <c r="R213" s="152">
        <f>+[1]data1cf!Q213</f>
        <v>13754.674447995541</v>
      </c>
      <c r="S213" s="152">
        <f>+[1]data1cf!R213</f>
        <v>10010.04683050345</v>
      </c>
      <c r="T213" s="152">
        <f>+[1]data1cf!S213</f>
        <v>9434.429966702708</v>
      </c>
      <c r="U213" s="152">
        <f>+[1]data1cf!T213</f>
        <v>8858.8413940854734</v>
      </c>
      <c r="V213" s="152">
        <f>+[1]data1cf!U213</f>
        <v>8283.2819613872744</v>
      </c>
      <c r="W213" s="152">
        <f>+[1]data1cf!V213</f>
        <v>11791.822026315693</v>
      </c>
      <c r="X213" s="152">
        <f>+[1]data1cf!W213</f>
        <v>11216.323522274193</v>
      </c>
      <c r="Y213" s="152">
        <f>+[1]data1cf!X213</f>
        <v>10640.856860209002</v>
      </c>
      <c r="Z213" s="152">
        <f>+[1]data1cf!Y213</f>
        <v>10065.422995379397</v>
      </c>
      <c r="AA213" s="152">
        <f>+[1]data1cf!Z213</f>
        <v>9490.0229117024501</v>
      </c>
      <c r="AB213" s="152"/>
      <c r="AC213" s="153" t="e">
        <f t="shared" ca="1" si="24"/>
        <v>#NAME?</v>
      </c>
      <c r="AD213" s="153">
        <f t="shared" si="26"/>
        <v>78853.473606501531</v>
      </c>
      <c r="AE213" s="154">
        <f t="shared" si="27"/>
        <v>57890.353280918374</v>
      </c>
      <c r="AF213" s="155" t="e">
        <f t="shared" ca="1" si="25"/>
        <v>#NAME?</v>
      </c>
      <c r="AG213" s="156">
        <f t="shared" si="29"/>
        <v>0.98506519992332886</v>
      </c>
    </row>
    <row r="214" spans="1:33" x14ac:dyDescent="0.25">
      <c r="A214" s="148"/>
      <c r="B214" s="152">
        <f>+[1]data1cf!A214</f>
        <v>-93312.035802381317</v>
      </c>
      <c r="C214" s="152">
        <f>+[1]data1cf!B214</f>
        <v>13282.14613366963</v>
      </c>
      <c r="D214" s="152">
        <f>+[1]data1cf!C214</f>
        <v>20520.483369754445</v>
      </c>
      <c r="E214" s="152">
        <f>+[1]data1cf!D214</f>
        <v>19462.813560750208</v>
      </c>
      <c r="F214" s="152">
        <f>+[1]data1cf!E214</f>
        <v>17965.668760586428</v>
      </c>
      <c r="G214" s="152">
        <f>+[1]data1cf!F214</f>
        <v>17031.619384749094</v>
      </c>
      <c r="H214" s="152">
        <f>+[1]data1cf!G214</f>
        <v>15855.287294535032</v>
      </c>
      <c r="I214" s="152">
        <f>+[1]data1cf!H214</f>
        <v>14925.4324777113</v>
      </c>
      <c r="J214" s="152">
        <f>+[1]data1cf!I214</f>
        <v>14289.526430282938</v>
      </c>
      <c r="K214" s="152">
        <f>+[1]data1cf!J214</f>
        <v>13735.309758946416</v>
      </c>
      <c r="L214" s="152">
        <f>+[1]data1cf!K214</f>
        <v>13028.008010374586</v>
      </c>
      <c r="M214" s="152">
        <f>+[1]data1cf!L214</f>
        <v>12411.466650210445</v>
      </c>
      <c r="N214" s="152">
        <f>+[1]data1cf!M214</f>
        <v>11766.565032635288</v>
      </c>
      <c r="O214" s="152">
        <f>+[1]data1cf!N214</f>
        <v>11203.643196414385</v>
      </c>
      <c r="P214" s="152">
        <f>+[1]data1cf!O214</f>
        <v>12096.549282548342</v>
      </c>
      <c r="Q214" s="152">
        <f>+[1]data1cf!P214</f>
        <v>13212.391753563206</v>
      </c>
      <c r="R214" s="152">
        <f>+[1]data1cf!Q214</f>
        <v>11884.21815378461</v>
      </c>
      <c r="S214" s="152">
        <f>+[1]data1cf!R214</f>
        <v>8722.5620263373094</v>
      </c>
      <c r="T214" s="152">
        <f>+[1]data1cf!S214</f>
        <v>8236.5584045094765</v>
      </c>
      <c r="U214" s="152">
        <f>+[1]data1cf!T214</f>
        <v>7750.5786694343205</v>
      </c>
      <c r="V214" s="152">
        <f>+[1]data1cf!U214</f>
        <v>7264.623537714413</v>
      </c>
      <c r="W214" s="152">
        <f>+[1]data1cf!V214</f>
        <v>10226.946718491632</v>
      </c>
      <c r="X214" s="152">
        <f>+[1]data1cf!W214</f>
        <v>9741.0430299272193</v>
      </c>
      <c r="Y214" s="152">
        <f>+[1]data1cf!X214</f>
        <v>9255.1662261133788</v>
      </c>
      <c r="Z214" s="152">
        <f>+[1]data1cf!Y214</f>
        <v>8769.3171135926386</v>
      </c>
      <c r="AA214" s="152">
        <f>+[1]data1cf!Z214</f>
        <v>8283.4965231037677</v>
      </c>
      <c r="AB214" s="152"/>
      <c r="AC214" s="153" t="e">
        <f t="shared" ca="1" si="24"/>
        <v>#NAME?</v>
      </c>
      <c r="AD214" s="153">
        <f t="shared" si="26"/>
        <v>69747.637916702355</v>
      </c>
      <c r="AE214" s="154">
        <f t="shared" si="27"/>
        <v>51654.10364693177</v>
      </c>
      <c r="AF214" s="155" t="e">
        <f t="shared" ca="1" si="25"/>
        <v>#NAME?</v>
      </c>
      <c r="AG214" s="156">
        <f t="shared" si="29"/>
        <v>0.97573171532694936</v>
      </c>
    </row>
    <row r="215" spans="1:33" x14ac:dyDescent="0.25">
      <c r="A215" s="148"/>
      <c r="B215" s="152">
        <f>+[1]data1cf!A215</f>
        <v>-115315.81348472764</v>
      </c>
      <c r="C215" s="152">
        <f>+[1]data1cf!B215</f>
        <v>15896.255885367595</v>
      </c>
      <c r="D215" s="152">
        <f>+[1]data1cf!C215</f>
        <v>24884.572291146862</v>
      </c>
      <c r="E215" s="152">
        <f>+[1]data1cf!D215</f>
        <v>23407.941081981015</v>
      </c>
      <c r="F215" s="152">
        <f>+[1]data1cf!E215</f>
        <v>21791.800126802282</v>
      </c>
      <c r="G215" s="152">
        <f>+[1]data1cf!F215</f>
        <v>20636.010542753262</v>
      </c>
      <c r="H215" s="152">
        <f>+[1]data1cf!G215</f>
        <v>19183.772626081918</v>
      </c>
      <c r="I215" s="152">
        <f>+[1]data1cf!H215</f>
        <v>18034.650075033864</v>
      </c>
      <c r="J215" s="152">
        <f>+[1]data1cf!I215</f>
        <v>17248.791932206932</v>
      </c>
      <c r="K215" s="152">
        <f>+[1]data1cf!J215</f>
        <v>16562.357779528935</v>
      </c>
      <c r="L215" s="152">
        <f>+[1]data1cf!K215</f>
        <v>15689.796658266216</v>
      </c>
      <c r="M215" s="152">
        <f>+[1]data1cf!L215</f>
        <v>14927.869561906635</v>
      </c>
      <c r="N215" s="152">
        <f>+[1]data1cf!M215</f>
        <v>14130.894616404497</v>
      </c>
      <c r="O215" s="152">
        <f>+[1]data1cf!N215</f>
        <v>13433.651808608185</v>
      </c>
      <c r="P215" s="152">
        <f>+[1]data1cf!O215</f>
        <v>14538.691980256455</v>
      </c>
      <c r="Q215" s="152">
        <f>+[1]data1cf!P215</f>
        <v>15917.659668180459</v>
      </c>
      <c r="R215" s="152">
        <f>+[1]data1cf!Q215</f>
        <v>14276.291351752639</v>
      </c>
      <c r="S215" s="152">
        <f>+[1]data1cf!R215</f>
        <v>10369.08961555114</v>
      </c>
      <c r="T215" s="152">
        <f>+[1]data1cf!S215</f>
        <v>9768.4821748744489</v>
      </c>
      <c r="U215" s="152">
        <f>+[1]data1cf!T215</f>
        <v>9167.9042536514207</v>
      </c>
      <c r="V215" s="152">
        <f>+[1]data1cf!U215</f>
        <v>8567.3567374656413</v>
      </c>
      <c r="W215" s="152">
        <f>+[1]data1cf!V215</f>
        <v>12228.221109982855</v>
      </c>
      <c r="X215" s="152">
        <f>+[1]data1cf!W215</f>
        <v>11627.73716768948</v>
      </c>
      <c r="Y215" s="152">
        <f>+[1]data1cf!X215</f>
        <v>11027.286449801253</v>
      </c>
      <c r="Z215" s="152">
        <f>+[1]data1cf!Y215</f>
        <v>10426.869953050322</v>
      </c>
      <c r="AA215" s="152">
        <f>+[1]data1cf!Z215</f>
        <v>9826.4887040708199</v>
      </c>
      <c r="AB215" s="152"/>
      <c r="AC215" s="153" t="e">
        <f t="shared" ca="1" si="24"/>
        <v>#NAME?</v>
      </c>
      <c r="AD215" s="153">
        <f t="shared" si="26"/>
        <v>81180.644935433113</v>
      </c>
      <c r="AE215" s="154">
        <f t="shared" si="27"/>
        <v>59424.1592994932</v>
      </c>
      <c r="AF215" s="155" t="e">
        <f t="shared" ca="1" si="25"/>
        <v>#NAME?</v>
      </c>
      <c r="AG215" s="156">
        <f t="shared" si="29"/>
        <v>0.98680785901735535</v>
      </c>
    </row>
    <row r="216" spans="1:33" x14ac:dyDescent="0.25">
      <c r="A216" s="148"/>
      <c r="B216" s="152">
        <f>+[1]data1cf!A216</f>
        <v>-98557.194311748783</v>
      </c>
      <c r="C216" s="152">
        <f>+[1]data1cf!B216</f>
        <v>13922.581185467563</v>
      </c>
      <c r="D216" s="152">
        <f>+[1]data1cf!C216</f>
        <v>21630.932571844194</v>
      </c>
      <c r="E216" s="152">
        <f>+[1]data1cf!D216</f>
        <v>20363.130579525583</v>
      </c>
      <c r="F216" s="152">
        <f>+[1]data1cf!E216</f>
        <v>18877.724216844108</v>
      </c>
      <c r="G216" s="152">
        <f>+[1]data1cf!F216</f>
        <v>17890.817438211659</v>
      </c>
      <c r="H216" s="152">
        <f>+[1]data1cf!G216</f>
        <v>16648.716196249239</v>
      </c>
      <c r="I216" s="152">
        <f>+[1]data1cf!H216</f>
        <v>15666.593353516535</v>
      </c>
      <c r="J216" s="152">
        <f>+[1]data1cf!I216</f>
        <v>14994.942420799322</v>
      </c>
      <c r="K216" s="152">
        <f>+[1]data1cf!J216</f>
        <v>14409.20835925109</v>
      </c>
      <c r="L216" s="152">
        <f>+[1]data1cf!K216</f>
        <v>13662.512847597514</v>
      </c>
      <c r="M216" s="152">
        <f>+[1]data1cf!L216</f>
        <v>13011.315109680636</v>
      </c>
      <c r="N216" s="152">
        <f>+[1]data1cf!M216</f>
        <v>12330.162957241017</v>
      </c>
      <c r="O216" s="152">
        <f>+[1]data1cf!N216</f>
        <v>11735.222310558744</v>
      </c>
      <c r="P216" s="152">
        <f>+[1]data1cf!O216</f>
        <v>12678.695936495424</v>
      </c>
      <c r="Q216" s="152">
        <f>+[1]data1cf!P216</f>
        <v>13857.260976808353</v>
      </c>
      <c r="R216" s="152">
        <f>+[1]data1cf!Q216</f>
        <v>12454.429472517324</v>
      </c>
      <c r="S216" s="152">
        <f>+[1]data1cf!R216</f>
        <v>9115.0536393753009</v>
      </c>
      <c r="T216" s="152">
        <f>+[1]data1cf!S216</f>
        <v>8601.7312905398212</v>
      </c>
      <c r="U216" s="152">
        <f>+[1]data1cf!T216</f>
        <v>8088.4341711541529</v>
      </c>
      <c r="V216" s="152">
        <f>+[1]data1cf!U216</f>
        <v>7575.1630381018058</v>
      </c>
      <c r="W216" s="152">
        <f>+[1]data1cf!V216</f>
        <v>10704.001229569119</v>
      </c>
      <c r="X216" s="152">
        <f>+[1]data1cf!W216</f>
        <v>10190.784431341082</v>
      </c>
      <c r="Y216" s="152">
        <f>+[1]data1cf!X216</f>
        <v>9677.5960290810872</v>
      </c>
      <c r="Z216" s="152">
        <f>+[1]data1cf!Y216</f>
        <v>9164.4368746681703</v>
      </c>
      <c r="AA216" s="152">
        <f>+[1]data1cf!Z216</f>
        <v>8651.3078455377472</v>
      </c>
      <c r="AB216" s="152"/>
      <c r="AC216" s="153" t="e">
        <f t="shared" ca="1" si="24"/>
        <v>#NAME?</v>
      </c>
      <c r="AD216" s="153">
        <f t="shared" si="26"/>
        <v>72518.398237821428</v>
      </c>
      <c r="AE216" s="154">
        <f t="shared" si="27"/>
        <v>53551.026557481142</v>
      </c>
      <c r="AF216" s="155" t="e">
        <f t="shared" ca="1" si="25"/>
        <v>#NAME?</v>
      </c>
      <c r="AG216" s="156">
        <f t="shared" si="29"/>
        <v>0.97906447103627392</v>
      </c>
    </row>
    <row r="217" spans="1:33" x14ac:dyDescent="0.25">
      <c r="A217" s="148"/>
      <c r="B217" s="152">
        <f>+[1]data1cf!A217</f>
        <v>-96772.134926343817</v>
      </c>
      <c r="C217" s="152">
        <f>+[1]data1cf!B217</f>
        <v>13670.301995067162</v>
      </c>
      <c r="D217" s="152">
        <f>+[1]data1cf!C217</f>
        <v>21186.839549793815</v>
      </c>
      <c r="E217" s="152">
        <f>+[1]data1cf!D217</f>
        <v>19960.181519570997</v>
      </c>
      <c r="F217" s="152">
        <f>+[1]data1cf!E217</f>
        <v>18567.328801854288</v>
      </c>
      <c r="G217" s="152">
        <f>+[1]data1cf!F217</f>
        <v>17598.410727048224</v>
      </c>
      <c r="H217" s="152">
        <f>+[1]data1cf!G217</f>
        <v>16378.692381882691</v>
      </c>
      <c r="I217" s="152">
        <f>+[1]data1cf!H217</f>
        <v>15414.35766319598</v>
      </c>
      <c r="J217" s="152">
        <f>+[1]data1cf!I217</f>
        <v>14754.871614123571</v>
      </c>
      <c r="K217" s="152">
        <f>+[1]data1cf!J217</f>
        <v>14179.863713300583</v>
      </c>
      <c r="L217" s="152">
        <f>+[1]data1cf!K217</f>
        <v>13446.57489019417</v>
      </c>
      <c r="M217" s="152">
        <f>+[1]data1cf!L217</f>
        <v>12807.171589425598</v>
      </c>
      <c r="N217" s="152">
        <f>+[1]data1cf!M217</f>
        <v>12138.356405901235</v>
      </c>
      <c r="O217" s="152">
        <f>+[1]data1cf!N217</f>
        <v>11554.312565868673</v>
      </c>
      <c r="P217" s="152">
        <f>+[1]data1cf!O217</f>
        <v>12480.576785957946</v>
      </c>
      <c r="Q217" s="152">
        <f>+[1]data1cf!P217</f>
        <v>13637.795758120163</v>
      </c>
      <c r="R217" s="152">
        <f>+[1]data1cf!Q217</f>
        <v>12260.372216792824</v>
      </c>
      <c r="S217" s="152">
        <f>+[1]data1cf!R217</f>
        <v>8981.4788701295438</v>
      </c>
      <c r="T217" s="152">
        <f>+[1]data1cf!S217</f>
        <v>8477.4537713114405</v>
      </c>
      <c r="U217" s="152">
        <f>+[1]data1cf!T217</f>
        <v>7973.4534449895364</v>
      </c>
      <c r="V217" s="152">
        <f>+[1]data1cf!U217</f>
        <v>7469.4786343387204</v>
      </c>
      <c r="W217" s="152">
        <f>+[1]data1cf!V217</f>
        <v>10541.647578897217</v>
      </c>
      <c r="X217" s="152">
        <f>+[1]data1cf!W217</f>
        <v>10037.72611896307</v>
      </c>
      <c r="Y217" s="152">
        <f>+[1]data1cf!X217</f>
        <v>9533.8325406916483</v>
      </c>
      <c r="Z217" s="152">
        <f>+[1]data1cf!Y217</f>
        <v>9029.9676805328309</v>
      </c>
      <c r="AA217" s="152">
        <f>+[1]data1cf!Z217</f>
        <v>8526.1324000299865</v>
      </c>
      <c r="AB217" s="152"/>
      <c r="AC217" s="153" t="e">
        <f t="shared" ca="1" si="24"/>
        <v>#NAME?</v>
      </c>
      <c r="AD217" s="153">
        <f t="shared" si="26"/>
        <v>71401.060820330822</v>
      </c>
      <c r="AE217" s="154">
        <f t="shared" si="27"/>
        <v>52737.60058574249</v>
      </c>
      <c r="AF217" s="155" t="e">
        <f t="shared" ca="1" si="25"/>
        <v>#NAME?</v>
      </c>
      <c r="AG217" s="156">
        <f t="shared" si="29"/>
        <v>0.97777943204789064</v>
      </c>
    </row>
    <row r="218" spans="1:33" x14ac:dyDescent="0.25">
      <c r="A218" s="148"/>
      <c r="B218" s="152">
        <f>+[1]data1cf!A218</f>
        <v>-103828.83411673499</v>
      </c>
      <c r="C218" s="152">
        <f>+[1]data1cf!B218</f>
        <v>14576.566401571068</v>
      </c>
      <c r="D218" s="152">
        <f>+[1]data1cf!C218</f>
        <v>22580.180863205842</v>
      </c>
      <c r="E218" s="152">
        <f>+[1]data1cf!D218</f>
        <v>21348.542024693808</v>
      </c>
      <c r="F218" s="152">
        <f>+[1]data1cf!E218</f>
        <v>19794.384378586808</v>
      </c>
      <c r="G218" s="152">
        <f>+[1]data1cf!F218</f>
        <v>18754.353335346255</v>
      </c>
      <c r="H218" s="152">
        <f>+[1]data1cf!G218</f>
        <v>17446.150892118425</v>
      </c>
      <c r="I218" s="152">
        <f>+[1]data1cf!H218</f>
        <v>16411.496137258091</v>
      </c>
      <c r="J218" s="152">
        <f>+[1]data1cf!I218</f>
        <v>15703.919853614429</v>
      </c>
      <c r="K218" s="152">
        <f>+[1]data1cf!J218</f>
        <v>15086.509279622951</v>
      </c>
      <c r="L218" s="152">
        <f>+[1]data1cf!K218</f>
        <v>14300.221117116307</v>
      </c>
      <c r="M218" s="152">
        <f>+[1]data1cf!L218</f>
        <v>13614.192031370509</v>
      </c>
      <c r="N218" s="152">
        <f>+[1]data1cf!M218</f>
        <v>12896.606325549714</v>
      </c>
      <c r="O218" s="152">
        <f>+[1]data1cf!N218</f>
        <v>12269.485214647924</v>
      </c>
      <c r="P218" s="152">
        <f>+[1]data1cf!O218</f>
        <v>13263.781681341101</v>
      </c>
      <c r="Q218" s="152">
        <f>+[1]data1cf!P218</f>
        <v>14505.385959151277</v>
      </c>
      <c r="R218" s="152">
        <f>+[1]data1cf!Q218</f>
        <v>13027.519624076438</v>
      </c>
      <c r="S218" s="152">
        <f>+[1]data1cf!R218</f>
        <v>9509.5268295980695</v>
      </c>
      <c r="T218" s="152">
        <f>+[1]data1cf!S218</f>
        <v>8968.7478293653203</v>
      </c>
      <c r="U218" s="152">
        <f>+[1]data1cf!T218</f>
        <v>8427.9954080584248</v>
      </c>
      <c r="V218" s="152">
        <f>+[1]data1cf!U218</f>
        <v>7887.270363045167</v>
      </c>
      <c r="W218" s="152">
        <f>+[1]data1cf!V218</f>
        <v>11183.464251564154</v>
      </c>
      <c r="X218" s="152">
        <f>+[1]data1cf!W218</f>
        <v>10642.796447643237</v>
      </c>
      <c r="Y218" s="152">
        <f>+[1]data1cf!X218</f>
        <v>10102.158558537527</v>
      </c>
      <c r="Z218" s="152">
        <f>+[1]data1cf!Y218</f>
        <v>9561.5514816914729</v>
      </c>
      <c r="AA218" s="152">
        <f>+[1]data1cf!Z218</f>
        <v>9020.9761414728782</v>
      </c>
      <c r="AB218" s="152"/>
      <c r="AC218" s="153" t="e">
        <f t="shared" ca="1" si="24"/>
        <v>#NAME?</v>
      </c>
      <c r="AD218" s="153">
        <f t="shared" si="26"/>
        <v>75231.417066695765</v>
      </c>
      <c r="AE218" s="154">
        <f t="shared" si="27"/>
        <v>55387.21838780999</v>
      </c>
      <c r="AF218" s="155" t="e">
        <f t="shared" ca="1" si="25"/>
        <v>#NAME?</v>
      </c>
      <c r="AG218" s="156">
        <f t="shared" si="29"/>
        <v>0.98188385606434159</v>
      </c>
    </row>
    <row r="219" spans="1:33" x14ac:dyDescent="0.25">
      <c r="A219" s="148"/>
      <c r="B219" s="152">
        <f>+[1]data1cf!A219</f>
        <v>-94293.539935904555</v>
      </c>
      <c r="C219" s="152">
        <f>+[1]data1cf!B219</f>
        <v>13389.493420958162</v>
      </c>
      <c r="D219" s="152">
        <f>+[1]data1cf!C219</f>
        <v>20729.925023715386</v>
      </c>
      <c r="E219" s="152">
        <f>+[1]data1cf!D219</f>
        <v>19542.690859497965</v>
      </c>
      <c r="F219" s="152">
        <f>+[1]data1cf!E219</f>
        <v>18136.337806854648</v>
      </c>
      <c r="G219" s="152">
        <f>+[1]data1cf!F219</f>
        <v>17192.397450747019</v>
      </c>
      <c r="H219" s="152">
        <f>+[1]data1cf!G219</f>
        <v>16003.758259768652</v>
      </c>
      <c r="I219" s="152">
        <f>+[1]data1cf!H219</f>
        <v>15064.122750256836</v>
      </c>
      <c r="J219" s="152">
        <f>+[1]data1cf!I219</f>
        <v>14421.527914948969</v>
      </c>
      <c r="K219" s="152">
        <f>+[1]data1cf!J219</f>
        <v>13861.413528850266</v>
      </c>
      <c r="L219" s="152">
        <f>+[1]data1cf!K219</f>
        <v>13146.740193465452</v>
      </c>
      <c r="M219" s="152">
        <f>+[1]data1cf!L219</f>
        <v>12523.713733192966</v>
      </c>
      <c r="N219" s="152">
        <f>+[1]data1cf!M219</f>
        <v>11872.02870769061</v>
      </c>
      <c r="O219" s="152">
        <f>+[1]data1cf!N219</f>
        <v>11303.115328075524</v>
      </c>
      <c r="P219" s="152">
        <f>+[1]data1cf!O219</f>
        <v>12205.483902187632</v>
      </c>
      <c r="Q219" s="152">
        <f>+[1]data1cf!P219</f>
        <v>13333.06337999101</v>
      </c>
      <c r="R219" s="152">
        <f>+[1]data1cf!Q219</f>
        <v>11990.919365067064</v>
      </c>
      <c r="S219" s="152">
        <f>+[1]data1cf!R219</f>
        <v>8796.0073073296735</v>
      </c>
      <c r="T219" s="152">
        <f>+[1]data1cf!S219</f>
        <v>8304.891648671557</v>
      </c>
      <c r="U219" s="152">
        <f>+[1]data1cf!T219</f>
        <v>7813.8001280192984</v>
      </c>
      <c r="V219" s="152">
        <f>+[1]data1cf!U219</f>
        <v>7322.7334695130703</v>
      </c>
      <c r="W219" s="152">
        <f>+[1]data1cf!V219</f>
        <v>10316.215893808687</v>
      </c>
      <c r="X219" s="152">
        <f>+[1]data1cf!W219</f>
        <v>9825.2012195636071</v>
      </c>
      <c r="Y219" s="152">
        <f>+[1]data1cf!X219</f>
        <v>9334.2137128567811</v>
      </c>
      <c r="Z219" s="152">
        <f>+[1]data1cf!Y219</f>
        <v>8843.2541887143434</v>
      </c>
      <c r="AA219" s="152">
        <f>+[1]data1cf!Z219</f>
        <v>8352.3234866132407</v>
      </c>
      <c r="AB219" s="152"/>
      <c r="AC219" s="153" t="e">
        <f t="shared" ca="1" si="24"/>
        <v>#NAME?</v>
      </c>
      <c r="AD219" s="153">
        <f t="shared" si="26"/>
        <v>70180.287104407937</v>
      </c>
      <c r="AE219" s="154">
        <f t="shared" si="27"/>
        <v>51927.073766622787</v>
      </c>
      <c r="AF219" s="155" t="e">
        <f t="shared" ca="1" si="25"/>
        <v>#NAME?</v>
      </c>
      <c r="AG219" s="156">
        <f t="shared" si="29"/>
        <v>0.9762850959507946</v>
      </c>
    </row>
    <row r="220" spans="1:33" x14ac:dyDescent="0.25">
      <c r="A220" s="148"/>
      <c r="B220" s="152">
        <f>+[1]data1cf!A220</f>
        <v>-111001.09777334824</v>
      </c>
      <c r="C220" s="152">
        <f>+[1]data1cf!B220</f>
        <v>15490.079765293507</v>
      </c>
      <c r="D220" s="152">
        <f>+[1]data1cf!C220</f>
        <v>24038.818039367696</v>
      </c>
      <c r="E220" s="152">
        <f>+[1]data1cf!D220</f>
        <v>22656.906458209342</v>
      </c>
      <c r="F220" s="152">
        <f>+[1]data1cf!E220</f>
        <v>21041.534906078025</v>
      </c>
      <c r="G220" s="152">
        <f>+[1]data1cf!F220</f>
        <v>19929.226308522651</v>
      </c>
      <c r="H220" s="152">
        <f>+[1]data1cf!G220</f>
        <v>18531.090701984685</v>
      </c>
      <c r="I220" s="152">
        <f>+[1]data1cf!H220</f>
        <v>17424.964310574076</v>
      </c>
      <c r="J220" s="152">
        <f>+[1]data1cf!I220</f>
        <v>16668.510239689273</v>
      </c>
      <c r="K220" s="152">
        <f>+[1]data1cf!J220</f>
        <v>16008.002582556663</v>
      </c>
      <c r="L220" s="152">
        <f>+[1]data1cf!K220</f>
        <v>15167.847133724164</v>
      </c>
      <c r="M220" s="152">
        <f>+[1]data1cf!L220</f>
        <v>14434.428692979509</v>
      </c>
      <c r="N220" s="152">
        <f>+[1]data1cf!M220</f>
        <v>13667.273771418731</v>
      </c>
      <c r="O220" s="152">
        <f>+[1]data1cf!N220</f>
        <v>12996.369932084617</v>
      </c>
      <c r="P220" s="152">
        <f>+[1]data1cf!O220</f>
        <v>14059.812779632375</v>
      </c>
      <c r="Q220" s="152">
        <f>+[1]data1cf!P220</f>
        <v>15387.184304213541</v>
      </c>
      <c r="R220" s="152">
        <f>+[1]data1cf!Q220</f>
        <v>13807.23026783143</v>
      </c>
      <c r="S220" s="152">
        <f>+[1]data1cf!R220</f>
        <v>10046.222398795864</v>
      </c>
      <c r="T220" s="152">
        <f>+[1]data1cf!S220</f>
        <v>9468.087594632314</v>
      </c>
      <c r="U220" s="152">
        <f>+[1]data1cf!T220</f>
        <v>8889.9812054073755</v>
      </c>
      <c r="V220" s="152">
        <f>+[1]data1cf!U220</f>
        <v>8311.9040835691885</v>
      </c>
      <c r="W220" s="152">
        <f>+[1]data1cf!V220</f>
        <v>11835.79167425571</v>
      </c>
      <c r="X220" s="152">
        <f>+[1]data1cf!W220</f>
        <v>11257.775747596519</v>
      </c>
      <c r="Y220" s="152">
        <f>+[1]data1cf!X220</f>
        <v>10679.791802201074</v>
      </c>
      <c r="Z220" s="152">
        <f>+[1]data1cf!Y220</f>
        <v>10101.840797507281</v>
      </c>
      <c r="AA220" s="152">
        <f>+[1]data1cf!Z220</f>
        <v>9523.923721736177</v>
      </c>
      <c r="AB220" s="152"/>
      <c r="AC220" s="153" t="e">
        <f t="shared" ca="1" si="24"/>
        <v>#NAME?</v>
      </c>
      <c r="AD220" s="153">
        <f t="shared" si="26"/>
        <v>79068.031878708513</v>
      </c>
      <c r="AE220" s="154">
        <f t="shared" si="27"/>
        <v>58026.899112729981</v>
      </c>
      <c r="AF220" s="155" t="e">
        <f t="shared" ca="1" si="25"/>
        <v>#NAME?</v>
      </c>
      <c r="AG220" s="156">
        <f t="shared" si="29"/>
        <v>0.98523506780378645</v>
      </c>
    </row>
    <row r="221" spans="1:33" x14ac:dyDescent="0.25">
      <c r="A221" s="148"/>
      <c r="B221" s="152">
        <f>+[1]data1cf!A221</f>
        <v>-102177.63930722067</v>
      </c>
      <c r="C221" s="152">
        <f>+[1]data1cf!B221</f>
        <v>14379.321039532297</v>
      </c>
      <c r="D221" s="152">
        <f>+[1]data1cf!C221</f>
        <v>22360.801644060768</v>
      </c>
      <c r="E221" s="152">
        <f>+[1]data1cf!D221</f>
        <v>21090.712892698717</v>
      </c>
      <c r="F221" s="152">
        <f>+[1]data1cf!E221</f>
        <v>19507.266032654577</v>
      </c>
      <c r="G221" s="152">
        <f>+[1]data1cf!F221</f>
        <v>18483.874690384735</v>
      </c>
      <c r="H221" s="152">
        <f>+[1]data1cf!G221</f>
        <v>17196.376613249733</v>
      </c>
      <c r="I221" s="152">
        <f>+[1]data1cf!H221</f>
        <v>16178.176021391366</v>
      </c>
      <c r="J221" s="152">
        <f>+[1]data1cf!I221</f>
        <v>15481.852356510448</v>
      </c>
      <c r="K221" s="152">
        <f>+[1]data1cf!J221</f>
        <v>14874.363570589579</v>
      </c>
      <c r="L221" s="152">
        <f>+[1]data1cf!K221</f>
        <v>14100.476706730431</v>
      </c>
      <c r="M221" s="152">
        <f>+[1]data1cf!L221</f>
        <v>13425.357573650395</v>
      </c>
      <c r="N221" s="152">
        <f>+[1]data1cf!M221</f>
        <v>12719.183666901747</v>
      </c>
      <c r="O221" s="152">
        <f>+[1]data1cf!N221</f>
        <v>12102.142192973013</v>
      </c>
      <c r="P221" s="152">
        <f>+[1]data1cf!O221</f>
        <v>13080.519815821324</v>
      </c>
      <c r="Q221" s="152">
        <f>+[1]data1cf!P221</f>
        <v>14302.378802678068</v>
      </c>
      <c r="R221" s="152">
        <f>+[1]data1cf!Q221</f>
        <v>12848.015045113501</v>
      </c>
      <c r="S221" s="152">
        <f>+[1]data1cf!R221</f>
        <v>9385.9690547340761</v>
      </c>
      <c r="T221" s="152">
        <f>+[1]data1cf!S221</f>
        <v>8853.7900882576105</v>
      </c>
      <c r="U221" s="152">
        <f>+[1]data1cf!T221</f>
        <v>8321.6372780210932</v>
      </c>
      <c r="V221" s="152">
        <f>+[1]data1cf!U221</f>
        <v>7789.5114087117199</v>
      </c>
      <c r="W221" s="152">
        <f>+[1]data1cf!V221</f>
        <v>11033.285771516352</v>
      </c>
      <c r="X221" s="152">
        <f>+[1]data1cf!W221</f>
        <v>10501.216232991552</v>
      </c>
      <c r="Y221" s="152">
        <f>+[1]data1cf!X221</f>
        <v>9969.1761335452575</v>
      </c>
      <c r="Z221" s="152">
        <f>+[1]data1cf!Y221</f>
        <v>9437.1663563498114</v>
      </c>
      <c r="AA221" s="152">
        <f>+[1]data1cf!Z221</f>
        <v>8905.1878110727448</v>
      </c>
      <c r="AB221" s="152"/>
      <c r="AC221" s="153" t="e">
        <f t="shared" ca="1" si="24"/>
        <v>#NAME?</v>
      </c>
      <c r="AD221" s="153">
        <f t="shared" si="26"/>
        <v>74502.287126178489</v>
      </c>
      <c r="AE221" s="154">
        <f t="shared" si="27"/>
        <v>54928.185113388536</v>
      </c>
      <c r="AF221" s="155" t="e">
        <f t="shared" ca="1" si="25"/>
        <v>#NAME?</v>
      </c>
      <c r="AG221" s="156">
        <f t="shared" si="29"/>
        <v>0.98116575180207999</v>
      </c>
    </row>
    <row r="222" spans="1:33" x14ac:dyDescent="0.25">
      <c r="A222" s="148"/>
      <c r="B222" s="152">
        <f>+[1]data1cf!A222</f>
        <v>-90091.683465650014</v>
      </c>
      <c r="C222" s="152">
        <f>+[1]data1cf!B222</f>
        <v>12876.267985641345</v>
      </c>
      <c r="D222" s="152">
        <f>+[1]data1cf!C222</f>
        <v>19951.304580334512</v>
      </c>
      <c r="E222" s="152">
        <f>+[1]data1cf!D222</f>
        <v>18811.891061681057</v>
      </c>
      <c r="F222" s="152">
        <f>+[1]data1cf!E222</f>
        <v>17405.697138271815</v>
      </c>
      <c r="G222" s="152">
        <f>+[1]data1cf!F222</f>
        <v>16504.100444331674</v>
      </c>
      <c r="H222" s="152">
        <f>+[1]data1cf!G222</f>
        <v>15368.148419112578</v>
      </c>
      <c r="I222" s="152">
        <f>+[1]data1cf!H222</f>
        <v>14470.384426440694</v>
      </c>
      <c r="J222" s="152">
        <f>+[1]data1cf!I222</f>
        <v>13856.42454606534</v>
      </c>
      <c r="K222" s="152">
        <f>+[1]data1cf!J222</f>
        <v>13321.558500841333</v>
      </c>
      <c r="L222" s="152">
        <f>+[1]data1cf!K222</f>
        <v>12638.443208554225</v>
      </c>
      <c r="M222" s="152">
        <f>+[1]data1cf!L222</f>
        <v>12043.179708130487</v>
      </c>
      <c r="N222" s="152">
        <f>+[1]data1cf!M222</f>
        <v>11420.534709578387</v>
      </c>
      <c r="O222" s="152">
        <f>+[1]data1cf!N222</f>
        <v>10877.271354775086</v>
      </c>
      <c r="P222" s="152">
        <f>+[1]data1cf!O222</f>
        <v>11739.130658495167</v>
      </c>
      <c r="Q222" s="152">
        <f>+[1]data1cf!P222</f>
        <v>12816.463564499971</v>
      </c>
      <c r="R222" s="152">
        <f>+[1]data1cf!Q222</f>
        <v>11534.127427368632</v>
      </c>
      <c r="S222" s="152">
        <f>+[1]data1cf!R222</f>
        <v>8481.585270165524</v>
      </c>
      <c r="T222" s="152">
        <f>+[1]data1cf!S222</f>
        <v>8012.3544353180096</v>
      </c>
      <c r="U222" s="152">
        <f>+[1]data1cf!T222</f>
        <v>7543.1466628519229</v>
      </c>
      <c r="V222" s="152">
        <f>+[1]data1cf!U222</f>
        <v>7073.9626446386901</v>
      </c>
      <c r="W222" s="152">
        <f>+[1]data1cf!V222</f>
        <v>9934.0511640955447</v>
      </c>
      <c r="X222" s="152">
        <f>+[1]data1cf!W222</f>
        <v>9464.9168136496191</v>
      </c>
      <c r="Y222" s="152">
        <f>+[1]data1cf!X222</f>
        <v>8995.8084201171696</v>
      </c>
      <c r="Z222" s="152">
        <f>+[1]data1cf!Y222</f>
        <v>8526.7267622055879</v>
      </c>
      <c r="AA222" s="152">
        <f>+[1]data1cf!Z222</f>
        <v>8057.672641983504</v>
      </c>
      <c r="AB222" s="152"/>
      <c r="AC222" s="153" t="e">
        <f t="shared" ca="1" si="24"/>
        <v>#NAME?</v>
      </c>
      <c r="AD222" s="153">
        <f t="shared" si="26"/>
        <v>68052.1949046316</v>
      </c>
      <c r="AE222" s="154">
        <f t="shared" si="27"/>
        <v>50496.121391445871</v>
      </c>
      <c r="AF222" s="155" t="e">
        <f t="shared" ca="1" si="25"/>
        <v>#NAME?</v>
      </c>
      <c r="AG222" s="156">
        <f t="shared" si="29"/>
        <v>0.97343584814211093</v>
      </c>
    </row>
    <row r="223" spans="1:33" x14ac:dyDescent="0.25">
      <c r="A223" s="148"/>
      <c r="B223" s="152">
        <f>+[1]data1cf!A223</f>
        <v>-104852.10922379915</v>
      </c>
      <c r="C223" s="152">
        <f>+[1]data1cf!B223</f>
        <v>14675.034339374961</v>
      </c>
      <c r="D223" s="152">
        <f>+[1]data1cf!C223</f>
        <v>22808.243345023504</v>
      </c>
      <c r="E223" s="152">
        <f>+[1]data1cf!D223</f>
        <v>21491.350415314679</v>
      </c>
      <c r="F223" s="152">
        <f>+[1]data1cf!E223</f>
        <v>19972.316779101238</v>
      </c>
      <c r="G223" s="152">
        <f>+[1]data1cf!F223</f>
        <v>18921.973814036461</v>
      </c>
      <c r="H223" s="152">
        <f>+[1]data1cf!G223</f>
        <v>17600.940502937541</v>
      </c>
      <c r="I223" s="152">
        <f>+[1]data1cf!H223</f>
        <v>16556.088807467524</v>
      </c>
      <c r="J223" s="152">
        <f>+[1]data1cf!I223</f>
        <v>15841.539073687833</v>
      </c>
      <c r="K223" s="152">
        <f>+[1]data1cf!J223</f>
        <v>15217.979789264475</v>
      </c>
      <c r="L223" s="152">
        <f>+[1]data1cf!K223</f>
        <v>14424.006319047305</v>
      </c>
      <c r="M223" s="152">
        <f>+[1]data1cf!L223</f>
        <v>13731.216139505723</v>
      </c>
      <c r="N223" s="152">
        <f>+[1]data1cf!M223</f>
        <v>13006.558336649505</v>
      </c>
      <c r="O223" s="152">
        <f>+[1]data1cf!N223</f>
        <v>12373.190693513359</v>
      </c>
      <c r="P223" s="152">
        <f>+[1]data1cf!O223</f>
        <v>13377.352353911025</v>
      </c>
      <c r="Q223" s="152">
        <f>+[1]data1cf!P223</f>
        <v>14631.193143487075</v>
      </c>
      <c r="R223" s="152">
        <f>+[1]data1cf!Q223</f>
        <v>13138.761838622155</v>
      </c>
      <c r="S223" s="152">
        <f>+[1]data1cf!R223</f>
        <v>9586.0978038852772</v>
      </c>
      <c r="T223" s="152">
        <f>+[1]data1cf!S223</f>
        <v>9039.9892081305516</v>
      </c>
      <c r="U223" s="152">
        <f>+[1]data1cf!T223</f>
        <v>8493.9074532477243</v>
      </c>
      <c r="V223" s="152">
        <f>+[1]data1cf!U223</f>
        <v>7947.8533444629611</v>
      </c>
      <c r="W223" s="152">
        <f>+[1]data1cf!V223</f>
        <v>11276.532555415484</v>
      </c>
      <c r="X223" s="152">
        <f>+[1]data1cf!W223</f>
        <v>10730.53625185716</v>
      </c>
      <c r="Y223" s="152">
        <f>+[1]data1cf!X223</f>
        <v>10184.570157936629</v>
      </c>
      <c r="Z223" s="152">
        <f>+[1]data1cf!Y223</f>
        <v>9638.6351799430267</v>
      </c>
      <c r="AA223" s="152">
        <f>+[1]data1cf!Z223</f>
        <v>9092.732251354164</v>
      </c>
      <c r="AB223" s="152"/>
      <c r="AC223" s="153" t="e">
        <f t="shared" ca="1" si="24"/>
        <v>#NAME?</v>
      </c>
      <c r="AD223" s="153">
        <f t="shared" si="26"/>
        <v>75729.14250628755</v>
      </c>
      <c r="AE223" s="154">
        <f t="shared" si="27"/>
        <v>55715.914132582271</v>
      </c>
      <c r="AF223" s="155" t="e">
        <f t="shared" ca="1" si="25"/>
        <v>#NAME?</v>
      </c>
      <c r="AG223" s="156">
        <f t="shared" si="29"/>
        <v>0.98235826656352987</v>
      </c>
    </row>
    <row r="224" spans="1:33" x14ac:dyDescent="0.25">
      <c r="A224" s="148"/>
      <c r="B224" s="152">
        <f>+[1]data1cf!A224</f>
        <v>-89693.017919749444</v>
      </c>
      <c r="C224" s="152">
        <f>+[1]data1cf!B224</f>
        <v>12774.0218501663</v>
      </c>
      <c r="D224" s="152">
        <f>+[1]data1cf!C224</f>
        <v>19834.033868005303</v>
      </c>
      <c r="E224" s="152">
        <f>+[1]data1cf!D224</f>
        <v>18709.670752404858</v>
      </c>
      <c r="F224" s="152">
        <f>+[1]data1cf!E224</f>
        <v>17336.375098583008</v>
      </c>
      <c r="G224" s="152">
        <f>+[1]data1cf!F224</f>
        <v>16438.79590483896</v>
      </c>
      <c r="H224" s="152">
        <f>+[1]data1cf!G224</f>
        <v>15307.842755199814</v>
      </c>
      <c r="I224" s="152">
        <f>+[1]data1cf!H224</f>
        <v>14414.051466316552</v>
      </c>
      <c r="J224" s="152">
        <f>+[1]data1cf!I224</f>
        <v>13802.808425514566</v>
      </c>
      <c r="K224" s="152">
        <f>+[1]data1cf!J224</f>
        <v>13270.337903238371</v>
      </c>
      <c r="L224" s="152">
        <f>+[1]data1cf!K224</f>
        <v>12590.216788541115</v>
      </c>
      <c r="M224" s="152">
        <f>+[1]data1cf!L224</f>
        <v>11997.58739416605</v>
      </c>
      <c r="N224" s="152">
        <f>+[1]data1cf!M224</f>
        <v>11377.697667784494</v>
      </c>
      <c r="O224" s="152">
        <f>+[1]data1cf!N224</f>
        <v>10836.867947070394</v>
      </c>
      <c r="P224" s="152">
        <f>+[1]data1cf!O224</f>
        <v>11694.883794806392</v>
      </c>
      <c r="Q224" s="152">
        <f>+[1]data1cf!P224</f>
        <v>12767.449384955084</v>
      </c>
      <c r="R224" s="152">
        <f>+[1]data1cf!Q224</f>
        <v>11490.787725383418</v>
      </c>
      <c r="S224" s="152">
        <f>+[1]data1cf!R224</f>
        <v>8451.7534008533294</v>
      </c>
      <c r="T224" s="152">
        <f>+[1]data1cf!S224</f>
        <v>7984.5989637345774</v>
      </c>
      <c r="U224" s="152">
        <f>+[1]data1cf!T224</f>
        <v>7517.4674869436785</v>
      </c>
      <c r="V224" s="152">
        <f>+[1]data1cf!U224</f>
        <v>7050.3596592904869</v>
      </c>
      <c r="W224" s="152">
        <f>+[1]data1cf!V224</f>
        <v>9897.7919744555365</v>
      </c>
      <c r="X224" s="152">
        <f>+[1]data1cf!W224</f>
        <v>9430.7335947843494</v>
      </c>
      <c r="Y224" s="152">
        <f>+[1]data1cf!X224</f>
        <v>8963.7010571644587</v>
      </c>
      <c r="Z224" s="152">
        <f>+[1]data1cf!Y224</f>
        <v>8496.6951368573827</v>
      </c>
      <c r="AA224" s="152">
        <f>+[1]data1cf!Z224</f>
        <v>8029.7166323825186</v>
      </c>
      <c r="AB224" s="152"/>
      <c r="AC224" s="153" t="e">
        <f t="shared" ca="1" si="24"/>
        <v>#NAME?</v>
      </c>
      <c r="AD224" s="153">
        <f t="shared" si="26"/>
        <v>67732.368160260536</v>
      </c>
      <c r="AE224" s="154">
        <f t="shared" si="27"/>
        <v>50245.937569899477</v>
      </c>
      <c r="AF224" s="155" t="e">
        <f t="shared" ca="1" si="25"/>
        <v>#NAME?</v>
      </c>
      <c r="AG224" s="156">
        <f t="shared" si="29"/>
        <v>0.97297900523760728</v>
      </c>
    </row>
    <row r="225" spans="1:33" x14ac:dyDescent="0.25">
      <c r="A225" s="148"/>
      <c r="B225" s="152">
        <f>+[1]data1cf!A225</f>
        <v>-114480.61049529171</v>
      </c>
      <c r="C225" s="152">
        <f>+[1]data1cf!B225</f>
        <v>15841.347619367283</v>
      </c>
      <c r="D225" s="152">
        <f>+[1]data1cf!C225</f>
        <v>24667.061440917969</v>
      </c>
      <c r="E225" s="152">
        <f>+[1]data1cf!D225</f>
        <v>23309.606476332887</v>
      </c>
      <c r="F225" s="152">
        <f>+[1]data1cf!E225</f>
        <v>21646.570684786857</v>
      </c>
      <c r="G225" s="152">
        <f>+[1]data1cf!F225</f>
        <v>20499.197750253712</v>
      </c>
      <c r="H225" s="152">
        <f>+[1]data1cf!G225</f>
        <v>19057.43246125503</v>
      </c>
      <c r="I225" s="152">
        <f>+[1]data1cf!H225</f>
        <v>17916.632711398452</v>
      </c>
      <c r="J225" s="152">
        <f>+[1]data1cf!I225</f>
        <v>17136.466338419239</v>
      </c>
      <c r="K225" s="152">
        <f>+[1]data1cf!J225</f>
        <v>16455.050798329801</v>
      </c>
      <c r="L225" s="152">
        <f>+[1]data1cf!K225</f>
        <v>15588.762469134716</v>
      </c>
      <c r="M225" s="152">
        <f>+[1]data1cf!L225</f>
        <v>14832.353816164472</v>
      </c>
      <c r="N225" s="152">
        <f>+[1]data1cf!M225</f>
        <v>14041.151156673022</v>
      </c>
      <c r="O225" s="152">
        <f>+[1]data1cf!N225</f>
        <v>13349.006804179393</v>
      </c>
      <c r="P225" s="152">
        <f>+[1]data1cf!O225</f>
        <v>14445.994948355823</v>
      </c>
      <c r="Q225" s="152">
        <f>+[1]data1cf!P225</f>
        <v>15814.975125456378</v>
      </c>
      <c r="R225" s="152">
        <f>+[1]data1cf!Q225</f>
        <v>14185.49482059629</v>
      </c>
      <c r="S225" s="152">
        <f>+[1]data1cf!R225</f>
        <v>10306.591948807127</v>
      </c>
      <c r="T225" s="152">
        <f>+[1]data1cf!S225</f>
        <v>9710.3345544490894</v>
      </c>
      <c r="U225" s="152">
        <f>+[1]data1cf!T225</f>
        <v>9114.1064657428269</v>
      </c>
      <c r="V225" s="152">
        <f>+[1]data1cf!U225</f>
        <v>8517.9085618579047</v>
      </c>
      <c r="W225" s="152">
        <f>+[1]data1cf!V225</f>
        <v>12152.258228581974</v>
      </c>
      <c r="X225" s="152">
        <f>+[1]data1cf!W225</f>
        <v>11556.123438139985</v>
      </c>
      <c r="Y225" s="152">
        <f>+[1]data1cf!X225</f>
        <v>10960.021631467273</v>
      </c>
      <c r="Z225" s="152">
        <f>+[1]data1cf!Y225</f>
        <v>10363.953798076895</v>
      </c>
      <c r="AA225" s="152">
        <f>+[1]data1cf!Z225</f>
        <v>9767.9209571673327</v>
      </c>
      <c r="AB225" s="152"/>
      <c r="AC225" s="153" t="e">
        <f t="shared" ca="1" si="24"/>
        <v>#NAME?</v>
      </c>
      <c r="AD225" s="153">
        <f t="shared" si="26"/>
        <v>80785.872672283513</v>
      </c>
      <c r="AE225" s="154">
        <f t="shared" si="27"/>
        <v>59167.118159280813</v>
      </c>
      <c r="AF225" s="155" t="e">
        <f t="shared" ca="1" si="25"/>
        <v>#NAME?</v>
      </c>
      <c r="AG225" s="156">
        <f t="shared" si="29"/>
        <v>0.98652725849207412</v>
      </c>
    </row>
    <row r="226" spans="1:33" x14ac:dyDescent="0.25">
      <c r="A226" s="148"/>
      <c r="B226" s="152">
        <f>+[1]data1cf!A226</f>
        <v>-113260.90665936755</v>
      </c>
      <c r="C226" s="152">
        <f>+[1]data1cf!B226</f>
        <v>15678.154597113236</v>
      </c>
      <c r="D226" s="152">
        <f>+[1]data1cf!C226</f>
        <v>24446.634208909687</v>
      </c>
      <c r="E226" s="152">
        <f>+[1]data1cf!D226</f>
        <v>23048.281173151507</v>
      </c>
      <c r="F226" s="152">
        <f>+[1]data1cf!E226</f>
        <v>21434.482234726416</v>
      </c>
      <c r="G226" s="152">
        <f>+[1]data1cf!F226</f>
        <v>20299.400706988912</v>
      </c>
      <c r="H226" s="152">
        <f>+[1]data1cf!G226</f>
        <v>18872.929309781968</v>
      </c>
      <c r="I226" s="152">
        <f>+[1]data1cf!H226</f>
        <v>17744.283913618154</v>
      </c>
      <c r="J226" s="152">
        <f>+[1]data1cf!I226</f>
        <v>16972.429619982926</v>
      </c>
      <c r="K226" s="152">
        <f>+[1]data1cf!J226</f>
        <v>16298.343101823088</v>
      </c>
      <c r="L226" s="152">
        <f>+[1]data1cf!K226</f>
        <v>15441.215358310335</v>
      </c>
      <c r="M226" s="152">
        <f>+[1]data1cf!L226</f>
        <v>14692.865664246398</v>
      </c>
      <c r="N226" s="152">
        <f>+[1]data1cf!M226</f>
        <v>13910.092667337991</v>
      </c>
      <c r="O226" s="152">
        <f>+[1]data1cf!N226</f>
        <v>13225.393936529901</v>
      </c>
      <c r="P226" s="152">
        <f>+[1]data1cf!O226</f>
        <v>14310.623156326739</v>
      </c>
      <c r="Q226" s="152">
        <f>+[1]data1cf!P226</f>
        <v>15665.017890826228</v>
      </c>
      <c r="R226" s="152">
        <f>+[1]data1cf!Q226</f>
        <v>14052.898459303571</v>
      </c>
      <c r="S226" s="152">
        <f>+[1]data1cf!R226</f>
        <v>10215.322347490888</v>
      </c>
      <c r="T226" s="152">
        <f>+[1]data1cf!S226</f>
        <v>9625.4176221826528</v>
      </c>
      <c r="U226" s="152">
        <f>+[1]data1cf!T226</f>
        <v>9035.5418902967704</v>
      </c>
      <c r="V226" s="152">
        <f>+[1]data1cf!U226</f>
        <v>8445.6960216359112</v>
      </c>
      <c r="W226" s="152">
        <f>+[1]data1cf!V226</f>
        <v>12041.324456787104</v>
      </c>
      <c r="X226" s="152">
        <f>+[1]data1cf!W226</f>
        <v>11451.541029143444</v>
      </c>
      <c r="Y226" s="152">
        <f>+[1]data1cf!X226</f>
        <v>10861.79023385208</v>
      </c>
      <c r="Z226" s="152">
        <f>+[1]data1cf!Y226</f>
        <v>10272.073049883576</v>
      </c>
      <c r="AA226" s="152">
        <f>+[1]data1cf!Z226</f>
        <v>9682.3904855776145</v>
      </c>
      <c r="AB226" s="152"/>
      <c r="AC226" s="153" t="e">
        <f t="shared" ca="1" si="24"/>
        <v>#NAME?</v>
      </c>
      <c r="AD226" s="153">
        <f t="shared" si="26"/>
        <v>80117.774150123107</v>
      </c>
      <c r="AE226" s="154">
        <f t="shared" si="27"/>
        <v>58703.491119449012</v>
      </c>
      <c r="AF226" s="155" t="e">
        <f t="shared" ca="1" si="25"/>
        <v>#NAME?</v>
      </c>
      <c r="AG226" s="156">
        <f t="shared" si="29"/>
        <v>0.9860387160030003</v>
      </c>
    </row>
    <row r="227" spans="1:33" x14ac:dyDescent="0.25">
      <c r="A227" s="148"/>
      <c r="B227" s="152">
        <f>+[1]data1cf!A227</f>
        <v>-105273.6776678741</v>
      </c>
      <c r="C227" s="152">
        <f>+[1]data1cf!B227</f>
        <v>14702.151689792823</v>
      </c>
      <c r="D227" s="152">
        <f>+[1]data1cf!C227</f>
        <v>22919.837410426444</v>
      </c>
      <c r="E227" s="152">
        <f>+[1]data1cf!D227</f>
        <v>21668.214717634215</v>
      </c>
      <c r="F227" s="152">
        <f>+[1]data1cf!E227</f>
        <v>20045.621293906275</v>
      </c>
      <c r="G227" s="152">
        <f>+[1]data1cf!F227</f>
        <v>18991.030027667271</v>
      </c>
      <c r="H227" s="152">
        <f>+[1]data1cf!G227</f>
        <v>17664.710661071422</v>
      </c>
      <c r="I227" s="152">
        <f>+[1]data1cf!H227</f>
        <v>16615.65803433922</v>
      </c>
      <c r="J227" s="152">
        <f>+[1]data1cf!I227</f>
        <v>15898.235381533719</v>
      </c>
      <c r="K227" s="152">
        <f>+[1]data1cf!J227</f>
        <v>15272.142953997693</v>
      </c>
      <c r="L227" s="152">
        <f>+[1]data1cf!K227</f>
        <v>14475.003293973496</v>
      </c>
      <c r="M227" s="152">
        <f>+[1]data1cf!L227</f>
        <v>13779.42768188105</v>
      </c>
      <c r="N227" s="152">
        <f>+[1]data1cf!M227</f>
        <v>13051.856319491329</v>
      </c>
      <c r="O227" s="152">
        <f>+[1]data1cf!N227</f>
        <v>12415.915232657873</v>
      </c>
      <c r="P227" s="152">
        <f>+[1]data1cf!O227</f>
        <v>13424.141151368651</v>
      </c>
      <c r="Q227" s="152">
        <f>+[1]data1cf!P227</f>
        <v>14683.023133865776</v>
      </c>
      <c r="R227" s="152">
        <f>+[1]data1cf!Q227</f>
        <v>13184.59135893175</v>
      </c>
      <c r="S227" s="152">
        <f>+[1]data1cf!R227</f>
        <v>9617.643481356301</v>
      </c>
      <c r="T227" s="152">
        <f>+[1]data1cf!S227</f>
        <v>9069.3392011016422</v>
      </c>
      <c r="U227" s="152">
        <f>+[1]data1cf!T227</f>
        <v>8521.0618696353122</v>
      </c>
      <c r="V227" s="152">
        <f>+[1]data1cf!U227</f>
        <v>7972.8122954209466</v>
      </c>
      <c r="W227" s="152">
        <f>+[1]data1cf!V227</f>
        <v>11314.874795714755</v>
      </c>
      <c r="X227" s="152">
        <f>+[1]data1cf!W227</f>
        <v>10766.683259138554</v>
      </c>
      <c r="Y227" s="152">
        <f>+[1]data1cf!X227</f>
        <v>10218.522053661036</v>
      </c>
      <c r="Z227" s="152">
        <f>+[1]data1cf!Y227</f>
        <v>9670.3920892151618</v>
      </c>
      <c r="AA227" s="152">
        <f>+[1]data1cf!Z227</f>
        <v>9122.2943030318711</v>
      </c>
      <c r="AB227" s="152"/>
      <c r="AC227" s="153" t="e">
        <f t="shared" ca="1" si="24"/>
        <v>#NAME?</v>
      </c>
      <c r="AD227" s="153">
        <f t="shared" si="26"/>
        <v>76037.811892089157</v>
      </c>
      <c r="AE227" s="154">
        <f t="shared" si="27"/>
        <v>55949.720380214902</v>
      </c>
      <c r="AF227" s="155" t="e">
        <f t="shared" ca="1" si="25"/>
        <v>#NAME?</v>
      </c>
      <c r="AG227" s="156">
        <f t="shared" ref="AG227:AG242" si="30">1-EXP(-(1/0.25)*(AD227/ABS($AD$1010)))</f>
        <v>0.982646214782667</v>
      </c>
    </row>
    <row r="228" spans="1:33" x14ac:dyDescent="0.25">
      <c r="A228" s="148"/>
      <c r="B228" s="152">
        <f>+[1]data1cf!A228</f>
        <v>-109943.94778677844</v>
      </c>
      <c r="C228" s="152">
        <f>+[1]data1cf!B228</f>
        <v>15333.473248712166</v>
      </c>
      <c r="D228" s="152">
        <f>+[1]data1cf!C228</f>
        <v>23869.527155773401</v>
      </c>
      <c r="E228" s="152">
        <f>+[1]data1cf!D228</f>
        <v>22430.605019963768</v>
      </c>
      <c r="F228" s="152">
        <f>+[1]data1cf!E228</f>
        <v>20857.712165237725</v>
      </c>
      <c r="G228" s="152">
        <f>+[1]data1cf!F228</f>
        <v>19756.056859199751</v>
      </c>
      <c r="H228" s="152">
        <f>+[1]data1cf!G228</f>
        <v>18371.176878352228</v>
      </c>
      <c r="I228" s="152">
        <f>+[1]data1cf!H228</f>
        <v>17275.584990863474</v>
      </c>
      <c r="J228" s="152">
        <f>+[1]data1cf!I228</f>
        <v>16526.335221800167</v>
      </c>
      <c r="K228" s="152">
        <f>+[1]data1cf!J228</f>
        <v>15872.179824295075</v>
      </c>
      <c r="L228" s="152">
        <f>+[1]data1cf!K228</f>
        <v>15039.964100456313</v>
      </c>
      <c r="M228" s="152">
        <f>+[1]data1cf!L228</f>
        <v>14313.530575269546</v>
      </c>
      <c r="N228" s="152">
        <f>+[1]data1cf!M228</f>
        <v>13553.681868073283</v>
      </c>
      <c r="O228" s="152">
        <f>+[1]data1cf!N228</f>
        <v>12889.23134849847</v>
      </c>
      <c r="P228" s="152">
        <f>+[1]data1cf!O228</f>
        <v>13942.482421302375</v>
      </c>
      <c r="Q228" s="152">
        <f>+[1]data1cf!P228</f>
        <v>15257.212352083694</v>
      </c>
      <c r="R228" s="152">
        <f>+[1]data1cf!Q228</f>
        <v>13692.305449665582</v>
      </c>
      <c r="S228" s="152">
        <f>+[1]data1cf!R228</f>
        <v>9967.1165905136659</v>
      </c>
      <c r="T228" s="152">
        <f>+[1]data1cf!S228</f>
        <v>9394.4878147833242</v>
      </c>
      <c r="U228" s="152">
        <f>+[1]data1cf!T228</f>
        <v>8821.8871833739704</v>
      </c>
      <c r="V228" s="152">
        <f>+[1]data1cf!U228</f>
        <v>8249.3155406152509</v>
      </c>
      <c r="W228" s="152">
        <f>+[1]data1cf!V228</f>
        <v>11739.642402679285</v>
      </c>
      <c r="X228" s="152">
        <f>+[1]data1cf!W228</f>
        <v>11167.131372290161</v>
      </c>
      <c r="Y228" s="152">
        <f>+[1]data1cf!X228</f>
        <v>10594.652018582263</v>
      </c>
      <c r="Z228" s="152">
        <f>+[1]data1cf!Y228</f>
        <v>10022.20529185604</v>
      </c>
      <c r="AA228" s="152">
        <f>+[1]data1cf!Z228</f>
        <v>9449.7921709209331</v>
      </c>
      <c r="AB228" s="152"/>
      <c r="AC228" s="153" t="e">
        <f t="shared" ca="1" si="24"/>
        <v>#NAME?</v>
      </c>
      <c r="AD228" s="153">
        <f t="shared" si="26"/>
        <v>78494.323602371194</v>
      </c>
      <c r="AE228" s="154">
        <f t="shared" si="27"/>
        <v>57629.998326056782</v>
      </c>
      <c r="AF228" s="155" t="e">
        <f t="shared" ca="1" si="25"/>
        <v>#NAME?</v>
      </c>
      <c r="AG228" s="156">
        <f t="shared" si="30"/>
        <v>0.98477647247876221</v>
      </c>
    </row>
    <row r="229" spans="1:33" x14ac:dyDescent="0.25">
      <c r="A229" s="148"/>
      <c r="B229" s="152">
        <f>+[1]data1cf!A229</f>
        <v>-89546.297438562076</v>
      </c>
      <c r="C229" s="152">
        <f>+[1]data1cf!B229</f>
        <v>12796.68233386987</v>
      </c>
      <c r="D229" s="152">
        <f>+[1]data1cf!C229</f>
        <v>19769.859205312645</v>
      </c>
      <c r="E229" s="152">
        <f>+[1]data1cf!D229</f>
        <v>18679.447625769899</v>
      </c>
      <c r="F229" s="152">
        <f>+[1]data1cf!E229</f>
        <v>17310.86257781307</v>
      </c>
      <c r="G229" s="152">
        <f>+[1]data1cf!F229</f>
        <v>16414.761940638633</v>
      </c>
      <c r="H229" s="152">
        <f>+[1]data1cf!G229</f>
        <v>15285.648522167663</v>
      </c>
      <c r="I229" s="152">
        <f>+[1]data1cf!H229</f>
        <v>14393.319303476979</v>
      </c>
      <c r="J229" s="152">
        <f>+[1]data1cf!I229</f>
        <v>13783.076138419543</v>
      </c>
      <c r="K229" s="152">
        <f>+[1]data1cf!J229</f>
        <v>13251.48723805225</v>
      </c>
      <c r="L229" s="152">
        <f>+[1]data1cf!K229</f>
        <v>12572.468067531696</v>
      </c>
      <c r="M229" s="152">
        <f>+[1]data1cf!L229</f>
        <v>11980.808100564973</v>
      </c>
      <c r="N229" s="152">
        <f>+[1]data1cf!M229</f>
        <v>11361.932394238098</v>
      </c>
      <c r="O229" s="152">
        <f>+[1]data1cf!N229</f>
        <v>10821.998321438095</v>
      </c>
      <c r="P229" s="152">
        <f>+[1]data1cf!O229</f>
        <v>11678.599665921418</v>
      </c>
      <c r="Q229" s="152">
        <f>+[1]data1cf!P229</f>
        <v>12749.410745594892</v>
      </c>
      <c r="R229" s="152">
        <f>+[1]data1cf!Q229</f>
        <v>11474.837458310729</v>
      </c>
      <c r="S229" s="152">
        <f>+[1]data1cf!R229</f>
        <v>8440.774407897421</v>
      </c>
      <c r="T229" s="152">
        <f>+[1]data1cf!S229</f>
        <v>7974.3841453531495</v>
      </c>
      <c r="U229" s="152">
        <f>+[1]data1cf!T229</f>
        <v>7508.0168055780687</v>
      </c>
      <c r="V229" s="152">
        <f>+[1]data1cf!U229</f>
        <v>7041.6730762552597</v>
      </c>
      <c r="W229" s="152">
        <f>+[1]data1cf!V229</f>
        <v>9884.4475412429092</v>
      </c>
      <c r="X229" s="152">
        <f>+[1]data1cf!W229</f>
        <v>9418.1531790147492</v>
      </c>
      <c r="Y229" s="152">
        <f>+[1]data1cf!X229</f>
        <v>8951.884616565254</v>
      </c>
      <c r="Z229" s="152">
        <f>+[1]data1cf!Y229</f>
        <v>8485.6426278877989</v>
      </c>
      <c r="AA229" s="152">
        <f>+[1]data1cf!Z229</f>
        <v>8019.4280101955419</v>
      </c>
      <c r="AB229" s="152"/>
      <c r="AC229" s="153" t="e">
        <f t="shared" ca="1" si="24"/>
        <v>#NAME?</v>
      </c>
      <c r="AD229" s="153">
        <f t="shared" si="26"/>
        <v>67659.303631836359</v>
      </c>
      <c r="AE229" s="154">
        <f t="shared" si="27"/>
        <v>50197.867067254898</v>
      </c>
      <c r="AF229" s="155" t="e">
        <f t="shared" ca="1" si="25"/>
        <v>#NAME?</v>
      </c>
      <c r="AG229" s="156">
        <f t="shared" si="30"/>
        <v>0.9728735417143759</v>
      </c>
    </row>
    <row r="230" spans="1:33" x14ac:dyDescent="0.25">
      <c r="A230" s="148"/>
      <c r="B230" s="152">
        <f>+[1]data1cf!A230</f>
        <v>-95151.514223554943</v>
      </c>
      <c r="C230" s="152">
        <f>+[1]data1cf!B230</f>
        <v>13455.314189409506</v>
      </c>
      <c r="D230" s="152">
        <f>+[1]data1cf!C230</f>
        <v>20881.731236348522</v>
      </c>
      <c r="E230" s="152">
        <f>+[1]data1cf!D230</f>
        <v>19700.825724487848</v>
      </c>
      <c r="F230" s="152">
        <f>+[1]data1cf!E230</f>
        <v>18285.526840700422</v>
      </c>
      <c r="G230" s="152">
        <f>+[1]data1cf!F230</f>
        <v>17332.940360280358</v>
      </c>
      <c r="H230" s="152">
        <f>+[1]data1cf!G230</f>
        <v>16133.543011846938</v>
      </c>
      <c r="I230" s="152">
        <f>+[1]data1cf!H230</f>
        <v>15185.357785064196</v>
      </c>
      <c r="J230" s="152">
        <f>+[1]data1cf!I230</f>
        <v>14536.915997288055</v>
      </c>
      <c r="K230" s="152">
        <f>+[1]data1cf!J230</f>
        <v>13971.646169200867</v>
      </c>
      <c r="L230" s="152">
        <f>+[1]data1cf!K230</f>
        <v>13250.52901791277</v>
      </c>
      <c r="M230" s="152">
        <f>+[1]data1cf!L230</f>
        <v>12621.833657270196</v>
      </c>
      <c r="N230" s="152">
        <f>+[1]data1cf!M230</f>
        <v>11964.218967912737</v>
      </c>
      <c r="O230" s="152">
        <f>+[1]data1cf!N230</f>
        <v>11390.068126732273</v>
      </c>
      <c r="P230" s="152">
        <f>+[1]data1cf!O230</f>
        <v>12300.708261916006</v>
      </c>
      <c r="Q230" s="152">
        <f>+[1]data1cf!P230</f>
        <v>13438.547553911259</v>
      </c>
      <c r="R230" s="152">
        <f>+[1]data1cf!Q230</f>
        <v>12084.191408061784</v>
      </c>
      <c r="S230" s="152">
        <f>+[1]data1cf!R230</f>
        <v>8860.20893469777</v>
      </c>
      <c r="T230" s="152">
        <f>+[1]data1cf!S230</f>
        <v>8364.6246283711353</v>
      </c>
      <c r="U230" s="152">
        <f>+[1]data1cf!T230</f>
        <v>7869.0646796813926</v>
      </c>
      <c r="V230" s="152">
        <f>+[1]data1cf!U230</f>
        <v>7373.5298193576637</v>
      </c>
      <c r="W230" s="152">
        <f>+[1]data1cf!V230</f>
        <v>10394.249856668168</v>
      </c>
      <c r="X230" s="152">
        <f>+[1]data1cf!W230</f>
        <v>9898.7674536089235</v>
      </c>
      <c r="Y230" s="152">
        <f>+[1]data1cf!X230</f>
        <v>9403.3124652846018</v>
      </c>
      <c r="Z230" s="152">
        <f>+[1]data1cf!Y230</f>
        <v>8907.8857141372464</v>
      </c>
      <c r="AA230" s="152">
        <f>+[1]data1cf!Z230</f>
        <v>8412.4880472821715</v>
      </c>
      <c r="AB230" s="152"/>
      <c r="AC230" s="153" t="e">
        <f t="shared" ca="1" si="24"/>
        <v>#NAME?</v>
      </c>
      <c r="AD230" s="153">
        <f t="shared" si="26"/>
        <v>70578.937131877043</v>
      </c>
      <c r="AE230" s="154">
        <f t="shared" si="27"/>
        <v>52183.831324521496</v>
      </c>
      <c r="AF230" s="155" t="e">
        <f t="shared" ca="1" si="25"/>
        <v>#NAME?</v>
      </c>
      <c r="AG230" s="156">
        <f t="shared" si="30"/>
        <v>0.97678381310395723</v>
      </c>
    </row>
    <row r="231" spans="1:33" x14ac:dyDescent="0.25">
      <c r="A231" s="148"/>
      <c r="B231" s="152">
        <f>+[1]data1cf!A231</f>
        <v>-101347.37748847393</v>
      </c>
      <c r="C231" s="152">
        <f>+[1]data1cf!B231</f>
        <v>14261.945305893471</v>
      </c>
      <c r="D231" s="152">
        <f>+[1]data1cf!C231</f>
        <v>22125.382180714238</v>
      </c>
      <c r="E231" s="152">
        <f>+[1]data1cf!D231</f>
        <v>20791.167956385267</v>
      </c>
      <c r="F231" s="152">
        <f>+[1]data1cf!E231</f>
        <v>19362.895787111385</v>
      </c>
      <c r="G231" s="152">
        <f>+[1]data1cf!F231</f>
        <v>18347.871300352268</v>
      </c>
      <c r="H231" s="152">
        <f>+[1]data1cf!G231</f>
        <v>17070.783893447879</v>
      </c>
      <c r="I231" s="152">
        <f>+[1]data1cf!H231</f>
        <v>16060.856863994904</v>
      </c>
      <c r="J231" s="152">
        <f>+[1]data1cf!I231</f>
        <v>15370.191295703</v>
      </c>
      <c r="K231" s="152">
        <f>+[1]data1cf!J231</f>
        <v>14767.691431598803</v>
      </c>
      <c r="L231" s="152">
        <f>+[1]data1cf!K231</f>
        <v>14000.040249144746</v>
      </c>
      <c r="M231" s="152">
        <f>+[1]data1cf!L231</f>
        <v>13330.406911617458</v>
      </c>
      <c r="N231" s="152">
        <f>+[1]data1cf!M231</f>
        <v>12629.971141276561</v>
      </c>
      <c r="O231" s="152">
        <f>+[1]data1cf!N231</f>
        <v>12017.997959518674</v>
      </c>
      <c r="P231" s="152">
        <f>+[1]data1cf!O231</f>
        <v>12988.37119174824</v>
      </c>
      <c r="Q231" s="152">
        <f>+[1]data1cf!P231</f>
        <v>14200.301755208646</v>
      </c>
      <c r="R231" s="152">
        <f>+[1]data1cf!Q231</f>
        <v>12757.755678172463</v>
      </c>
      <c r="S231" s="152">
        <f>+[1]data1cf!R231</f>
        <v>9323.8411324030894</v>
      </c>
      <c r="T231" s="152">
        <f>+[1]data1cf!S231</f>
        <v>8795.9864767993422</v>
      </c>
      <c r="U231" s="152">
        <f>+[1]data1cf!T231</f>
        <v>8268.1577648985658</v>
      </c>
      <c r="V231" s="152">
        <f>+[1]data1cf!U231</f>
        <v>7740.3557750118416</v>
      </c>
      <c r="W231" s="152">
        <f>+[1]data1cf!V231</f>
        <v>10957.772296508661</v>
      </c>
      <c r="X231" s="152">
        <f>+[1]data1cf!W231</f>
        <v>10430.026179681119</v>
      </c>
      <c r="Y231" s="152">
        <f>+[1]data1cf!X231</f>
        <v>9902.3092627198312</v>
      </c>
      <c r="Z231" s="152">
        <f>+[1]data1cf!Y231</f>
        <v>9374.6224216207811</v>
      </c>
      <c r="AA231" s="152">
        <f>+[1]data1cf!Z231</f>
        <v>8846.966558659833</v>
      </c>
      <c r="AB231" s="152"/>
      <c r="AC231" s="153" t="e">
        <f t="shared" ca="1" si="24"/>
        <v>#NAME?</v>
      </c>
      <c r="AD231" s="153">
        <f t="shared" si="26"/>
        <v>73861.094011878304</v>
      </c>
      <c r="AE231" s="154">
        <f t="shared" si="27"/>
        <v>54433.872068122393</v>
      </c>
      <c r="AF231" s="155" t="e">
        <f t="shared" ca="1" si="25"/>
        <v>#NAME?</v>
      </c>
      <c r="AG231" s="156">
        <f t="shared" si="30"/>
        <v>0.98051076931048953</v>
      </c>
    </row>
    <row r="232" spans="1:33" x14ac:dyDescent="0.25">
      <c r="A232" s="148"/>
      <c r="B232" s="152">
        <f>+[1]data1cf!A232</f>
        <v>-89235.364785954254</v>
      </c>
      <c r="C232" s="152">
        <f>+[1]data1cf!B232</f>
        <v>12802.925398885498</v>
      </c>
      <c r="D232" s="152">
        <f>+[1]data1cf!C232</f>
        <v>19739.517809723431</v>
      </c>
      <c r="E232" s="152">
        <f>+[1]data1cf!D232</f>
        <v>18654.013010293995</v>
      </c>
      <c r="F232" s="152">
        <f>+[1]data1cf!E232</f>
        <v>17256.795990152641</v>
      </c>
      <c r="G232" s="152">
        <f>+[1]data1cf!F232</f>
        <v>16363.828736351003</v>
      </c>
      <c r="H232" s="152">
        <f>+[1]data1cf!G232</f>
        <v>15238.614108884427</v>
      </c>
      <c r="I232" s="152">
        <f>+[1]data1cf!H232</f>
        <v>14349.383335343387</v>
      </c>
      <c r="J232" s="152">
        <f>+[1]data1cf!I232</f>
        <v>13741.259124742719</v>
      </c>
      <c r="K232" s="152">
        <f>+[1]data1cf!J232</f>
        <v>13211.538573201196</v>
      </c>
      <c r="L232" s="152">
        <f>+[1]data1cf!K232</f>
        <v>12534.854662373789</v>
      </c>
      <c r="M232" s="152">
        <f>+[1]data1cf!L232</f>
        <v>11945.249123208469</v>
      </c>
      <c r="N232" s="152">
        <f>+[1]data1cf!M232</f>
        <v>11328.522346212114</v>
      </c>
      <c r="O232" s="152">
        <f>+[1]data1cf!N232</f>
        <v>10790.486346397356</v>
      </c>
      <c r="P232" s="152">
        <f>+[1]data1cf!O232</f>
        <v>11644.09005043596</v>
      </c>
      <c r="Q232" s="152">
        <f>+[1]data1cf!P232</f>
        <v>12711.182940313016</v>
      </c>
      <c r="R232" s="152">
        <f>+[1]data1cf!Q232</f>
        <v>11441.035368714418</v>
      </c>
      <c r="S232" s="152">
        <f>+[1]data1cf!R232</f>
        <v>8417.5075308049163</v>
      </c>
      <c r="T232" s="152">
        <f>+[1]data1cf!S232</f>
        <v>7952.7367206068775</v>
      </c>
      <c r="U232" s="152">
        <f>+[1]data1cf!T232</f>
        <v>7487.9887535830312</v>
      </c>
      <c r="V232" s="152">
        <f>+[1]data1cf!U232</f>
        <v>7023.2643150286094</v>
      </c>
      <c r="W232" s="152">
        <f>+[1]data1cf!V232</f>
        <v>9856.1677810978326</v>
      </c>
      <c r="X232" s="152">
        <f>+[1]data1cf!W232</f>
        <v>9391.4925382201145</v>
      </c>
      <c r="Y232" s="152">
        <f>+[1]data1cf!X232</f>
        <v>8926.8430055362023</v>
      </c>
      <c r="Z232" s="152">
        <f>+[1]data1cf!Y232</f>
        <v>8462.2199543519037</v>
      </c>
      <c r="AA232" s="152">
        <f>+[1]data1cf!Z232</f>
        <v>7997.6241791122156</v>
      </c>
      <c r="AB232" s="152"/>
      <c r="AC232" s="153" t="e">
        <f t="shared" ca="1" si="24"/>
        <v>#NAME?</v>
      </c>
      <c r="AD232" s="153">
        <f t="shared" si="26"/>
        <v>67592.763753053165</v>
      </c>
      <c r="AE232" s="154">
        <f t="shared" si="27"/>
        <v>50180.21650855273</v>
      </c>
      <c r="AF232" s="155" t="e">
        <f t="shared" ca="1" si="25"/>
        <v>#NAME?</v>
      </c>
      <c r="AG232" s="156">
        <f t="shared" si="30"/>
        <v>0.97277713797653442</v>
      </c>
    </row>
    <row r="233" spans="1:33" x14ac:dyDescent="0.25">
      <c r="A233" s="148"/>
      <c r="B233" s="152">
        <f>+[1]data1cf!A233</f>
        <v>-114849.68733600918</v>
      </c>
      <c r="C233" s="152">
        <f>+[1]data1cf!B233</f>
        <v>15906.233066699759</v>
      </c>
      <c r="D233" s="152">
        <f>+[1]data1cf!C233</f>
        <v>24804.315481273385</v>
      </c>
      <c r="E233" s="152">
        <f>+[1]data1cf!D233</f>
        <v>23374.990274912881</v>
      </c>
      <c r="F233" s="152">
        <f>+[1]data1cf!E233</f>
        <v>21710.747686445349</v>
      </c>
      <c r="G233" s="152">
        <f>+[1]data1cf!F233</f>
        <v>20559.655428044811</v>
      </c>
      <c r="H233" s="152">
        <f>+[1]data1cf!G233</f>
        <v>19113.262276856534</v>
      </c>
      <c r="I233" s="152">
        <f>+[1]data1cf!H233</f>
        <v>17968.78467477897</v>
      </c>
      <c r="J233" s="152">
        <f>+[1]data1cf!I233</f>
        <v>17186.103104344696</v>
      </c>
      <c r="K233" s="152">
        <f>+[1]data1cf!J233</f>
        <v>16502.469835508608</v>
      </c>
      <c r="L233" s="152">
        <f>+[1]data1cf!K233</f>
        <v>15633.409554694477</v>
      </c>
      <c r="M233" s="152">
        <f>+[1]data1cf!L233</f>
        <v>14874.562297363886</v>
      </c>
      <c r="N233" s="152">
        <f>+[1]data1cf!M233</f>
        <v>14080.808860263274</v>
      </c>
      <c r="O233" s="152">
        <f>+[1]data1cf!N233</f>
        <v>13386.411496466477</v>
      </c>
      <c r="P233" s="152">
        <f>+[1]data1cf!O233</f>
        <v>14486.957837749804</v>
      </c>
      <c r="Q233" s="152">
        <f>+[1]data1cf!P233</f>
        <v>15860.351503532696</v>
      </c>
      <c r="R233" s="152">
        <f>+[1]data1cf!Q233</f>
        <v>14225.617877255747</v>
      </c>
      <c r="S233" s="152">
        <f>+[1]data1cf!R233</f>
        <v>10334.209715608553</v>
      </c>
      <c r="T233" s="152">
        <f>+[1]data1cf!S233</f>
        <v>9736.0300324505806</v>
      </c>
      <c r="U233" s="152">
        <f>+[1]data1cf!T233</f>
        <v>9137.879749423606</v>
      </c>
      <c r="V233" s="152">
        <f>+[1]data1cf!U233</f>
        <v>8539.7597485315346</v>
      </c>
      <c r="W233" s="152">
        <f>+[1]data1cf!V233</f>
        <v>12185.826284053335</v>
      </c>
      <c r="X233" s="152">
        <f>+[1]data1cf!W233</f>
        <v>11587.769600077185</v>
      </c>
      <c r="Y233" s="152">
        <f>+[1]data1cf!X233</f>
        <v>10989.746006207482</v>
      </c>
      <c r="Z233" s="152">
        <f>+[1]data1cf!Y233</f>
        <v>10391.756495147416</v>
      </c>
      <c r="AA233" s="152">
        <f>+[1]data1cf!Z233</f>
        <v>9793.8020893812845</v>
      </c>
      <c r="AB233" s="152"/>
      <c r="AC233" s="153" t="e">
        <f t="shared" ca="1" si="24"/>
        <v>#NAME?</v>
      </c>
      <c r="AD233" s="153">
        <f t="shared" si="26"/>
        <v>81054.597028274526</v>
      </c>
      <c r="AE233" s="154">
        <f t="shared" si="27"/>
        <v>59372.206750047917</v>
      </c>
      <c r="AF233" s="155" t="e">
        <f t="shared" ca="1" si="25"/>
        <v>#NAME?</v>
      </c>
      <c r="AG233" s="156">
        <f t="shared" si="30"/>
        <v>0.98671890629983239</v>
      </c>
    </row>
    <row r="234" spans="1:33" x14ac:dyDescent="0.25">
      <c r="A234" s="148"/>
      <c r="B234" s="152">
        <f>+[1]data1cf!A234</f>
        <v>-94343.018682725786</v>
      </c>
      <c r="C234" s="152">
        <f>+[1]data1cf!B234</f>
        <v>13414.059366951569</v>
      </c>
      <c r="D234" s="152">
        <f>+[1]data1cf!C234</f>
        <v>20809.08303936007</v>
      </c>
      <c r="E234" s="152">
        <f>+[1]data1cf!D234</f>
        <v>19560.112622633715</v>
      </c>
      <c r="F234" s="152">
        <f>+[1]data1cf!E234</f>
        <v>18144.941428828439</v>
      </c>
      <c r="G234" s="152">
        <f>+[1]data1cf!F234</f>
        <v>17200.502457083949</v>
      </c>
      <c r="H234" s="152">
        <f>+[1]data1cf!G234</f>
        <v>16011.242851069081</v>
      </c>
      <c r="I234" s="152">
        <f>+[1]data1cf!H234</f>
        <v>15071.114285643664</v>
      </c>
      <c r="J234" s="152">
        <f>+[1]data1cf!I234</f>
        <v>14428.182260882677</v>
      </c>
      <c r="K234" s="152">
        <f>+[1]data1cf!J234</f>
        <v>13867.770564232163</v>
      </c>
      <c r="L234" s="152">
        <f>+[1]data1cf!K234</f>
        <v>13152.72561871841</v>
      </c>
      <c r="M234" s="152">
        <f>+[1]data1cf!L234</f>
        <v>12529.372237126521</v>
      </c>
      <c r="N234" s="152">
        <f>+[1]data1cf!M234</f>
        <v>11877.345252266099</v>
      </c>
      <c r="O234" s="152">
        <f>+[1]data1cf!N234</f>
        <v>11308.129832090475</v>
      </c>
      <c r="P234" s="152">
        <f>+[1]data1cf!O234</f>
        <v>12210.97542105251</v>
      </c>
      <c r="Q234" s="152">
        <f>+[1]data1cf!P234</f>
        <v>13339.146574802533</v>
      </c>
      <c r="R234" s="152">
        <f>+[1]data1cf!Q234</f>
        <v>11996.298295260263</v>
      </c>
      <c r="S234" s="152">
        <f>+[1]data1cf!R234</f>
        <v>8799.709768011513</v>
      </c>
      <c r="T234" s="152">
        <f>+[1]data1cf!S234</f>
        <v>8308.3364057254385</v>
      </c>
      <c r="U234" s="152">
        <f>+[1]data1cf!T234</f>
        <v>7816.9871941111778</v>
      </c>
      <c r="V234" s="152">
        <f>+[1]data1cf!U234</f>
        <v>7325.6628576888979</v>
      </c>
      <c r="W234" s="152">
        <f>+[1]data1cf!V234</f>
        <v>10320.716055115805</v>
      </c>
      <c r="X234" s="152">
        <f>+[1]data1cf!W234</f>
        <v>9829.4437302324131</v>
      </c>
      <c r="Y234" s="152">
        <f>+[1]data1cf!X234</f>
        <v>9338.1985871429315</v>
      </c>
      <c r="Z234" s="152">
        <f>+[1]data1cf!Y234</f>
        <v>8846.9814413011609</v>
      </c>
      <c r="AA234" s="152">
        <f>+[1]data1cf!Z234</f>
        <v>8355.7931326245434</v>
      </c>
      <c r="AB234" s="152"/>
      <c r="AC234" s="153" t="e">
        <f t="shared" ca="1" si="24"/>
        <v>#NAME?</v>
      </c>
      <c r="AD234" s="153">
        <f t="shared" si="26"/>
        <v>70293.434183857826</v>
      </c>
      <c r="AE234" s="154">
        <f t="shared" si="27"/>
        <v>52029.279683582674</v>
      </c>
      <c r="AF234" s="155" t="e">
        <f t="shared" ca="1" si="25"/>
        <v>#NAME?</v>
      </c>
      <c r="AG234" s="156">
        <f t="shared" si="30"/>
        <v>0.97642772357795771</v>
      </c>
    </row>
    <row r="235" spans="1:33" x14ac:dyDescent="0.25">
      <c r="A235" s="148"/>
      <c r="B235" s="152">
        <f>+[1]data1cf!A235</f>
        <v>-113323.6074685348</v>
      </c>
      <c r="C235" s="152">
        <f>+[1]data1cf!B235</f>
        <v>15702.756928954055</v>
      </c>
      <c r="D235" s="152">
        <f>+[1]data1cf!C235</f>
        <v>24539.454299606827</v>
      </c>
      <c r="E235" s="152">
        <f>+[1]data1cf!D235</f>
        <v>23022.891222615828</v>
      </c>
      <c r="F235" s="152">
        <f>+[1]data1cf!E235</f>
        <v>21445.384977705624</v>
      </c>
      <c r="G235" s="152">
        <f>+[1]data1cf!F235</f>
        <v>20309.671590717371</v>
      </c>
      <c r="H235" s="152">
        <f>+[1]data1cf!G235</f>
        <v>18882.413986758907</v>
      </c>
      <c r="I235" s="152">
        <f>+[1]data1cf!H235</f>
        <v>17753.143776776353</v>
      </c>
      <c r="J235" s="152">
        <f>+[1]data1cf!I235</f>
        <v>16980.862187526105</v>
      </c>
      <c r="K235" s="152">
        <f>+[1]data1cf!J235</f>
        <v>16306.398909375966</v>
      </c>
      <c r="L235" s="152">
        <f>+[1]data1cf!K235</f>
        <v>15448.800251434772</v>
      </c>
      <c r="M235" s="152">
        <f>+[1]data1cf!L235</f>
        <v>14700.036273813181</v>
      </c>
      <c r="N235" s="152">
        <f>+[1]data1cf!M235</f>
        <v>13916.82993673694</v>
      </c>
      <c r="O235" s="152">
        <f>+[1]data1cf!N235</f>
        <v>13231.748451943269</v>
      </c>
      <c r="P235" s="152">
        <f>+[1]data1cf!O235</f>
        <v>14317.582157888137</v>
      </c>
      <c r="Q235" s="152">
        <f>+[1]data1cf!P235</f>
        <v>15672.726680185497</v>
      </c>
      <c r="R235" s="152">
        <f>+[1]data1cf!Q235</f>
        <v>14059.714785448348</v>
      </c>
      <c r="S235" s="152">
        <f>+[1]data1cf!R235</f>
        <v>10220.014206027668</v>
      </c>
      <c r="T235" s="152">
        <f>+[1]data1cf!S235</f>
        <v>9629.7829116966386</v>
      </c>
      <c r="U235" s="152">
        <f>+[1]data1cf!T235</f>
        <v>9039.5806268386095</v>
      </c>
      <c r="V235" s="152">
        <f>+[1]data1cf!U235</f>
        <v>8449.4082217377836</v>
      </c>
      <c r="W235" s="152">
        <f>+[1]data1cf!V235</f>
        <v>12047.027183179081</v>
      </c>
      <c r="X235" s="152">
        <f>+[1]data1cf!W235</f>
        <v>11456.917253662559</v>
      </c>
      <c r="Y235" s="152">
        <f>+[1]data1cf!X235</f>
        <v>10866.839974563482</v>
      </c>
      <c r="Z235" s="152">
        <f>+[1]data1cf!Y235</f>
        <v>10276.796325394358</v>
      </c>
      <c r="AA235" s="152">
        <f>+[1]data1cf!Z235</f>
        <v>9686.7873150530904</v>
      </c>
      <c r="AB235" s="152"/>
      <c r="AC235" s="153" t="e">
        <f t="shared" ca="1" si="24"/>
        <v>#NAME?</v>
      </c>
      <c r="AD235" s="153">
        <f t="shared" si="26"/>
        <v>80207.791807298025</v>
      </c>
      <c r="AE235" s="154">
        <f t="shared" si="27"/>
        <v>58781.945739491224</v>
      </c>
      <c r="AF235" s="155" t="e">
        <f t="shared" ca="1" si="25"/>
        <v>#NAME?</v>
      </c>
      <c r="AG235" s="156">
        <f t="shared" si="30"/>
        <v>0.98610555955743207</v>
      </c>
    </row>
    <row r="236" spans="1:33" x14ac:dyDescent="0.25">
      <c r="A236" s="148"/>
      <c r="B236" s="152">
        <f>+[1]data1cf!A236</f>
        <v>-116288.14287464692</v>
      </c>
      <c r="C236" s="152">
        <f>+[1]data1cf!B236</f>
        <v>16081.782243744608</v>
      </c>
      <c r="D236" s="152">
        <f>+[1]data1cf!C236</f>
        <v>25091.139177735015</v>
      </c>
      <c r="E236" s="152">
        <f>+[1]data1cf!D236</f>
        <v>23603.470065673202</v>
      </c>
      <c r="F236" s="152">
        <f>+[1]data1cf!E236</f>
        <v>21960.873820909259</v>
      </c>
      <c r="G236" s="152">
        <f>+[1]data1cf!F236</f>
        <v>20795.285713875572</v>
      </c>
      <c r="H236" s="152">
        <f>+[1]data1cf!G236</f>
        <v>19330.855738741018</v>
      </c>
      <c r="I236" s="152">
        <f>+[1]data1cf!H236</f>
        <v>18172.043921362194</v>
      </c>
      <c r="J236" s="152">
        <f>+[1]data1cf!I236</f>
        <v>17379.559515011744</v>
      </c>
      <c r="K236" s="152">
        <f>+[1]data1cf!J236</f>
        <v>16687.282777263816</v>
      </c>
      <c r="L236" s="152">
        <f>+[1]data1cf!K236</f>
        <v>15807.418976100093</v>
      </c>
      <c r="M236" s="152">
        <f>+[1]data1cf!L236</f>
        <v>15039.067399988933</v>
      </c>
      <c r="N236" s="152">
        <f>+[1]data1cf!M236</f>
        <v>14235.372455389341</v>
      </c>
      <c r="O236" s="152">
        <f>+[1]data1cf!N236</f>
        <v>13532.194110966957</v>
      </c>
      <c r="P236" s="152">
        <f>+[1]data1cf!O236</f>
        <v>14646.608318697883</v>
      </c>
      <c r="Q236" s="152">
        <f>+[1]data1cf!P236</f>
        <v>16037.203300140438</v>
      </c>
      <c r="R236" s="152">
        <f>+[1]data1cf!Q236</f>
        <v>14381.995158926085</v>
      </c>
      <c r="S236" s="152">
        <f>+[1]data1cf!R236</f>
        <v>10441.848356773522</v>
      </c>
      <c r="T236" s="152">
        <f>+[1]data1cf!S236</f>
        <v>9836.1766647272798</v>
      </c>
      <c r="U236" s="152">
        <f>+[1]data1cf!T236</f>
        <v>9230.5347410392205</v>
      </c>
      <c r="V236" s="152">
        <f>+[1]data1cf!U236</f>
        <v>8624.9234787601217</v>
      </c>
      <c r="W236" s="152">
        <f>+[1]data1cf!V236</f>
        <v>12316.655829521973</v>
      </c>
      <c r="X236" s="152">
        <f>+[1]data1cf!W236</f>
        <v>11711.10867718287</v>
      </c>
      <c r="Y236" s="152">
        <f>+[1]data1cf!X236</f>
        <v>11105.5950293932</v>
      </c>
      <c r="Z236" s="152">
        <f>+[1]data1cf!Y236</f>
        <v>10500.115891289441</v>
      </c>
      <c r="AA236" s="152">
        <f>+[1]data1cf!Z236</f>
        <v>9894.672298162166</v>
      </c>
      <c r="AB236" s="152"/>
      <c r="AC236" s="153" t="e">
        <f t="shared" ca="1" si="24"/>
        <v>#NAME?</v>
      </c>
      <c r="AD236" s="153">
        <f t="shared" si="26"/>
        <v>81782.748097067699</v>
      </c>
      <c r="AE236" s="154">
        <f t="shared" si="27"/>
        <v>59862.006153233626</v>
      </c>
      <c r="AF236" s="155" t="e">
        <f t="shared" ca="1" si="25"/>
        <v>#NAME?</v>
      </c>
      <c r="AG236" s="156">
        <f t="shared" si="30"/>
        <v>0.98722461552281982</v>
      </c>
    </row>
    <row r="237" spans="1:33" x14ac:dyDescent="0.25">
      <c r="A237" s="148"/>
      <c r="B237" s="152">
        <f>+[1]data1cf!A237</f>
        <v>-93392.181238814388</v>
      </c>
      <c r="C237" s="152">
        <f>+[1]data1cf!B237</f>
        <v>13315.526716246146</v>
      </c>
      <c r="D237" s="152">
        <f>+[1]data1cf!C237</f>
        <v>20505.177327777106</v>
      </c>
      <c r="E237" s="152">
        <f>+[1]data1cf!D237</f>
        <v>19388.868443533964</v>
      </c>
      <c r="F237" s="152">
        <f>+[1]data1cf!E237</f>
        <v>17979.604866132609</v>
      </c>
      <c r="G237" s="152">
        <f>+[1]data1cf!F237</f>
        <v>17044.747835081776</v>
      </c>
      <c r="H237" s="152">
        <f>+[1]data1cf!G237</f>
        <v>15867.410799571677</v>
      </c>
      <c r="I237" s="152">
        <f>+[1]data1cf!H237</f>
        <v>14936.757333147529</v>
      </c>
      <c r="J237" s="152">
        <f>+[1]data1cf!I237</f>
        <v>14300.305107862623</v>
      </c>
      <c r="K237" s="152">
        <f>+[1]data1cf!J237</f>
        <v>13745.606854322366</v>
      </c>
      <c r="L237" s="152">
        <f>+[1]data1cf!K237</f>
        <v>13037.703173448757</v>
      </c>
      <c r="M237" s="152">
        <f>+[1]data1cf!L237</f>
        <v>12420.632267701705</v>
      </c>
      <c r="N237" s="152">
        <f>+[1]data1cf!M237</f>
        <v>11775.176746000972</v>
      </c>
      <c r="O237" s="152">
        <f>+[1]data1cf!N237</f>
        <v>11211.76566593094</v>
      </c>
      <c r="P237" s="152">
        <f>+[1]data1cf!O237</f>
        <v>12105.444418427505</v>
      </c>
      <c r="Q237" s="152">
        <f>+[1]data1cf!P237</f>
        <v>13222.245283298671</v>
      </c>
      <c r="R237" s="152">
        <f>+[1]data1cf!Q237</f>
        <v>11892.930919074233</v>
      </c>
      <c r="S237" s="152">
        <f>+[1]data1cf!R237</f>
        <v>8728.5592543652365</v>
      </c>
      <c r="T237" s="152">
        <f>+[1]data1cf!S237</f>
        <v>8242.1382054387068</v>
      </c>
      <c r="U237" s="152">
        <f>+[1]data1cf!T237</f>
        <v>7755.7410637810917</v>
      </c>
      <c r="V237" s="152">
        <f>+[1]data1cf!U237</f>
        <v>7269.3685466105017</v>
      </c>
      <c r="W237" s="152">
        <f>+[1]data1cf!V237</f>
        <v>10234.236058160666</v>
      </c>
      <c r="X237" s="152">
        <f>+[1]data1cf!W237</f>
        <v>9747.9150283299387</v>
      </c>
      <c r="Y237" s="152">
        <f>+[1]data1cf!X237</f>
        <v>9261.620906341017</v>
      </c>
      <c r="Z237" s="152">
        <f>+[1]data1cf!Y237</f>
        <v>8775.3544994291624</v>
      </c>
      <c r="AA237" s="152">
        <f>+[1]data1cf!Z237</f>
        <v>8289.1166390466769</v>
      </c>
      <c r="AB237" s="152"/>
      <c r="AC237" s="153" t="e">
        <f t="shared" ca="1" si="24"/>
        <v>#NAME?</v>
      </c>
      <c r="AD237" s="153">
        <f t="shared" si="26"/>
        <v>69708.648132475151</v>
      </c>
      <c r="AE237" s="154">
        <f t="shared" si="27"/>
        <v>51605.99829951</v>
      </c>
      <c r="AF237" s="155" t="e">
        <f t="shared" ca="1" si="25"/>
        <v>#NAME?</v>
      </c>
      <c r="AG237" s="156">
        <f t="shared" si="30"/>
        <v>0.97568121553560028</v>
      </c>
    </row>
    <row r="238" spans="1:33" x14ac:dyDescent="0.25">
      <c r="A238" s="148"/>
      <c r="B238" s="152">
        <f>+[1]data1cf!A238</f>
        <v>-106050.92491395032</v>
      </c>
      <c r="C238" s="152">
        <f>+[1]data1cf!B238</f>
        <v>14798.955073306373</v>
      </c>
      <c r="D238" s="152">
        <f>+[1]data1cf!C238</f>
        <v>23085.555460982629</v>
      </c>
      <c r="E238" s="152">
        <f>+[1]data1cf!D238</f>
        <v>21751.513949596472</v>
      </c>
      <c r="F238" s="152">
        <f>+[1]data1cf!E238</f>
        <v>20180.77308967735</v>
      </c>
      <c r="G238" s="152">
        <f>+[1]data1cf!F238</f>
        <v>19118.349215389659</v>
      </c>
      <c r="H238" s="152">
        <f>+[1]data1cf!G238</f>
        <v>17782.283929393685</v>
      </c>
      <c r="I238" s="152">
        <f>+[1]data1cf!H238</f>
        <v>16725.486030688633</v>
      </c>
      <c r="J238" s="152">
        <f>+[1]data1cf!I238</f>
        <v>16002.766566813989</v>
      </c>
      <c r="K238" s="152">
        <f>+[1]data1cf!J238</f>
        <v>15372.003774273366</v>
      </c>
      <c r="L238" s="152">
        <f>+[1]data1cf!K238</f>
        <v>14569.026598793127</v>
      </c>
      <c r="M238" s="152">
        <f>+[1]data1cf!L238</f>
        <v>13868.315474757757</v>
      </c>
      <c r="N238" s="152">
        <f>+[1]data1cf!M238</f>
        <v>13135.372372249647</v>
      </c>
      <c r="O238" s="152">
        <f>+[1]data1cf!N238</f>
        <v>12494.686618079781</v>
      </c>
      <c r="P238" s="152">
        <f>+[1]data1cf!O238</f>
        <v>13510.40582435895</v>
      </c>
      <c r="Q238" s="152">
        <f>+[1]data1cf!P238</f>
        <v>14778.582272250533</v>
      </c>
      <c r="R238" s="152">
        <f>+[1]data1cf!Q238</f>
        <v>13269.087409217929</v>
      </c>
      <c r="S238" s="152">
        <f>+[1]data1cf!R238</f>
        <v>9675.8043595827658</v>
      </c>
      <c r="T238" s="152">
        <f>+[1]data1cf!S238</f>
        <v>9123.4518879731495</v>
      </c>
      <c r="U238" s="152">
        <f>+[1]data1cf!T238</f>
        <v>8571.1265641177506</v>
      </c>
      <c r="V238" s="152">
        <f>+[1]data1cf!U238</f>
        <v>8018.8292024491984</v>
      </c>
      <c r="W238" s="152">
        <f>+[1]data1cf!V238</f>
        <v>11385.566521103228</v>
      </c>
      <c r="X238" s="152">
        <f>+[1]data1cf!W238</f>
        <v>10833.327625571161</v>
      </c>
      <c r="Y238" s="152">
        <f>+[1]data1cf!X238</f>
        <v>10281.119285075645</v>
      </c>
      <c r="Z238" s="152">
        <f>+[1]data1cf!Y238</f>
        <v>9728.9424162677715</v>
      </c>
      <c r="AA238" s="152">
        <f>+[1]data1cf!Z238</f>
        <v>9176.7979632981769</v>
      </c>
      <c r="AB238" s="152"/>
      <c r="AC238" s="153" t="e">
        <f t="shared" ca="1" si="24"/>
        <v>#NAME?</v>
      </c>
      <c r="AD238" s="153">
        <f t="shared" si="26"/>
        <v>76408.572902717133</v>
      </c>
      <c r="AE238" s="154">
        <f t="shared" si="27"/>
        <v>56193.015626569038</v>
      </c>
      <c r="AF238" s="155" t="e">
        <f t="shared" ca="1" si="25"/>
        <v>#NAME?</v>
      </c>
      <c r="AG238" s="156">
        <f t="shared" si="30"/>
        <v>0.98298588008372156</v>
      </c>
    </row>
    <row r="239" spans="1:33" x14ac:dyDescent="0.25">
      <c r="A239" s="148"/>
      <c r="B239" s="152">
        <f>+[1]data1cf!A239</f>
        <v>-93322.725819225569</v>
      </c>
      <c r="C239" s="152">
        <f>+[1]data1cf!B239</f>
        <v>13282.188189101347</v>
      </c>
      <c r="D239" s="152">
        <f>+[1]data1cf!C239</f>
        <v>20530.171681774609</v>
      </c>
      <c r="E239" s="152">
        <f>+[1]data1cf!D239</f>
        <v>19305.376184214841</v>
      </c>
      <c r="F239" s="152">
        <f>+[1]data1cf!E239</f>
        <v>17967.527596343818</v>
      </c>
      <c r="G239" s="152">
        <f>+[1]data1cf!F239</f>
        <v>17033.370493251878</v>
      </c>
      <c r="H239" s="152">
        <f>+[1]data1cf!G239</f>
        <v>15856.904360693989</v>
      </c>
      <c r="I239" s="152">
        <f>+[1]data1cf!H239</f>
        <v>14926.943017808906</v>
      </c>
      <c r="J239" s="152">
        <f>+[1]data1cf!I239</f>
        <v>14290.964119688761</v>
      </c>
      <c r="K239" s="152">
        <f>+[1]data1cf!J239</f>
        <v>13736.683213604767</v>
      </c>
      <c r="L239" s="152">
        <f>+[1]data1cf!K239</f>
        <v>13029.301177661244</v>
      </c>
      <c r="M239" s="152">
        <f>+[1]data1cf!L239</f>
        <v>12412.689185263342</v>
      </c>
      <c r="N239" s="152">
        <f>+[1]data1cf!M239</f>
        <v>11767.713686445575</v>
      </c>
      <c r="O239" s="152">
        <f>+[1]data1cf!N239</f>
        <v>11204.726593546067</v>
      </c>
      <c r="P239" s="152">
        <f>+[1]data1cf!O239</f>
        <v>12097.735740026292</v>
      </c>
      <c r="Q239" s="152">
        <f>+[1]data1cf!P239</f>
        <v>13213.706044226983</v>
      </c>
      <c r="R239" s="152">
        <f>+[1]data1cf!Q239</f>
        <v>11885.380286176089</v>
      </c>
      <c r="S239" s="152">
        <f>+[1]data1cf!R239</f>
        <v>8723.3619529643474</v>
      </c>
      <c r="T239" s="152">
        <f>+[1]data1cf!S239</f>
        <v>8237.3026535719055</v>
      </c>
      <c r="U239" s="152">
        <f>+[1]data1cf!T239</f>
        <v>7751.2672436686335</v>
      </c>
      <c r="V239" s="152">
        <f>+[1]data1cf!U239</f>
        <v>7265.256439939234</v>
      </c>
      <c r="W239" s="152">
        <f>+[1]data1cf!V239</f>
        <v>10227.918990492559</v>
      </c>
      <c r="X239" s="152">
        <f>+[1]data1cf!W239</f>
        <v>9741.9596358120853</v>
      </c>
      <c r="Y239" s="152">
        <f>+[1]data1cf!X239</f>
        <v>9256.027168962155</v>
      </c>
      <c r="Z239" s="152">
        <f>+[1]data1cf!Y239</f>
        <v>8770.1223965776917</v>
      </c>
      <c r="AA239" s="152">
        <f>+[1]data1cf!Z239</f>
        <v>8284.2461494926465</v>
      </c>
      <c r="AB239" s="152"/>
      <c r="AC239" s="153" t="e">
        <f t="shared" ca="1" si="24"/>
        <v>#NAME?</v>
      </c>
      <c r="AD239" s="153">
        <f t="shared" si="26"/>
        <v>69623.129380818573</v>
      </c>
      <c r="AE239" s="154">
        <f t="shared" si="27"/>
        <v>51534.248171654872</v>
      </c>
      <c r="AF239" s="155" t="e">
        <f t="shared" ca="1" si="25"/>
        <v>#NAME?</v>
      </c>
      <c r="AG239" s="156">
        <f t="shared" si="30"/>
        <v>0.97557008283720525</v>
      </c>
    </row>
    <row r="240" spans="1:33" x14ac:dyDescent="0.25">
      <c r="A240" s="148"/>
      <c r="B240" s="152">
        <f>+[1]data1cf!A240</f>
        <v>-118286.97530427357</v>
      </c>
      <c r="C240" s="152">
        <f>+[1]data1cf!B240</f>
        <v>16315.331212657708</v>
      </c>
      <c r="D240" s="152">
        <f>+[1]data1cf!C240</f>
        <v>25543.82688709459</v>
      </c>
      <c r="E240" s="152">
        <f>+[1]data1cf!D240</f>
        <v>24052.254033563207</v>
      </c>
      <c r="F240" s="152">
        <f>+[1]data1cf!E240</f>
        <v>22308.441205256175</v>
      </c>
      <c r="G240" s="152">
        <f>+[1]data1cf!F240</f>
        <v>21122.710124342073</v>
      </c>
      <c r="H240" s="152">
        <f>+[1]data1cf!G240</f>
        <v>19633.216747758597</v>
      </c>
      <c r="I240" s="152">
        <f>+[1]data1cf!H240</f>
        <v>18454.48655707742</v>
      </c>
      <c r="J240" s="152">
        <f>+[1]data1cf!I240</f>
        <v>17648.380439241817</v>
      </c>
      <c r="K240" s="152">
        <f>+[1]data1cf!J240</f>
        <v>16944.093009817003</v>
      </c>
      <c r="L240" s="152">
        <f>+[1]data1cf!K240</f>
        <v>16049.216977653523</v>
      </c>
      <c r="M240" s="152">
        <f>+[1]data1cf!L240</f>
        <v>15267.658500049958</v>
      </c>
      <c r="N240" s="152">
        <f>+[1]data1cf!M240</f>
        <v>14450.149150309098</v>
      </c>
      <c r="O240" s="152">
        <f>+[1]data1cf!N240</f>
        <v>13734.769032271321</v>
      </c>
      <c r="P240" s="152">
        <f>+[1]data1cf!O240</f>
        <v>14868.45358965205</v>
      </c>
      <c r="Q240" s="152">
        <f>+[1]data1cf!P240</f>
        <v>16282.950976590721</v>
      </c>
      <c r="R240" s="152">
        <f>+[1]data1cf!Q240</f>
        <v>14599.292095441466</v>
      </c>
      <c r="S240" s="152">
        <f>+[1]data1cf!R240</f>
        <v>10591.419616268506</v>
      </c>
      <c r="T240" s="152">
        <f>+[1]data1cf!S240</f>
        <v>9975.337265062657</v>
      </c>
      <c r="U240" s="152">
        <f>+[1]data1cf!T240</f>
        <v>9359.2851938919393</v>
      </c>
      <c r="V240" s="152">
        <f>+[1]data1cf!U240</f>
        <v>8743.2643111574434</v>
      </c>
      <c r="W240" s="152">
        <f>+[1]data1cf!V240</f>
        <v>12498.452437906337</v>
      </c>
      <c r="X240" s="152">
        <f>+[1]data1cf!W240</f>
        <v>11882.496767073064</v>
      </c>
      <c r="Y240" s="152">
        <f>+[1]data1cf!X240</f>
        <v>11266.575176686118</v>
      </c>
      <c r="Z240" s="152">
        <f>+[1]data1cf!Y240</f>
        <v>10650.688689158877</v>
      </c>
      <c r="AA240" s="152">
        <f>+[1]data1cf!Z240</f>
        <v>10034.838357577137</v>
      </c>
      <c r="AB240" s="152"/>
      <c r="AC240" s="153" t="e">
        <f t="shared" ca="1" si="24"/>
        <v>#NAME?</v>
      </c>
      <c r="AD240" s="153">
        <f t="shared" si="26"/>
        <v>82945.224488532695</v>
      </c>
      <c r="AE240" s="154">
        <f t="shared" si="27"/>
        <v>60686.368815905589</v>
      </c>
      <c r="AF240" s="155" t="e">
        <f t="shared" ca="1" si="25"/>
        <v>#NAME?</v>
      </c>
      <c r="AG240" s="156">
        <f t="shared" si="30"/>
        <v>0.98799236165741422</v>
      </c>
    </row>
    <row r="241" spans="1:33" x14ac:dyDescent="0.25">
      <c r="A241" s="148"/>
      <c r="B241" s="152">
        <f>+[1]data1cf!A241</f>
        <v>-101634.75585617109</v>
      </c>
      <c r="C241" s="152">
        <f>+[1]data1cf!B241</f>
        <v>14271.325509532508</v>
      </c>
      <c r="D241" s="152">
        <f>+[1]data1cf!C241</f>
        <v>22150.08059281866</v>
      </c>
      <c r="E241" s="152">
        <f>+[1]data1cf!D241</f>
        <v>20877.380638123075</v>
      </c>
      <c r="F241" s="152">
        <f>+[1]data1cf!E241</f>
        <v>19412.866633140267</v>
      </c>
      <c r="G241" s="152">
        <f>+[1]data1cf!F241</f>
        <v>18394.946128251482</v>
      </c>
      <c r="H241" s="152">
        <f>+[1]data1cf!G241</f>
        <v>17114.255278011584</v>
      </c>
      <c r="I241" s="152">
        <f>+[1]data1cf!H241</f>
        <v>16101.464521954076</v>
      </c>
      <c r="J241" s="152">
        <f>+[1]data1cf!I241</f>
        <v>15408.840517750337</v>
      </c>
      <c r="K241" s="152">
        <f>+[1]data1cf!J241</f>
        <v>14804.613839072899</v>
      </c>
      <c r="L241" s="152">
        <f>+[1]data1cf!K241</f>
        <v>14034.804301382883</v>
      </c>
      <c r="M241" s="152">
        <f>+[1]data1cf!L241</f>
        <v>13363.272166469229</v>
      </c>
      <c r="N241" s="152">
        <f>+[1]data1cf!M241</f>
        <v>12660.85025604906</v>
      </c>
      <c r="O241" s="152">
        <f>+[1]data1cf!N241</f>
        <v>12047.122787272081</v>
      </c>
      <c r="P241" s="152">
        <f>+[1]data1cf!O241</f>
        <v>13020.266577726186</v>
      </c>
      <c r="Q241" s="152">
        <f>+[1]data1cf!P241</f>
        <v>14235.633664515739</v>
      </c>
      <c r="R241" s="152">
        <f>+[1]data1cf!Q241</f>
        <v>12788.997135933401</v>
      </c>
      <c r="S241" s="152">
        <f>+[1]data1cf!R241</f>
        <v>9345.3454585141517</v>
      </c>
      <c r="T241" s="152">
        <f>+[1]data1cf!S241</f>
        <v>8815.9940299985919</v>
      </c>
      <c r="U241" s="152">
        <f>+[1]data1cf!T241</f>
        <v>8286.6686187513715</v>
      </c>
      <c r="V241" s="152">
        <f>+[1]data1cf!U241</f>
        <v>7757.3700052905642</v>
      </c>
      <c r="W241" s="152">
        <f>+[1]data1cf!V241</f>
        <v>10983.909761458708</v>
      </c>
      <c r="X241" s="152">
        <f>+[1]data1cf!W241</f>
        <v>10454.667179489483</v>
      </c>
      <c r="Y241" s="152">
        <f>+[1]data1cf!X241</f>
        <v>9925.4538801850031</v>
      </c>
      <c r="Z241" s="152">
        <f>+[1]data1cf!Y241</f>
        <v>9396.2707420252063</v>
      </c>
      <c r="AA241" s="152">
        <f>+[1]data1cf!Z241</f>
        <v>8867.1186698444344</v>
      </c>
      <c r="AB241" s="152"/>
      <c r="AC241" s="153" t="e">
        <f t="shared" ca="1" si="24"/>
        <v>#NAME?</v>
      </c>
      <c r="AD241" s="153">
        <f t="shared" si="26"/>
        <v>73987.371305924593</v>
      </c>
      <c r="AE241" s="154">
        <f t="shared" si="27"/>
        <v>54512.211922718678</v>
      </c>
      <c r="AF241" s="155" t="e">
        <f t="shared" ca="1" si="25"/>
        <v>#NAME?</v>
      </c>
      <c r="AG241" s="156">
        <f t="shared" si="30"/>
        <v>0.98064153898748174</v>
      </c>
    </row>
    <row r="242" spans="1:33" x14ac:dyDescent="0.25">
      <c r="A242" s="148"/>
      <c r="B242" s="152">
        <f>+[1]data1cf!A242</f>
        <v>-89964.764328389123</v>
      </c>
      <c r="C242" s="152">
        <f>+[1]data1cf!B242</f>
        <v>12910.861775312689</v>
      </c>
      <c r="D242" s="152">
        <f>+[1]data1cf!C242</f>
        <v>19850.794023972918</v>
      </c>
      <c r="E242" s="152">
        <f>+[1]data1cf!D242</f>
        <v>18766.896214258242</v>
      </c>
      <c r="F242" s="152">
        <f>+[1]data1cf!E242</f>
        <v>17383.627778225688</v>
      </c>
      <c r="G242" s="152">
        <f>+[1]data1cf!F242</f>
        <v>16483.310095386638</v>
      </c>
      <c r="H242" s="152">
        <f>+[1]data1cf!G242</f>
        <v>15348.94951187203</v>
      </c>
      <c r="I242" s="152">
        <f>+[1]data1cf!H242</f>
        <v>14452.450268919842</v>
      </c>
      <c r="J242" s="152">
        <f>+[1]data1cf!I242</f>
        <v>13839.355321414376</v>
      </c>
      <c r="K242" s="152">
        <f>+[1]data1cf!J242</f>
        <v>13305.251914720215</v>
      </c>
      <c r="L242" s="152">
        <f>+[1]data1cf!K242</f>
        <v>12623.08984861584</v>
      </c>
      <c r="M242" s="152">
        <f>+[1]data1cf!L242</f>
        <v>12028.664942022409</v>
      </c>
      <c r="N242" s="152">
        <f>+[1]data1cf!M242</f>
        <v>11406.897111739319</v>
      </c>
      <c r="O242" s="152">
        <f>+[1]data1cf!N242</f>
        <v>10864.408528526335</v>
      </c>
      <c r="P242" s="152">
        <f>+[1]data1cf!O242</f>
        <v>11725.044229849351</v>
      </c>
      <c r="Q242" s="152">
        <f>+[1]data1cf!P242</f>
        <v>12800.859413488284</v>
      </c>
      <c r="R242" s="152">
        <f>+[1]data1cf!Q242</f>
        <v>11520.329802663757</v>
      </c>
      <c r="S242" s="152">
        <f>+[1]data1cf!R242</f>
        <v>8472.0879981917715</v>
      </c>
      <c r="T242" s="152">
        <f>+[1]data1cf!S242</f>
        <v>8003.5182051901284</v>
      </c>
      <c r="U242" s="152">
        <f>+[1]data1cf!T242</f>
        <v>7534.9714420801356</v>
      </c>
      <c r="V242" s="152">
        <f>+[1]data1cf!U242</f>
        <v>7066.4483997585558</v>
      </c>
      <c r="W242" s="152">
        <f>+[1]data1cf!V242</f>
        <v>9922.5076908403098</v>
      </c>
      <c r="X242" s="152">
        <f>+[1]data1cf!W242</f>
        <v>9454.0342463151992</v>
      </c>
      <c r="Y242" s="152">
        <f>+[1]data1cf!X242</f>
        <v>8985.5867221360386</v>
      </c>
      <c r="Z242" s="152">
        <f>+[1]data1cf!Y242</f>
        <v>8517.165895913211</v>
      </c>
      <c r="AA242" s="152">
        <f>+[1]data1cf!Z242</f>
        <v>8048.7725685853966</v>
      </c>
      <c r="AB242" s="152"/>
      <c r="AC242" s="153" t="e">
        <f t="shared" ca="1" si="24"/>
        <v>#NAME?</v>
      </c>
      <c r="AD242" s="153">
        <f t="shared" si="26"/>
        <v>67946.678063859901</v>
      </c>
      <c r="AE242" s="154">
        <f t="shared" si="27"/>
        <v>50414.106667786808</v>
      </c>
      <c r="AF242" s="155" t="e">
        <f t="shared" ca="1" si="25"/>
        <v>#NAME?</v>
      </c>
      <c r="AG242" s="156">
        <f t="shared" si="30"/>
        <v>0.9732859873254226</v>
      </c>
    </row>
    <row r="243" spans="1:33" x14ac:dyDescent="0.25">
      <c r="A243" s="148"/>
      <c r="B243" s="152">
        <f>+[1]data1cf!A243</f>
        <v>-114842.47544603681</v>
      </c>
      <c r="C243" s="152">
        <f>+[1]data1cf!B243</f>
        <v>15885.914038329283</v>
      </c>
      <c r="D243" s="152">
        <f>+[1]data1cf!C243</f>
        <v>24838.97370777397</v>
      </c>
      <c r="E243" s="152">
        <f>+[1]data1cf!D243</f>
        <v>23328.895223941719</v>
      </c>
      <c r="F243" s="152">
        <f>+[1]data1cf!E243</f>
        <v>21709.493645487859</v>
      </c>
      <c r="G243" s="152">
        <f>+[1]data1cf!F243</f>
        <v>20558.474063970694</v>
      </c>
      <c r="H243" s="152">
        <f>+[1]data1cf!G243</f>
        <v>19112.171342820904</v>
      </c>
      <c r="I243" s="152">
        <f>+[1]data1cf!H243</f>
        <v>17967.765607256297</v>
      </c>
      <c r="J243" s="152">
        <f>+[1]data1cf!I243</f>
        <v>17185.133184656061</v>
      </c>
      <c r="K243" s="152">
        <f>+[1]data1cf!J243</f>
        <v>16501.543251011826</v>
      </c>
      <c r="L243" s="152">
        <f>+[1]data1cf!K243</f>
        <v>15632.537135097456</v>
      </c>
      <c r="M243" s="152">
        <f>+[1]data1cf!L243</f>
        <v>14873.737528945141</v>
      </c>
      <c r="N243" s="152">
        <f>+[1]data1cf!M243</f>
        <v>14080.033934927174</v>
      </c>
      <c r="O243" s="152">
        <f>+[1]data1cf!N243</f>
        <v>13385.680595755664</v>
      </c>
      <c r="P243" s="152">
        <f>+[1]data1cf!O243</f>
        <v>14486.15740862862</v>
      </c>
      <c r="Q243" s="152">
        <f>+[1]data1cf!P243</f>
        <v>15859.464833306014</v>
      </c>
      <c r="R243" s="152">
        <f>+[1]data1cf!Q243</f>
        <v>14224.833858758644</v>
      </c>
      <c r="S243" s="152">
        <f>+[1]data1cf!R243</f>
        <v>10333.670054829348</v>
      </c>
      <c r="T243" s="152">
        <f>+[1]data1cf!S243</f>
        <v>9735.5279338638284</v>
      </c>
      <c r="U243" s="152">
        <f>+[1]data1cf!T243</f>
        <v>9137.4152111831445</v>
      </c>
      <c r="V243" s="152">
        <f>+[1]data1cf!U243</f>
        <v>8539.332768735836</v>
      </c>
      <c r="W243" s="152">
        <f>+[1]data1cf!V243</f>
        <v>12185.17035256175</v>
      </c>
      <c r="X243" s="152">
        <f>+[1]data1cf!W243</f>
        <v>11587.151223054427</v>
      </c>
      <c r="Y243" s="152">
        <f>+[1]data1cf!X243</f>
        <v>10989.16518157568</v>
      </c>
      <c r="Z243" s="152">
        <f>+[1]data1cf!Y243</f>
        <v>10391.213220766364</v>
      </c>
      <c r="AA243" s="152">
        <f>+[1]data1cf!Z243</f>
        <v>9793.2963630465747</v>
      </c>
      <c r="AB243" s="152"/>
      <c r="AC243" s="153" t="e">
        <f t="shared" ca="1" si="24"/>
        <v>#NAME?</v>
      </c>
      <c r="AD243" s="153">
        <f t="shared" si="26"/>
        <v>81026.692393007499</v>
      </c>
      <c r="AE243" s="154">
        <f t="shared" si="27"/>
        <v>59346.606963238155</v>
      </c>
      <c r="AF243" s="155" t="e">
        <f t="shared" ca="1" si="25"/>
        <v>#NAME?</v>
      </c>
      <c r="AG243" s="156">
        <f t="shared" ref="AG243:AG258" si="31">1-EXP(-(1/0.25)*(AD243/ABS($AD$1010)))</f>
        <v>0.98669913289356459</v>
      </c>
    </row>
    <row r="244" spans="1:33" x14ac:dyDescent="0.25">
      <c r="A244" s="148"/>
      <c r="B244" s="152">
        <f>+[1]data1cf!A244</f>
        <v>-97015.858300094042</v>
      </c>
      <c r="C244" s="152">
        <f>+[1]data1cf!B244</f>
        <v>13796.063656375001</v>
      </c>
      <c r="D244" s="152">
        <f>+[1]data1cf!C244</f>
        <v>21248.814331233785</v>
      </c>
      <c r="E244" s="152">
        <f>+[1]data1cf!D244</f>
        <v>20023.3352811933</v>
      </c>
      <c r="F244" s="152">
        <f>+[1]data1cf!E244</f>
        <v>18609.7086903647</v>
      </c>
      <c r="G244" s="152">
        <f>+[1]data1cf!F244</f>
        <v>17638.334524953578</v>
      </c>
      <c r="H244" s="152">
        <f>+[1]data1cf!G244</f>
        <v>16415.560127330486</v>
      </c>
      <c r="I244" s="152">
        <f>+[1]data1cf!H244</f>
        <v>15448.796704231718</v>
      </c>
      <c r="J244" s="152">
        <f>+[1]data1cf!I244</f>
        <v>14787.64972079068</v>
      </c>
      <c r="K244" s="152">
        <f>+[1]data1cf!J244</f>
        <v>14211.177321867151</v>
      </c>
      <c r="L244" s="152">
        <f>+[1]data1cf!K244</f>
        <v>13476.058014357626</v>
      </c>
      <c r="M244" s="152">
        <f>+[1]data1cf!L244</f>
        <v>12835.04435819322</v>
      </c>
      <c r="N244" s="152">
        <f>+[1]data1cf!M244</f>
        <v>12164.544744609819</v>
      </c>
      <c r="O244" s="152">
        <f>+[1]data1cf!N244</f>
        <v>11579.013107307619</v>
      </c>
      <c r="P244" s="152">
        <f>+[1]data1cf!O244</f>
        <v>12507.627016425504</v>
      </c>
      <c r="Q244" s="152">
        <f>+[1]data1cf!P244</f>
        <v>13667.760477477306</v>
      </c>
      <c r="R244" s="152">
        <f>+[1]data1cf!Q244</f>
        <v>12286.867855790928</v>
      </c>
      <c r="S244" s="152">
        <f>+[1]data1cf!R244</f>
        <v>8999.7165229911989</v>
      </c>
      <c r="T244" s="152">
        <f>+[1]data1cf!S244</f>
        <v>8494.4220226286052</v>
      </c>
      <c r="U244" s="152">
        <f>+[1]data1cf!T244</f>
        <v>7989.1523571524467</v>
      </c>
      <c r="V244" s="152">
        <f>+[1]data1cf!U244</f>
        <v>7483.908271609318</v>
      </c>
      <c r="W244" s="152">
        <f>+[1]data1cf!V244</f>
        <v>10563.814561018895</v>
      </c>
      <c r="X244" s="152">
        <f>+[1]data1cf!W244</f>
        <v>10058.623960557736</v>
      </c>
      <c r="Y244" s="152">
        <f>+[1]data1cf!X244</f>
        <v>9553.4613119800651</v>
      </c>
      <c r="Z244" s="152">
        <f>+[1]data1cf!Y244</f>
        <v>9048.3274538423721</v>
      </c>
      <c r="AA244" s="152">
        <f>+[1]data1cf!Z244</f>
        <v>8543.2232498578651</v>
      </c>
      <c r="AB244" s="152"/>
      <c r="AC244" s="153" t="e">
        <f t="shared" ca="1" si="24"/>
        <v>#NAME?</v>
      </c>
      <c r="AD244" s="153">
        <f t="shared" si="26"/>
        <v>71648.473185436698</v>
      </c>
      <c r="AE244" s="154">
        <f t="shared" si="27"/>
        <v>52941.699539746187</v>
      </c>
      <c r="AF244" s="155" t="e">
        <f t="shared" ca="1" si="25"/>
        <v>#NAME?</v>
      </c>
      <c r="AG244" s="156">
        <f t="shared" si="31"/>
        <v>0.97807061340817048</v>
      </c>
    </row>
    <row r="245" spans="1:33" x14ac:dyDescent="0.25">
      <c r="A245" s="148"/>
      <c r="B245" s="152">
        <f>+[1]data1cf!A245</f>
        <v>-89575.614718827826</v>
      </c>
      <c r="C245" s="152">
        <f>+[1]data1cf!B245</f>
        <v>12832.572653296091</v>
      </c>
      <c r="D245" s="152">
        <f>+[1]data1cf!C245</f>
        <v>19755.484148055199</v>
      </c>
      <c r="E245" s="152">
        <f>+[1]data1cf!D245</f>
        <v>18656.134370512267</v>
      </c>
      <c r="F245" s="152">
        <f>+[1]data1cf!E245</f>
        <v>17315.960419066359</v>
      </c>
      <c r="G245" s="152">
        <f>+[1]data1cf!F245</f>
        <v>16419.564340812452</v>
      </c>
      <c r="H245" s="152">
        <f>+[1]data1cf!G245</f>
        <v>15290.083312353887</v>
      </c>
      <c r="I245" s="152">
        <f>+[1]data1cf!H245</f>
        <v>14397.461946845957</v>
      </c>
      <c r="J245" s="152">
        <f>+[1]data1cf!I245</f>
        <v>13787.018989386001</v>
      </c>
      <c r="K245" s="152">
        <f>+[1]data1cf!J245</f>
        <v>13255.25392577019</v>
      </c>
      <c r="L245" s="152">
        <f>+[1]data1cf!K245</f>
        <v>12576.014567815648</v>
      </c>
      <c r="M245" s="152">
        <f>+[1]data1cf!L245</f>
        <v>11984.160892548636</v>
      </c>
      <c r="N245" s="152">
        <f>+[1]data1cf!M245</f>
        <v>11365.082567542373</v>
      </c>
      <c r="O245" s="152">
        <f>+[1]data1cf!N245</f>
        <v>10824.96952885632</v>
      </c>
      <c r="P245" s="152">
        <f>+[1]data1cf!O245</f>
        <v>11681.853515462684</v>
      </c>
      <c r="Q245" s="152">
        <f>+[1]data1cf!P245</f>
        <v>12753.015176560868</v>
      </c>
      <c r="R245" s="152">
        <f>+[1]data1cf!Q245</f>
        <v>11478.024596509149</v>
      </c>
      <c r="S245" s="152">
        <f>+[1]data1cf!R245</f>
        <v>8442.9681998678279</v>
      </c>
      <c r="T245" s="152">
        <f>+[1]data1cf!S245</f>
        <v>7976.4252420761659</v>
      </c>
      <c r="U245" s="152">
        <f>+[1]data1cf!T245</f>
        <v>7509.9052145585702</v>
      </c>
      <c r="V245" s="152">
        <f>+[1]data1cf!U245</f>
        <v>7043.4088052232473</v>
      </c>
      <c r="W245" s="152">
        <f>+[1]data1cf!V245</f>
        <v>9887.1139889352526</v>
      </c>
      <c r="X245" s="152">
        <f>+[1]data1cf!W245</f>
        <v>9420.6669628572708</v>
      </c>
      <c r="Y245" s="152">
        <f>+[1]data1cf!X245</f>
        <v>8954.2457450047623</v>
      </c>
      <c r="Z245" s="152">
        <f>+[1]data1cf!Y245</f>
        <v>8487.8511096244874</v>
      </c>
      <c r="AA245" s="152">
        <f>+[1]data1cf!Z245</f>
        <v>8021.4838541906129</v>
      </c>
      <c r="AB245" s="152"/>
      <c r="AC245" s="153" t="e">
        <f t="shared" ca="1" si="24"/>
        <v>#NAME?</v>
      </c>
      <c r="AD245" s="153">
        <f t="shared" si="26"/>
        <v>67662.81215321018</v>
      </c>
      <c r="AE245" s="154">
        <f t="shared" si="27"/>
        <v>50197.771934178207</v>
      </c>
      <c r="AF245" s="155" t="e">
        <f t="shared" ca="1" si="25"/>
        <v>#NAME?</v>
      </c>
      <c r="AG245" s="156">
        <f t="shared" si="31"/>
        <v>0.97287861541461218</v>
      </c>
    </row>
    <row r="246" spans="1:33" x14ac:dyDescent="0.25">
      <c r="A246" s="148"/>
      <c r="B246" s="152">
        <f>+[1]data1cf!A246</f>
        <v>-106855.43208874144</v>
      </c>
      <c r="C246" s="152">
        <f>+[1]data1cf!B246</f>
        <v>14911.604319751175</v>
      </c>
      <c r="D246" s="152">
        <f>+[1]data1cf!C246</f>
        <v>23249.416761774199</v>
      </c>
      <c r="E246" s="152">
        <f>+[1]data1cf!D246</f>
        <v>21900.109621241714</v>
      </c>
      <c r="F246" s="152">
        <f>+[1]data1cf!E246</f>
        <v>20320.664983708095</v>
      </c>
      <c r="G246" s="152">
        <f>+[1]data1cf!F246</f>
        <v>19250.1337929849</v>
      </c>
      <c r="H246" s="152">
        <f>+[1]data1cf!G246</f>
        <v>17903.980774775133</v>
      </c>
      <c r="I246" s="152">
        <f>+[1]data1cf!H246</f>
        <v>16839.165958796621</v>
      </c>
      <c r="J246" s="152">
        <f>+[1]data1cf!I246</f>
        <v>16110.963911959832</v>
      </c>
      <c r="K246" s="152">
        <f>+[1]data1cf!J246</f>
        <v>15475.366953490648</v>
      </c>
      <c r="L246" s="152">
        <f>+[1]data1cf!K246</f>
        <v>14666.347526859259</v>
      </c>
      <c r="M246" s="152">
        <f>+[1]data1cf!L246</f>
        <v>13960.320776136039</v>
      </c>
      <c r="N246" s="152">
        <f>+[1]data1cf!M246</f>
        <v>13221.817533674777</v>
      </c>
      <c r="O246" s="152">
        <f>+[1]data1cf!N246</f>
        <v>12576.220705283144</v>
      </c>
      <c r="P246" s="152">
        <f>+[1]data1cf!O246</f>
        <v>13599.696006732778</v>
      </c>
      <c r="Q246" s="152">
        <f>+[1]data1cf!P246</f>
        <v>14877.492899255638</v>
      </c>
      <c r="R246" s="152">
        <f>+[1]data1cf!Q246</f>
        <v>13356.546939039246</v>
      </c>
      <c r="S246" s="152">
        <f>+[1]data1cf!R246</f>
        <v>9736.0050795744446</v>
      </c>
      <c r="T246" s="152">
        <f>+[1]data1cf!S246</f>
        <v>9179.4624368108834</v>
      </c>
      <c r="U246" s="152">
        <f>+[1]data1cf!T246</f>
        <v>8622.94714774565</v>
      </c>
      <c r="V246" s="152">
        <f>+[1]data1cf!U246</f>
        <v>8066.4600329896875</v>
      </c>
      <c r="W246" s="152">
        <f>+[1]data1cf!V246</f>
        <v>11458.737575179641</v>
      </c>
      <c r="X246" s="152">
        <f>+[1]data1cf!W246</f>
        <v>10902.309370086961</v>
      </c>
      <c r="Y246" s="152">
        <f>+[1]data1cf!X246</f>
        <v>10345.911951822734</v>
      </c>
      <c r="Z246" s="152">
        <f>+[1]data1cf!Y246</f>
        <v>9789.5462439918156</v>
      </c>
      <c r="AA246" s="152">
        <f>+[1]data1cf!Z246</f>
        <v>9233.2131979072074</v>
      </c>
      <c r="AB246" s="152"/>
      <c r="AC246" s="153" t="e">
        <f t="shared" ca="1" si="24"/>
        <v>#NAME?</v>
      </c>
      <c r="AD246" s="153">
        <f t="shared" si="26"/>
        <v>76850.378906213387</v>
      </c>
      <c r="AE246" s="154">
        <f t="shared" si="27"/>
        <v>56500.31805152927</v>
      </c>
      <c r="AF246" s="155" t="e">
        <f t="shared" ca="1" si="25"/>
        <v>#NAME?</v>
      </c>
      <c r="AG246" s="156">
        <f t="shared" si="31"/>
        <v>0.9833819615120809</v>
      </c>
    </row>
    <row r="247" spans="1:33" x14ac:dyDescent="0.25">
      <c r="A247" s="148"/>
      <c r="B247" s="152">
        <f>+[1]data1cf!A247</f>
        <v>-104070.02337840118</v>
      </c>
      <c r="C247" s="152">
        <f>+[1]data1cf!B247</f>
        <v>14564.412371121169</v>
      </c>
      <c r="D247" s="152">
        <f>+[1]data1cf!C247</f>
        <v>22646.005472668949</v>
      </c>
      <c r="E247" s="152">
        <f>+[1]data1cf!D247</f>
        <v>21331.592691631933</v>
      </c>
      <c r="F247" s="152">
        <f>+[1]data1cf!E247</f>
        <v>19836.323622501048</v>
      </c>
      <c r="G247" s="152">
        <f>+[1]data1cf!F247</f>
        <v>18793.862025840481</v>
      </c>
      <c r="H247" s="152">
        <f>+[1]data1cf!G247</f>
        <v>17482.635305439246</v>
      </c>
      <c r="I247" s="152">
        <f>+[1]data1cf!H247</f>
        <v>16445.577098604062</v>
      </c>
      <c r="J247" s="152">
        <f>+[1]data1cf!I247</f>
        <v>15736.357150145363</v>
      </c>
      <c r="K247" s="152">
        <f>+[1]data1cf!J247</f>
        <v>15117.497305162142</v>
      </c>
      <c r="L247" s="152">
        <f>+[1]data1cf!K247</f>
        <v>14329.397690701277</v>
      </c>
      <c r="M247" s="152">
        <f>+[1]data1cf!L247</f>
        <v>13641.774993218634</v>
      </c>
      <c r="N247" s="152">
        <f>+[1]data1cf!M247</f>
        <v>12922.522371188647</v>
      </c>
      <c r="O247" s="152">
        <f>+[1]data1cf!N247</f>
        <v>12293.928932378985</v>
      </c>
      <c r="P247" s="152">
        <f>+[1]data1cf!O247</f>
        <v>13290.550657225471</v>
      </c>
      <c r="Q247" s="152">
        <f>+[1]data1cf!P247</f>
        <v>14535.039120547255</v>
      </c>
      <c r="R247" s="152">
        <f>+[1]data1cf!Q247</f>
        <v>13053.739774852278</v>
      </c>
      <c r="S247" s="152">
        <f>+[1]data1cf!R247</f>
        <v>9527.5748565909034</v>
      </c>
      <c r="T247" s="152">
        <f>+[1]data1cf!S247</f>
        <v>8985.5396534074134</v>
      </c>
      <c r="U247" s="152">
        <f>+[1]data1cf!T247</f>
        <v>8443.5310908912979</v>
      </c>
      <c r="V247" s="152">
        <f>+[1]data1cf!U247</f>
        <v>7901.5499682625959</v>
      </c>
      <c r="W247" s="152">
        <f>+[1]data1cf!V247</f>
        <v>11205.400752643349</v>
      </c>
      <c r="X247" s="152">
        <f>+[1]data1cf!W247</f>
        <v>10663.477004075226</v>
      </c>
      <c r="Y247" s="152">
        <f>+[1]data1cf!X247</f>
        <v>10121.583239812953</v>
      </c>
      <c r="Z247" s="152">
        <f>+[1]data1cf!Y247</f>
        <v>9579.7203593857012</v>
      </c>
      <c r="AA247" s="152">
        <f>+[1]data1cf!Z247</f>
        <v>9037.8892893085176</v>
      </c>
      <c r="AB247" s="152"/>
      <c r="AC247" s="153" t="e">
        <f t="shared" ca="1" si="24"/>
        <v>#NAME?</v>
      </c>
      <c r="AD247" s="153">
        <f t="shared" si="26"/>
        <v>75282.91173477628</v>
      </c>
      <c r="AE247" s="154">
        <f t="shared" si="27"/>
        <v>55401.180490601088</v>
      </c>
      <c r="AF247" s="155" t="e">
        <f t="shared" ca="1" si="25"/>
        <v>#NAME?</v>
      </c>
      <c r="AG247" s="156">
        <f t="shared" si="31"/>
        <v>0.98193352446789206</v>
      </c>
    </row>
    <row r="248" spans="1:33" x14ac:dyDescent="0.25">
      <c r="A248" s="148"/>
      <c r="B248" s="152">
        <f>+[1]data1cf!A248</f>
        <v>-103014.18327434696</v>
      </c>
      <c r="C248" s="152">
        <f>+[1]data1cf!B248</f>
        <v>14486.994363994541</v>
      </c>
      <c r="D248" s="152">
        <f>+[1]data1cf!C248</f>
        <v>22493.890531187251</v>
      </c>
      <c r="E248" s="152">
        <f>+[1]data1cf!D248</f>
        <v>21240.325232083749</v>
      </c>
      <c r="F248" s="152">
        <f>+[1]data1cf!E248</f>
        <v>19652.728650848934</v>
      </c>
      <c r="G248" s="152">
        <f>+[1]data1cf!F248</f>
        <v>18620.907145534944</v>
      </c>
      <c r="H248" s="152">
        <f>+[1]data1cf!G248</f>
        <v>17322.919626180119</v>
      </c>
      <c r="I248" s="152">
        <f>+[1]data1cf!H248</f>
        <v>16296.382870282174</v>
      </c>
      <c r="J248" s="152">
        <f>+[1]data1cf!I248</f>
        <v>15594.358297012899</v>
      </c>
      <c r="K248" s="152">
        <f>+[1]data1cf!J248</f>
        <v>14981.842840764715</v>
      </c>
      <c r="L248" s="152">
        <f>+[1]data1cf!K248</f>
        <v>14201.673113424975</v>
      </c>
      <c r="M248" s="152">
        <f>+[1]data1cf!L248</f>
        <v>13521.026676703001</v>
      </c>
      <c r="N248" s="152">
        <f>+[1]data1cf!M248</f>
        <v>12809.071216128679</v>
      </c>
      <c r="O248" s="152">
        <f>+[1]data1cf!N248</f>
        <v>12186.923100965316</v>
      </c>
      <c r="P248" s="152">
        <f>+[1]data1cf!O248</f>
        <v>13173.36567938724</v>
      </c>
      <c r="Q248" s="152">
        <f>+[1]data1cf!P248</f>
        <v>14405.228212725</v>
      </c>
      <c r="R248" s="152">
        <f>+[1]data1cf!Q248</f>
        <v>12938.957356546271</v>
      </c>
      <c r="S248" s="152">
        <f>+[1]data1cf!R248</f>
        <v>9448.5670659187308</v>
      </c>
      <c r="T248" s="152">
        <f>+[1]data1cf!S248</f>
        <v>8912.0310688154605</v>
      </c>
      <c r="U248" s="152">
        <f>+[1]data1cf!T248</f>
        <v>8375.5214420972461</v>
      </c>
      <c r="V248" s="152">
        <f>+[1]data1cf!U248</f>
        <v>7839.0389768757013</v>
      </c>
      <c r="W248" s="152">
        <f>+[1]data1cf!V248</f>
        <v>11109.370616715903</v>
      </c>
      <c r="X248" s="152">
        <f>+[1]data1cf!W248</f>
        <v>10572.944943467672</v>
      </c>
      <c r="Y248" s="152">
        <f>+[1]data1cf!X248</f>
        <v>10036.548950320182</v>
      </c>
      <c r="Z248" s="152">
        <f>+[1]data1cf!Y248</f>
        <v>9500.1835276764577</v>
      </c>
      <c r="AA248" s="152">
        <f>+[1]data1cf!Z248</f>
        <v>8963.8495926516043</v>
      </c>
      <c r="AB248" s="152"/>
      <c r="AC248" s="153" t="e">
        <f t="shared" ca="1" si="24"/>
        <v>#NAME?</v>
      </c>
      <c r="AD248" s="153">
        <f t="shared" si="26"/>
        <v>74914.960137844493</v>
      </c>
      <c r="AE248" s="154">
        <f t="shared" si="27"/>
        <v>55202.456285166933</v>
      </c>
      <c r="AF248" s="155" t="e">
        <f t="shared" ca="1" si="25"/>
        <v>#NAME?</v>
      </c>
      <c r="AG248" s="156">
        <f t="shared" si="31"/>
        <v>0.98157561009895689</v>
      </c>
    </row>
    <row r="249" spans="1:33" x14ac:dyDescent="0.25">
      <c r="A249" s="148"/>
      <c r="B249" s="152">
        <f>+[1]data1cf!A249</f>
        <v>-92246.357733358978</v>
      </c>
      <c r="C249" s="152">
        <f>+[1]data1cf!B249</f>
        <v>13145.815997440186</v>
      </c>
      <c r="D249" s="152">
        <f>+[1]data1cf!C249</f>
        <v>20315.34422767135</v>
      </c>
      <c r="E249" s="152">
        <f>+[1]data1cf!D249</f>
        <v>19150.675373890201</v>
      </c>
      <c r="F249" s="152">
        <f>+[1]data1cf!E249</f>
        <v>17780.363112391038</v>
      </c>
      <c r="G249" s="152">
        <f>+[1]data1cf!F249</f>
        <v>16857.052968712982</v>
      </c>
      <c r="H249" s="152">
        <f>+[1]data1cf!G249</f>
        <v>15694.083437992773</v>
      </c>
      <c r="I249" s="152">
        <f>+[1]data1cf!H249</f>
        <v>14774.848107467344</v>
      </c>
      <c r="J249" s="152">
        <f>+[1]data1cf!I249</f>
        <v>14146.204479327906</v>
      </c>
      <c r="K249" s="152">
        <f>+[1]data1cf!J249</f>
        <v>13598.391311618798</v>
      </c>
      <c r="L249" s="152">
        <f>+[1]data1cf!K249</f>
        <v>12899.093338204188</v>
      </c>
      <c r="M249" s="152">
        <f>+[1]data1cf!L249</f>
        <v>12289.593241265287</v>
      </c>
      <c r="N249" s="152">
        <f>+[1]data1cf!M249</f>
        <v>11652.056777655729</v>
      </c>
      <c r="O249" s="152">
        <f>+[1]data1cf!N249</f>
        <v>11095.640320451297</v>
      </c>
      <c r="P249" s="152">
        <f>+[1]data1cf!O249</f>
        <v>11978.272414278639</v>
      </c>
      <c r="Q249" s="152">
        <f>+[1]data1cf!P249</f>
        <v>13081.371311116633</v>
      </c>
      <c r="R249" s="152">
        <f>+[1]data1cf!Q249</f>
        <v>11768.366231293347</v>
      </c>
      <c r="S249" s="152">
        <f>+[1]data1cf!R249</f>
        <v>8642.818067495522</v>
      </c>
      <c r="T249" s="152">
        <f>+[1]data1cf!S249</f>
        <v>8162.3648915109698</v>
      </c>
      <c r="U249" s="152">
        <f>+[1]data1cf!T249</f>
        <v>7681.9353294783941</v>
      </c>
      <c r="V249" s="152">
        <f>+[1]data1cf!U249</f>
        <v>7201.5300898163659</v>
      </c>
      <c r="W249" s="152">
        <f>+[1]data1cf!V249</f>
        <v>10130.021805874516</v>
      </c>
      <c r="X249" s="152">
        <f>+[1]data1cf!W249</f>
        <v>9649.6674218570188</v>
      </c>
      <c r="Y249" s="152">
        <f>+[1]data1cf!X249</f>
        <v>9169.3396155505161</v>
      </c>
      <c r="Z249" s="152">
        <f>+[1]data1cf!Y249</f>
        <v>8689.0391842863173</v>
      </c>
      <c r="AA249" s="152">
        <f>+[1]data1cf!Z249</f>
        <v>8208.7669493157118</v>
      </c>
      <c r="AB249" s="152"/>
      <c r="AC249" s="153" t="e">
        <f t="shared" ca="1" si="24"/>
        <v>#NAME?</v>
      </c>
      <c r="AD249" s="153">
        <f t="shared" si="26"/>
        <v>69087.178155008412</v>
      </c>
      <c r="AE249" s="154">
        <f t="shared" si="27"/>
        <v>51176.058370074461</v>
      </c>
      <c r="AF249" s="155" t="e">
        <f t="shared" ca="1" si="25"/>
        <v>#NAME?</v>
      </c>
      <c r="AG249" s="156">
        <f t="shared" si="31"/>
        <v>0.97486194950200811</v>
      </c>
    </row>
    <row r="250" spans="1:33" x14ac:dyDescent="0.25">
      <c r="A250" s="148"/>
      <c r="B250" s="152">
        <f>+[1]data1cf!A250</f>
        <v>-90514.574853040554</v>
      </c>
      <c r="C250" s="152">
        <f>+[1]data1cf!B250</f>
        <v>12910.370364426504</v>
      </c>
      <c r="D250" s="152">
        <f>+[1]data1cf!C250</f>
        <v>19958.943099657616</v>
      </c>
      <c r="E250" s="152">
        <f>+[1]data1cf!D250</f>
        <v>18902.873943257953</v>
      </c>
      <c r="F250" s="152">
        <f>+[1]data1cf!E250</f>
        <v>17479.231693344864</v>
      </c>
      <c r="G250" s="152">
        <f>+[1]data1cf!F250</f>
        <v>16573.373366441283</v>
      </c>
      <c r="H250" s="152">
        <f>+[1]data1cf!G250</f>
        <v>15432.118697311529</v>
      </c>
      <c r="I250" s="152">
        <f>+[1]data1cf!H250</f>
        <v>14530.140590241866</v>
      </c>
      <c r="J250" s="152">
        <f>+[1]data1cf!I250</f>
        <v>13913.298775201452</v>
      </c>
      <c r="K250" s="152">
        <f>+[1]data1cf!J250</f>
        <v>13375.891637491939</v>
      </c>
      <c r="L250" s="152">
        <f>+[1]data1cf!K250</f>
        <v>12689.600219431974</v>
      </c>
      <c r="M250" s="152">
        <f>+[1]data1cf!L250</f>
        <v>12091.542545363431</v>
      </c>
      <c r="N250" s="152">
        <f>+[1]data1cf!M250</f>
        <v>11465.974844102704</v>
      </c>
      <c r="O250" s="152">
        <f>+[1]data1cf!N250</f>
        <v>10920.129969760106</v>
      </c>
      <c r="P250" s="152">
        <f>+[1]data1cf!O250</f>
        <v>11786.066286029189</v>
      </c>
      <c r="Q250" s="152">
        <f>+[1]data1cf!P250</f>
        <v>12868.45620495432</v>
      </c>
      <c r="R250" s="152">
        <f>+[1]data1cf!Q250</f>
        <v>11580.100767402895</v>
      </c>
      <c r="S250" s="152">
        <f>+[1]data1cf!R250</f>
        <v>8513.2299425773035</v>
      </c>
      <c r="T250" s="152">
        <f>+[1]data1cf!S250</f>
        <v>8041.7965328513856</v>
      </c>
      <c r="U250" s="152">
        <f>+[1]data1cf!T250</f>
        <v>7570.3862937619742</v>
      </c>
      <c r="V250" s="152">
        <f>+[1]data1cf!U250</f>
        <v>7098.999920428143</v>
      </c>
      <c r="W250" s="152">
        <f>+[1]data1cf!V250</f>
        <v>9972.513727941845</v>
      </c>
      <c r="X250" s="152">
        <f>+[1]data1cf!W250</f>
        <v>9501.1772555163952</v>
      </c>
      <c r="Y250" s="152">
        <f>+[1]data1cf!X250</f>
        <v>9029.8668618464617</v>
      </c>
      <c r="Z250" s="152">
        <f>+[1]data1cf!Y250</f>
        <v>8558.5833292946991</v>
      </c>
      <c r="AA250" s="152">
        <f>+[1]data1cf!Z250</f>
        <v>8087.3274636946689</v>
      </c>
      <c r="AB250" s="152"/>
      <c r="AC250" s="153" t="e">
        <f t="shared" ca="1" si="24"/>
        <v>#NAME?</v>
      </c>
      <c r="AD250" s="153">
        <f t="shared" si="26"/>
        <v>68200.901277377925</v>
      </c>
      <c r="AE250" s="154">
        <f t="shared" si="27"/>
        <v>50576.310048296647</v>
      </c>
      <c r="AF250" s="155" t="e">
        <f t="shared" ca="1" si="25"/>
        <v>#NAME?</v>
      </c>
      <c r="AG250" s="156">
        <f t="shared" si="31"/>
        <v>0.97364562292214996</v>
      </c>
    </row>
    <row r="251" spans="1:33" x14ac:dyDescent="0.25">
      <c r="A251" s="148"/>
      <c r="B251" s="152">
        <f>+[1]data1cf!A251</f>
        <v>-105382.58663696103</v>
      </c>
      <c r="C251" s="152">
        <f>+[1]data1cf!B251</f>
        <v>14754.015295654481</v>
      </c>
      <c r="D251" s="152">
        <f>+[1]data1cf!C251</f>
        <v>22945.93331619785</v>
      </c>
      <c r="E251" s="152">
        <f>+[1]data1cf!D251</f>
        <v>21667.536005727095</v>
      </c>
      <c r="F251" s="152">
        <f>+[1]data1cf!E251</f>
        <v>20064.558952189371</v>
      </c>
      <c r="G251" s="152">
        <f>+[1]data1cf!F251</f>
        <v>19008.870169976981</v>
      </c>
      <c r="H251" s="152">
        <f>+[1]data1cf!G251</f>
        <v>17681.185191550368</v>
      </c>
      <c r="I251" s="152">
        <f>+[1]data1cf!H251</f>
        <v>16631.047286497625</v>
      </c>
      <c r="J251" s="152">
        <f>+[1]data1cf!I251</f>
        <v>15912.882437131258</v>
      </c>
      <c r="K251" s="152">
        <f>+[1]data1cf!J251</f>
        <v>15286.135591531376</v>
      </c>
      <c r="L251" s="152">
        <f>+[1]data1cf!K251</f>
        <v>14488.177970692861</v>
      </c>
      <c r="M251" s="152">
        <f>+[1]data1cf!L251</f>
        <v>13791.882763498234</v>
      </c>
      <c r="N251" s="152">
        <f>+[1]data1cf!M251</f>
        <v>13063.558705384661</v>
      </c>
      <c r="O251" s="152">
        <f>+[1]data1cf!N251</f>
        <v>12426.952789140891</v>
      </c>
      <c r="P251" s="152">
        <f>+[1]data1cf!O251</f>
        <v>13436.228677765706</v>
      </c>
      <c r="Q251" s="152">
        <f>+[1]data1cf!P251</f>
        <v>14696.41301372815</v>
      </c>
      <c r="R251" s="152">
        <f>+[1]data1cf!Q251</f>
        <v>13196.43106344666</v>
      </c>
      <c r="S251" s="152">
        <f>+[1]data1cf!R251</f>
        <v>9625.7930648007023</v>
      </c>
      <c r="T251" s="152">
        <f>+[1]data1cf!S251</f>
        <v>9076.9215463224773</v>
      </c>
      <c r="U251" s="152">
        <f>+[1]data1cf!T251</f>
        <v>8528.0770045119571</v>
      </c>
      <c r="V251" s="152">
        <f>+[1]data1cf!U251</f>
        <v>7979.2602486691612</v>
      </c>
      <c r="W251" s="152">
        <f>+[1]data1cf!V251</f>
        <v>11324.780218955417</v>
      </c>
      <c r="X251" s="152">
        <f>+[1]data1cf!W251</f>
        <v>10776.021560792575</v>
      </c>
      <c r="Y251" s="152">
        <f>+[1]data1cf!X251</f>
        <v>10227.293265106899</v>
      </c>
      <c r="Z251" s="152">
        <f>+[1]data1cf!Y251</f>
        <v>9678.5962427727027</v>
      </c>
      <c r="AA251" s="152">
        <f>+[1]data1cf!Z251</f>
        <v>9129.9314319905388</v>
      </c>
      <c r="AB251" s="152"/>
      <c r="AC251" s="153" t="e">
        <f t="shared" ca="1" si="24"/>
        <v>#NAME?</v>
      </c>
      <c r="AD251" s="153">
        <f t="shared" si="26"/>
        <v>76118.204783488662</v>
      </c>
      <c r="AE251" s="154">
        <f t="shared" si="27"/>
        <v>56012.077835832461</v>
      </c>
      <c r="AF251" s="155" t="e">
        <f t="shared" ca="1" si="25"/>
        <v>#NAME?</v>
      </c>
      <c r="AG251" s="156">
        <f t="shared" si="31"/>
        <v>0.98272043627434225</v>
      </c>
    </row>
    <row r="252" spans="1:33" x14ac:dyDescent="0.25">
      <c r="A252" s="148"/>
      <c r="B252" s="152">
        <f>+[1]data1cf!A252</f>
        <v>-111720.90222934236</v>
      </c>
      <c r="C252" s="152">
        <f>+[1]data1cf!B252</f>
        <v>15547.372492349754</v>
      </c>
      <c r="D252" s="152">
        <f>+[1]data1cf!C252</f>
        <v>24162.776720037</v>
      </c>
      <c r="E252" s="152">
        <f>+[1]data1cf!D252</f>
        <v>22813.137670594486</v>
      </c>
      <c r="F252" s="152">
        <f>+[1]data1cf!E252</f>
        <v>21166.698250590016</v>
      </c>
      <c r="G252" s="152">
        <f>+[1]data1cf!F252</f>
        <v>20047.13591723311</v>
      </c>
      <c r="H252" s="152">
        <f>+[1]data1cf!G252</f>
        <v>18639.974667635761</v>
      </c>
      <c r="I252" s="152">
        <f>+[1]data1cf!H252</f>
        <v>17526.675421889471</v>
      </c>
      <c r="J252" s="152">
        <f>+[1]data1cf!I252</f>
        <v>16765.316003022515</v>
      </c>
      <c r="K252" s="152">
        <f>+[1]data1cf!J252</f>
        <v>16100.483146208091</v>
      </c>
      <c r="L252" s="152">
        <f>+[1]data1cf!K252</f>
        <v>15254.921605995554</v>
      </c>
      <c r="M252" s="152">
        <f>+[1]data1cf!L252</f>
        <v>14516.747195514137</v>
      </c>
      <c r="N252" s="152">
        <f>+[1]data1cf!M252</f>
        <v>13744.617534585414</v>
      </c>
      <c r="O252" s="152">
        <f>+[1]data1cf!N252</f>
        <v>13069.319684583239</v>
      </c>
      <c r="P252" s="152">
        <f>+[1]data1cf!O252</f>
        <v>14139.702025077451</v>
      </c>
      <c r="Q252" s="152">
        <f>+[1]data1cf!P252</f>
        <v>15475.68110361365</v>
      </c>
      <c r="R252" s="152">
        <f>+[1]data1cf!Q252</f>
        <v>13885.481601389627</v>
      </c>
      <c r="S252" s="152">
        <f>+[1]data1cf!R252</f>
        <v>10100.084872446645</v>
      </c>
      <c r="T252" s="152">
        <f>+[1]data1cf!S252</f>
        <v>9518.2010602412993</v>
      </c>
      <c r="U252" s="152">
        <f>+[1]data1cf!T252</f>
        <v>8936.3458472357761</v>
      </c>
      <c r="V252" s="152">
        <f>+[1]data1cf!U252</f>
        <v>8354.5200914060897</v>
      </c>
      <c r="W252" s="152">
        <f>+[1]data1cf!V252</f>
        <v>11901.258897450656</v>
      </c>
      <c r="X252" s="152">
        <f>+[1]data1cf!W252</f>
        <v>11319.494733629937</v>
      </c>
      <c r="Y252" s="152">
        <f>+[1]data1cf!X252</f>
        <v>10737.762758460605</v>
      </c>
      <c r="Z252" s="152">
        <f>+[1]data1cf!Y252</f>
        <v>10156.063937602188</v>
      </c>
      <c r="AA252" s="152">
        <f>+[1]data1cf!Z252</f>
        <v>9574.399265684031</v>
      </c>
      <c r="AB252" s="152"/>
      <c r="AC252" s="153" t="e">
        <f t="shared" ca="1" si="24"/>
        <v>#NAME?</v>
      </c>
      <c r="AD252" s="153">
        <f t="shared" si="26"/>
        <v>79421.456140282375</v>
      </c>
      <c r="AE252" s="154">
        <f t="shared" si="27"/>
        <v>58260.368136861514</v>
      </c>
      <c r="AF252" s="155" t="e">
        <f t="shared" ca="1" si="25"/>
        <v>#NAME?</v>
      </c>
      <c r="AG252" s="156">
        <f t="shared" si="31"/>
        <v>0.9855106751497037</v>
      </c>
    </row>
    <row r="253" spans="1:33" x14ac:dyDescent="0.25">
      <c r="A253" s="148"/>
      <c r="B253" s="152">
        <f>+[1]data1cf!A253</f>
        <v>-109303.39765693608</v>
      </c>
      <c r="C253" s="152">
        <f>+[1]data1cf!B253</f>
        <v>15245.227344673149</v>
      </c>
      <c r="D253" s="152">
        <f>+[1]data1cf!C253</f>
        <v>23701.185218613726</v>
      </c>
      <c r="E253" s="152">
        <f>+[1]data1cf!D253</f>
        <v>22390.648538055437</v>
      </c>
      <c r="F253" s="152">
        <f>+[1]data1cf!E253</f>
        <v>20746.329975379016</v>
      </c>
      <c r="G253" s="152">
        <f>+[1]data1cf!F253</f>
        <v>19651.129729977096</v>
      </c>
      <c r="H253" s="152">
        <f>+[1]data1cf!G253</f>
        <v>18274.281620543297</v>
      </c>
      <c r="I253" s="152">
        <f>+[1]data1cf!H253</f>
        <v>17185.072817707362</v>
      </c>
      <c r="J253" s="152">
        <f>+[1]data1cf!I253</f>
        <v>16440.188291538438</v>
      </c>
      <c r="K253" s="152">
        <f>+[1]data1cf!J253</f>
        <v>15789.881866062762</v>
      </c>
      <c r="L253" s="152">
        <f>+[1]data1cf!K253</f>
        <v>14962.476993986049</v>
      </c>
      <c r="M253" s="152">
        <f>+[1]data1cf!L253</f>
        <v>14240.275780793228</v>
      </c>
      <c r="N253" s="152">
        <f>+[1]data1cf!M253</f>
        <v>13484.854067513901</v>
      </c>
      <c r="O253" s="152">
        <f>+[1]data1cf!N253</f>
        <v>12824.31375449659</v>
      </c>
      <c r="P253" s="152">
        <f>+[1]data1cf!O253</f>
        <v>13871.389409698033</v>
      </c>
      <c r="Q253" s="152">
        <f>+[1]data1cf!P253</f>
        <v>15178.459524320107</v>
      </c>
      <c r="R253" s="152">
        <f>+[1]data1cf!Q253</f>
        <v>13622.670007076107</v>
      </c>
      <c r="S253" s="152">
        <f>+[1]data1cf!R253</f>
        <v>9919.1846637197486</v>
      </c>
      <c r="T253" s="152">
        <f>+[1]data1cf!S253</f>
        <v>9349.8921101647102</v>
      </c>
      <c r="U253" s="152">
        <f>+[1]data1cf!T253</f>
        <v>8780.6275369575596</v>
      </c>
      <c r="V253" s="152">
        <f>+[1]data1cf!U253</f>
        <v>8211.3917835087723</v>
      </c>
      <c r="W253" s="152">
        <f>+[1]data1cf!V253</f>
        <v>11681.383471425481</v>
      </c>
      <c r="X253" s="152">
        <f>+[1]data1cf!W253</f>
        <v>11112.207977209411</v>
      </c>
      <c r="Y253" s="152">
        <f>+[1]data1cf!X253</f>
        <v>10543.063975121433</v>
      </c>
      <c r="Z253" s="152">
        <f>+[1]data1cf!Y253</f>
        <v>9973.9524099253649</v>
      </c>
      <c r="AA253" s="152">
        <f>+[1]data1cf!Z253</f>
        <v>9404.8742547279762</v>
      </c>
      <c r="AB253" s="152"/>
      <c r="AC253" s="153" t="e">
        <f t="shared" ca="1" si="24"/>
        <v>#NAME?</v>
      </c>
      <c r="AD253" s="153">
        <f t="shared" si="26"/>
        <v>78176.571213418938</v>
      </c>
      <c r="AE253" s="154">
        <f t="shared" si="27"/>
        <v>57417.173137855636</v>
      </c>
      <c r="AF253" s="155" t="e">
        <f t="shared" ca="1" si="25"/>
        <v>#NAME?</v>
      </c>
      <c r="AG253" s="156">
        <f t="shared" si="31"/>
        <v>0.98451637497128841</v>
      </c>
    </row>
    <row r="254" spans="1:33" x14ac:dyDescent="0.25">
      <c r="A254" s="148"/>
      <c r="B254" s="152">
        <f>+[1]data1cf!A254</f>
        <v>-108785.8810074561</v>
      </c>
      <c r="C254" s="152">
        <f>+[1]data1cf!B254</f>
        <v>15140.257803069515</v>
      </c>
      <c r="D254" s="152">
        <f>+[1]data1cf!C254</f>
        <v>23615.32278589809</v>
      </c>
      <c r="E254" s="152">
        <f>+[1]data1cf!D254</f>
        <v>22285.450820716098</v>
      </c>
      <c r="F254" s="152">
        <f>+[1]data1cf!E254</f>
        <v>20656.341487324866</v>
      </c>
      <c r="G254" s="152">
        <f>+[1]data1cf!F254</f>
        <v>19566.356448659928</v>
      </c>
      <c r="H254" s="152">
        <f>+[1]data1cf!G254</f>
        <v>18195.997491268219</v>
      </c>
      <c r="I254" s="152">
        <f>+[1]data1cf!H254</f>
        <v>17111.945743952143</v>
      </c>
      <c r="J254" s="152">
        <f>+[1]data1cf!I254</f>
        <v>16370.588007915041</v>
      </c>
      <c r="K254" s="152">
        <f>+[1]data1cf!J254</f>
        <v>15723.391264282873</v>
      </c>
      <c r="L254" s="152">
        <f>+[1]data1cf!K254</f>
        <v>14899.8732010116</v>
      </c>
      <c r="M254" s="152">
        <f>+[1]data1cf!L254</f>
        <v>14181.091379714391</v>
      </c>
      <c r="N254" s="152">
        <f>+[1]data1cf!M254</f>
        <v>13429.246346779626</v>
      </c>
      <c r="O254" s="152">
        <f>+[1]data1cf!N254</f>
        <v>12771.865188529642</v>
      </c>
      <c r="P254" s="152">
        <f>+[1]data1cf!O254</f>
        <v>13813.951567673103</v>
      </c>
      <c r="Q254" s="152">
        <f>+[1]data1cf!P254</f>
        <v>15114.833123102562</v>
      </c>
      <c r="R254" s="152">
        <f>+[1]data1cf!Q254</f>
        <v>13566.409771920346</v>
      </c>
      <c r="S254" s="152">
        <f>+[1]data1cf!R254</f>
        <v>9880.4592478594423</v>
      </c>
      <c r="T254" s="152">
        <f>+[1]data1cf!S254</f>
        <v>9313.8621125732061</v>
      </c>
      <c r="U254" s="152">
        <f>+[1]data1cf!T254</f>
        <v>8747.2928251569047</v>
      </c>
      <c r="V254" s="152">
        <f>+[1]data1cf!U254</f>
        <v>8180.7522210465868</v>
      </c>
      <c r="W254" s="152">
        <f>+[1]data1cf!V254</f>
        <v>11634.314607491</v>
      </c>
      <c r="X254" s="152">
        <f>+[1]data1cf!W254</f>
        <v>11067.83397730521</v>
      </c>
      <c r="Y254" s="152">
        <f>+[1]data1cf!X254</f>
        <v>10501.38469014234</v>
      </c>
      <c r="Z254" s="152">
        <f>+[1]data1cf!Y254</f>
        <v>9934.9676862930719</v>
      </c>
      <c r="AA254" s="152">
        <f>+[1]data1cf!Z254</f>
        <v>9368.5839342568252</v>
      </c>
      <c r="AB254" s="152"/>
      <c r="AC254" s="153" t="e">
        <f t="shared" ca="1" si="24"/>
        <v>#NAME?</v>
      </c>
      <c r="AD254" s="153">
        <f t="shared" si="26"/>
        <v>77870.906406543465</v>
      </c>
      <c r="AE254" s="154">
        <f t="shared" si="27"/>
        <v>57198.36480439439</v>
      </c>
      <c r="AF254" s="155" t="e">
        <f t="shared" ca="1" si="25"/>
        <v>#NAME?</v>
      </c>
      <c r="AG254" s="156">
        <f t="shared" si="31"/>
        <v>0.98426197923656433</v>
      </c>
    </row>
    <row r="255" spans="1:33" x14ac:dyDescent="0.25">
      <c r="A255" s="148"/>
      <c r="B255" s="152">
        <f>+[1]data1cf!A255</f>
        <v>-90399.216741948228</v>
      </c>
      <c r="C255" s="152">
        <f>+[1]data1cf!B255</f>
        <v>12969.821463313659</v>
      </c>
      <c r="D255" s="152">
        <f>+[1]data1cf!C255</f>
        <v>19948.390955288618</v>
      </c>
      <c r="E255" s="152">
        <f>+[1]data1cf!D255</f>
        <v>18833.754407362849</v>
      </c>
      <c r="F255" s="152">
        <f>+[1]data1cf!E255</f>
        <v>17459.172624689942</v>
      </c>
      <c r="G255" s="152">
        <f>+[1]data1cf!F255</f>
        <v>16554.476804149668</v>
      </c>
      <c r="H255" s="152">
        <f>+[1]data1cf!G255</f>
        <v>15414.668612776553</v>
      </c>
      <c r="I255" s="152">
        <f>+[1]data1cf!H255</f>
        <v>14513.84004975377</v>
      </c>
      <c r="J255" s="152">
        <f>+[1]data1cf!I255</f>
        <v>13897.784381107362</v>
      </c>
      <c r="K255" s="152">
        <f>+[1]data1cf!J255</f>
        <v>13361.070413412592</v>
      </c>
      <c r="L255" s="152">
        <f>+[1]data1cf!K255</f>
        <v>12675.645392448139</v>
      </c>
      <c r="M255" s="152">
        <f>+[1]data1cf!L255</f>
        <v>12078.349924949267</v>
      </c>
      <c r="N255" s="152">
        <f>+[1]data1cf!M255</f>
        <v>11453.579490962853</v>
      </c>
      <c r="O255" s="152">
        <f>+[1]data1cf!N255</f>
        <v>10908.438814498666</v>
      </c>
      <c r="P255" s="152">
        <f>+[1]data1cf!O255</f>
        <v>11773.262985946218</v>
      </c>
      <c r="Q255" s="152">
        <f>+[1]data1cf!P255</f>
        <v>12854.273431380878</v>
      </c>
      <c r="R255" s="152">
        <f>+[1]data1cf!Q255</f>
        <v>11567.559964196475</v>
      </c>
      <c r="S255" s="152">
        <f>+[1]data1cf!R255</f>
        <v>8504.5977742607865</v>
      </c>
      <c r="T255" s="152">
        <f>+[1]data1cf!S255</f>
        <v>8033.7651922771402</v>
      </c>
      <c r="U255" s="152">
        <f>+[1]data1cf!T255</f>
        <v>7562.9557513997206</v>
      </c>
      <c r="V255" s="152">
        <f>+[1]data1cf!U255</f>
        <v>7092.170145861699</v>
      </c>
      <c r="W255" s="152">
        <f>+[1]data1cf!V255</f>
        <v>9962.0217462052151</v>
      </c>
      <c r="X255" s="152">
        <f>+[1]data1cf!W255</f>
        <v>9491.2859779783576</v>
      </c>
      <c r="Y255" s="152">
        <f>+[1]data1cf!X255</f>
        <v>9020.5762552704236</v>
      </c>
      <c r="Z255" s="152">
        <f>+[1]data1cf!Y255</f>
        <v>8549.8933594469709</v>
      </c>
      <c r="AA255" s="152">
        <f>+[1]data1cf!Z255</f>
        <v>8079.2380953145521</v>
      </c>
      <c r="AB255" s="152"/>
      <c r="AC255" s="153" t="e">
        <f t="shared" ca="1" si="24"/>
        <v>#NAME?</v>
      </c>
      <c r="AD255" s="153">
        <f t="shared" si="26"/>
        <v>68180.280953598791</v>
      </c>
      <c r="AE255" s="154">
        <f t="shared" si="27"/>
        <v>50575.391932379454</v>
      </c>
      <c r="AF255" s="155" t="e">
        <f t="shared" ca="1" si="25"/>
        <v>#NAME?</v>
      </c>
      <c r="AG255" s="156">
        <f t="shared" si="31"/>
        <v>0.97361663379198304</v>
      </c>
    </row>
    <row r="256" spans="1:33" x14ac:dyDescent="0.25">
      <c r="A256" s="148"/>
      <c r="B256" s="152">
        <f>+[1]data1cf!A256</f>
        <v>-104416.04596445772</v>
      </c>
      <c r="C256" s="152">
        <f>+[1]data1cf!B256</f>
        <v>14637.269753153967</v>
      </c>
      <c r="D256" s="152">
        <f>+[1]data1cf!C256</f>
        <v>22754.937363008343</v>
      </c>
      <c r="E256" s="152">
        <f>+[1]data1cf!D256</f>
        <v>21396.944003237564</v>
      </c>
      <c r="F256" s="152">
        <f>+[1]data1cf!E256</f>
        <v>19896.491830389845</v>
      </c>
      <c r="G256" s="152">
        <f>+[1]data1cf!F256</f>
        <v>18850.543236115198</v>
      </c>
      <c r="H256" s="152">
        <f>+[1]data1cf!G256</f>
        <v>17534.977731303585</v>
      </c>
      <c r="I256" s="152">
        <f>+[1]data1cf!H256</f>
        <v>16494.471407988996</v>
      </c>
      <c r="J256" s="152">
        <f>+[1]data1cf!I256</f>
        <v>15782.89337299703</v>
      </c>
      <c r="K256" s="152">
        <f>+[1]data1cf!J256</f>
        <v>15161.954328910946</v>
      </c>
      <c r="L256" s="152">
        <f>+[1]data1cf!K256</f>
        <v>14371.255911811135</v>
      </c>
      <c r="M256" s="152">
        <f>+[1]data1cf!L256</f>
        <v>13681.346936529255</v>
      </c>
      <c r="N256" s="152">
        <f>+[1]data1cf!M256</f>
        <v>12959.702870313678</v>
      </c>
      <c r="O256" s="152">
        <f>+[1]data1cf!N256</f>
        <v>12328.997153757118</v>
      </c>
      <c r="P256" s="152">
        <f>+[1]data1cf!O256</f>
        <v>13328.954814183391</v>
      </c>
      <c r="Q256" s="152">
        <f>+[1]data1cf!P256</f>
        <v>14577.581079173866</v>
      </c>
      <c r="R256" s="152">
        <f>+[1]data1cf!Q256</f>
        <v>13091.356558931209</v>
      </c>
      <c r="S256" s="152">
        <f>+[1]data1cf!R256</f>
        <v>9553.4674893314423</v>
      </c>
      <c r="T256" s="152">
        <f>+[1]data1cf!S256</f>
        <v>9009.6300724397915</v>
      </c>
      <c r="U256" s="152">
        <f>+[1]data1cf!T256</f>
        <v>8465.819384793147</v>
      </c>
      <c r="V256" s="152">
        <f>+[1]data1cf!U256</f>
        <v>7922.0362282688202</v>
      </c>
      <c r="W256" s="152">
        <f>+[1]data1cf!V256</f>
        <v>11236.871991371067</v>
      </c>
      <c r="X256" s="152">
        <f>+[1]data1cf!W256</f>
        <v>10693.146399670426</v>
      </c>
      <c r="Y256" s="152">
        <f>+[1]data1cf!X256</f>
        <v>10149.450891970504</v>
      </c>
      <c r="Z256" s="152">
        <f>+[1]data1cf!Y256</f>
        <v>9605.7863707913129</v>
      </c>
      <c r="AA256" s="152">
        <f>+[1]data1cf!Z256</f>
        <v>9062.1537657284789</v>
      </c>
      <c r="AB256" s="152"/>
      <c r="AC256" s="153" t="e">
        <f t="shared" ca="1" si="24"/>
        <v>#NAME?</v>
      </c>
      <c r="AD256" s="153">
        <f t="shared" si="26"/>
        <v>75531.947016435937</v>
      </c>
      <c r="AE256" s="154">
        <f t="shared" si="27"/>
        <v>55590.781423891567</v>
      </c>
      <c r="AF256" s="155" t="e">
        <f t="shared" ca="1" si="25"/>
        <v>#NAME?</v>
      </c>
      <c r="AG256" s="156">
        <f t="shared" si="31"/>
        <v>0.9821718126937159</v>
      </c>
    </row>
    <row r="257" spans="1:33" x14ac:dyDescent="0.25">
      <c r="A257" s="148"/>
      <c r="B257" s="152">
        <f>+[1]data1cf!A257</f>
        <v>-90686.660744298773</v>
      </c>
      <c r="C257" s="152">
        <f>+[1]data1cf!B257</f>
        <v>12964.811284410382</v>
      </c>
      <c r="D257" s="152">
        <f>+[1]data1cf!C257</f>
        <v>20005.76667954235</v>
      </c>
      <c r="E257" s="152">
        <f>+[1]data1cf!D257</f>
        <v>18882.516204857966</v>
      </c>
      <c r="F257" s="152">
        <f>+[1]data1cf!E257</f>
        <v>17509.154883613897</v>
      </c>
      <c r="G257" s="152">
        <f>+[1]data1cf!F257</f>
        <v>16601.5623835193</v>
      </c>
      <c r="H257" s="152">
        <f>+[1]data1cf!G257</f>
        <v>15458.14992581636</v>
      </c>
      <c r="I257" s="152">
        <f>+[1]data1cf!H257</f>
        <v>14554.456982139447</v>
      </c>
      <c r="J257" s="152">
        <f>+[1]data1cf!I257</f>
        <v>13936.442430291951</v>
      </c>
      <c r="K257" s="152">
        <f>+[1]data1cf!J257</f>
        <v>13398.00125363488</v>
      </c>
      <c r="L257" s="152">
        <f>+[1]data1cf!K257</f>
        <v>12710.417384485459</v>
      </c>
      <c r="M257" s="152">
        <f>+[1]data1cf!L257</f>
        <v>12111.2226859318</v>
      </c>
      <c r="N257" s="152">
        <f>+[1]data1cf!M257</f>
        <v>11484.465658249479</v>
      </c>
      <c r="O257" s="152">
        <f>+[1]data1cf!N257</f>
        <v>10937.570294102712</v>
      </c>
      <c r="P257" s="152">
        <f>+[1]data1cf!O257</f>
        <v>11805.165656545541</v>
      </c>
      <c r="Q257" s="152">
        <f>+[1]data1cf!P257</f>
        <v>12889.613410180602</v>
      </c>
      <c r="R257" s="152">
        <f>+[1]data1cf!Q257</f>
        <v>11598.808557227427</v>
      </c>
      <c r="S257" s="152">
        <f>+[1]data1cf!R257</f>
        <v>8526.1070117679446</v>
      </c>
      <c r="T257" s="152">
        <f>+[1]data1cf!S257</f>
        <v>8053.7773150229041</v>
      </c>
      <c r="U257" s="152">
        <f>+[1]data1cf!T257</f>
        <v>7581.4708329662826</v>
      </c>
      <c r="V257" s="152">
        <f>+[1]data1cf!U257</f>
        <v>7109.1882620387078</v>
      </c>
      <c r="W257" s="152">
        <f>+[1]data1cf!V257</f>
        <v>9988.1651807188937</v>
      </c>
      <c r="X257" s="152">
        <f>+[1]data1cf!W257</f>
        <v>9515.9326055710735</v>
      </c>
      <c r="Y257" s="152">
        <f>+[1]data1cf!X257</f>
        <v>9043.7261587595785</v>
      </c>
      <c r="Z257" s="152">
        <f>+[1]data1cf!Y257</f>
        <v>8571.5466241344984</v>
      </c>
      <c r="AA257" s="152">
        <f>+[1]data1cf!Z257</f>
        <v>8099.3948090614158</v>
      </c>
      <c r="AB257" s="152"/>
      <c r="AC257" s="153" t="e">
        <f t="shared" ca="1" si="24"/>
        <v>#NAME?</v>
      </c>
      <c r="AD257" s="153">
        <f t="shared" si="26"/>
        <v>68290.412608910483</v>
      </c>
      <c r="AE257" s="154">
        <f t="shared" si="27"/>
        <v>50638.395356564884</v>
      </c>
      <c r="AF257" s="155" t="e">
        <f t="shared" ca="1" si="25"/>
        <v>#NAME?</v>
      </c>
      <c r="AG257" s="156">
        <f t="shared" si="31"/>
        <v>0.97377109384684379</v>
      </c>
    </row>
    <row r="258" spans="1:33" x14ac:dyDescent="0.25">
      <c r="A258" s="148"/>
      <c r="B258" s="152">
        <f>+[1]data1cf!A258</f>
        <v>-116897.10311746184</v>
      </c>
      <c r="C258" s="152">
        <f>+[1]data1cf!B258</f>
        <v>16124.067895663917</v>
      </c>
      <c r="D258" s="152">
        <f>+[1]data1cf!C258</f>
        <v>25228.736521462633</v>
      </c>
      <c r="E258" s="152">
        <f>+[1]data1cf!D258</f>
        <v>23755.920875669428</v>
      </c>
      <c r="F258" s="152">
        <f>+[1]data1cf!E258</f>
        <v>22066.762996824807</v>
      </c>
      <c r="G258" s="152">
        <f>+[1]data1cf!F258</f>
        <v>20895.038172133663</v>
      </c>
      <c r="H258" s="152">
        <f>+[1]data1cf!G258</f>
        <v>19422.97243183641</v>
      </c>
      <c r="I258" s="152">
        <f>+[1]data1cf!H258</f>
        <v>18258.09232315774</v>
      </c>
      <c r="J258" s="152">
        <f>+[1]data1cf!I258</f>
        <v>17461.457953753517</v>
      </c>
      <c r="K258" s="152">
        <f>+[1]data1cf!J258</f>
        <v>16765.522062986289</v>
      </c>
      <c r="L258" s="152">
        <f>+[1]data1cf!K258</f>
        <v>15881.084665907634</v>
      </c>
      <c r="M258" s="152">
        <f>+[1]data1cf!L258</f>
        <v>15108.709501915651</v>
      </c>
      <c r="N258" s="152">
        <f>+[1]data1cf!M258</f>
        <v>14300.805888603041</v>
      </c>
      <c r="O258" s="152">
        <f>+[1]data1cf!N258</f>
        <v>13593.910176524678</v>
      </c>
      <c r="P258" s="152">
        <f>+[1]data1cf!O258</f>
        <v>14714.195249980989</v>
      </c>
      <c r="Q258" s="152">
        <f>+[1]data1cf!P258</f>
        <v>16112.072289908807</v>
      </c>
      <c r="R258" s="152">
        <f>+[1]data1cf!Q258</f>
        <v>14448.196403843896</v>
      </c>
      <c r="S258" s="152">
        <f>+[1]data1cf!R258</f>
        <v>10487.416433992115</v>
      </c>
      <c r="T258" s="152">
        <f>+[1]data1cf!S258</f>
        <v>9878.5730515951727</v>
      </c>
      <c r="U258" s="152">
        <f>+[1]data1cf!T258</f>
        <v>9269.7595934428919</v>
      </c>
      <c r="V258" s="152">
        <f>+[1]data1cf!U258</f>
        <v>8660.9769572626174</v>
      </c>
      <c r="W258" s="152">
        <f>+[1]data1cf!V258</f>
        <v>12372.041616316204</v>
      </c>
      <c r="X258" s="152">
        <f>+[1]data1cf!W258</f>
        <v>11763.323425797214</v>
      </c>
      <c r="Y258" s="152">
        <f>+[1]data1cf!X258</f>
        <v>11154.638915279236</v>
      </c>
      <c r="Z258" s="152">
        <f>+[1]data1cf!Y258</f>
        <v>10545.989095162287</v>
      </c>
      <c r="AA258" s="152">
        <f>+[1]data1cf!Z258</f>
        <v>9937.375006158416</v>
      </c>
      <c r="AB258" s="152"/>
      <c r="AC258" s="153" t="e">
        <f t="shared" ref="AC258:AC321" ca="1" si="32">XNPV(0.1,B258:AA258,$B$1:$AA$1)</f>
        <v>#NAME?</v>
      </c>
      <c r="AD258" s="153">
        <f t="shared" si="26"/>
        <v>82122.597812414097</v>
      </c>
      <c r="AE258" s="154">
        <f t="shared" si="27"/>
        <v>60098.656518671291</v>
      </c>
      <c r="AF258" s="155" t="e">
        <f t="shared" ref="AF258:AF321" ca="1" si="33">XIRR(B258:AA258,$B$1:$AA$1)</f>
        <v>#NAME?</v>
      </c>
      <c r="AG258" s="156">
        <f t="shared" si="31"/>
        <v>0.98745400871931599</v>
      </c>
    </row>
    <row r="259" spans="1:33" x14ac:dyDescent="0.25">
      <c r="A259" s="148"/>
      <c r="B259" s="152">
        <f>+[1]data1cf!A259</f>
        <v>-102396.98457369812</v>
      </c>
      <c r="C259" s="152">
        <f>+[1]data1cf!B259</f>
        <v>14385.723460548044</v>
      </c>
      <c r="D259" s="152">
        <f>+[1]data1cf!C259</f>
        <v>22344.81412052465</v>
      </c>
      <c r="E259" s="152">
        <f>+[1]data1cf!D259</f>
        <v>21026.301052367908</v>
      </c>
      <c r="F259" s="152">
        <f>+[1]data1cf!E259</f>
        <v>19545.406929014109</v>
      </c>
      <c r="G259" s="152">
        <f>+[1]data1cf!F259</f>
        <v>18519.805163345085</v>
      </c>
      <c r="H259" s="152">
        <f>+[1]data1cf!G259</f>
        <v>17229.556711347184</v>
      </c>
      <c r="I259" s="152">
        <f>+[1]data1cf!H259</f>
        <v>16209.170343015001</v>
      </c>
      <c r="J259" s="152">
        <f>+[1]data1cf!I259</f>
        <v>15511.351876523226</v>
      </c>
      <c r="K259" s="152">
        <f>+[1]data1cf!J259</f>
        <v>14902.545076982304</v>
      </c>
      <c r="L259" s="152">
        <f>+[1]data1cf!K259</f>
        <v>14127.010820495219</v>
      </c>
      <c r="M259" s="152">
        <f>+[1]data1cf!L259</f>
        <v>13450.442405682377</v>
      </c>
      <c r="N259" s="152">
        <f>+[1]data1cf!M259</f>
        <v>12742.752551757771</v>
      </c>
      <c r="O259" s="152">
        <f>+[1]data1cf!N259</f>
        <v>12124.372095508388</v>
      </c>
      <c r="P259" s="152">
        <f>+[1]data1cf!O259</f>
        <v>13104.864382856053</v>
      </c>
      <c r="Q259" s="152">
        <f>+[1]data1cf!P259</f>
        <v>14329.346340715911</v>
      </c>
      <c r="R259" s="152">
        <f>+[1]data1cf!Q259</f>
        <v>12871.860492955086</v>
      </c>
      <c r="S259" s="152">
        <f>+[1]data1cf!R259</f>
        <v>9402.3825105521046</v>
      </c>
      <c r="T259" s="152">
        <f>+[1]data1cf!S259</f>
        <v>8869.0611127373631</v>
      </c>
      <c r="U259" s="152">
        <f>+[1]data1cf!T259</f>
        <v>8335.7659273123063</v>
      </c>
      <c r="V259" s="152">
        <f>+[1]data1cf!U259</f>
        <v>7802.497740648625</v>
      </c>
      <c r="W259" s="152">
        <f>+[1]data1cf!V259</f>
        <v>11053.235530645608</v>
      </c>
      <c r="X259" s="152">
        <f>+[1]data1cf!W259</f>
        <v>10520.023795692086</v>
      </c>
      <c r="Y259" s="152">
        <f>+[1]data1cf!X259</f>
        <v>9986.841563014088</v>
      </c>
      <c r="Z259" s="152">
        <f>+[1]data1cf!Y259</f>
        <v>9453.6897176798702</v>
      </c>
      <c r="AA259" s="152">
        <f>+[1]data1cf!Z259</f>
        <v>8920.5691713097585</v>
      </c>
      <c r="AB259" s="152"/>
      <c r="AC259" s="153" t="e">
        <f t="shared" ca="1" si="32"/>
        <v>#NAME?</v>
      </c>
      <c r="AD259" s="153">
        <f t="shared" ref="AD259:AD322" si="34">SUMPRODUCT(B259:AA259,$B$1010:$AA$1010)</f>
        <v>74455.703610499244</v>
      </c>
      <c r="AE259" s="154">
        <f t="shared" ref="AE259:AE322" si="35">SUMPRODUCT(B259:AA259,$B$1012:$AA$1012)</f>
        <v>54851.480073894993</v>
      </c>
      <c r="AF259" s="155" t="e">
        <f t="shared" ca="1" si="33"/>
        <v>#NAME?</v>
      </c>
      <c r="AG259" s="156">
        <f t="shared" ref="AG259:AG274" si="36">1-EXP(-(1/0.25)*(AD259/ABS($AD$1010)))</f>
        <v>0.98111891705602672</v>
      </c>
    </row>
    <row r="260" spans="1:33" x14ac:dyDescent="0.25">
      <c r="A260" s="148"/>
      <c r="B260" s="152">
        <f>+[1]data1cf!A260</f>
        <v>-91105.8552639712</v>
      </c>
      <c r="C260" s="152">
        <f>+[1]data1cf!B260</f>
        <v>13048.556653327043</v>
      </c>
      <c r="D260" s="152">
        <f>+[1]data1cf!C260</f>
        <v>20096.229804402392</v>
      </c>
      <c r="E260" s="152">
        <f>+[1]data1cf!D260</f>
        <v>19047.609691708574</v>
      </c>
      <c r="F260" s="152">
        <f>+[1]data1cf!E260</f>
        <v>17582.046608090408</v>
      </c>
      <c r="G260" s="152">
        <f>+[1]data1cf!F260</f>
        <v>16670.229729736075</v>
      </c>
      <c r="H260" s="152">
        <f>+[1]data1cf!G260</f>
        <v>15521.560983223753</v>
      </c>
      <c r="I260" s="152">
        <f>+[1]data1cf!H260</f>
        <v>14613.690764450934</v>
      </c>
      <c r="J260" s="152">
        <f>+[1]data1cf!I260</f>
        <v>13992.819471478717</v>
      </c>
      <c r="K260" s="152">
        <f>+[1]data1cf!J260</f>
        <v>13451.859416273459</v>
      </c>
      <c r="L260" s="152">
        <f>+[1]data1cf!K260</f>
        <v>12761.127186676247</v>
      </c>
      <c r="M260" s="152">
        <f>+[1]data1cf!L260</f>
        <v>12159.162740821434</v>
      </c>
      <c r="N260" s="152">
        <f>+[1]data1cf!M260</f>
        <v>11529.508560360337</v>
      </c>
      <c r="O260" s="152">
        <f>+[1]data1cf!N260</f>
        <v>10980.054244020255</v>
      </c>
      <c r="P260" s="152">
        <f>+[1]data1cf!O260</f>
        <v>11851.690978238752</v>
      </c>
      <c r="Q260" s="152">
        <f>+[1]data1cf!P260</f>
        <v>12941.151536970674</v>
      </c>
      <c r="R260" s="152">
        <f>+[1]data1cf!Q260</f>
        <v>11644.380003627195</v>
      </c>
      <c r="S260" s="152">
        <f>+[1]data1cf!R260</f>
        <v>8557.4750501044437</v>
      </c>
      <c r="T260" s="152">
        <f>+[1]data1cf!S260</f>
        <v>8082.9620331364713</v>
      </c>
      <c r="U260" s="152">
        <f>+[1]data1cf!T260</f>
        <v>7608.4723381656331</v>
      </c>
      <c r="V260" s="152">
        <f>+[1]data1cf!U260</f>
        <v>7134.0066648518405</v>
      </c>
      <c r="W260" s="152">
        <f>+[1]data1cf!V260</f>
        <v>10026.291509269597</v>
      </c>
      <c r="X260" s="152">
        <f>+[1]data1cf!W260</f>
        <v>9551.8760628385244</v>
      </c>
      <c r="Y260" s="152">
        <f>+[1]data1cf!X260</f>
        <v>9077.4868655206938</v>
      </c>
      <c r="Z260" s="152">
        <f>+[1]data1cf!Y260</f>
        <v>8603.1247047895049</v>
      </c>
      <c r="AA260" s="152">
        <f>+[1]data1cf!Z260</f>
        <v>8128.7903917425519</v>
      </c>
      <c r="AB260" s="152"/>
      <c r="AC260" s="153" t="e">
        <f t="shared" ca="1" si="32"/>
        <v>#NAME?</v>
      </c>
      <c r="AD260" s="153">
        <f t="shared" si="34"/>
        <v>68623.638595453507</v>
      </c>
      <c r="AE260" s="154">
        <f t="shared" si="35"/>
        <v>50897.340220877733</v>
      </c>
      <c r="AF260" s="155" t="e">
        <f t="shared" ca="1" si="33"/>
        <v>#NAME?</v>
      </c>
      <c r="AG260" s="156">
        <f t="shared" si="36"/>
        <v>0.97423295893941975</v>
      </c>
    </row>
    <row r="261" spans="1:33" x14ac:dyDescent="0.25">
      <c r="A261" s="148"/>
      <c r="B261" s="152">
        <f>+[1]data1cf!A261</f>
        <v>-98665.203904225244</v>
      </c>
      <c r="C261" s="152">
        <f>+[1]data1cf!B261</f>
        <v>13939.078721477956</v>
      </c>
      <c r="D261" s="152">
        <f>+[1]data1cf!C261</f>
        <v>21578.201153084992</v>
      </c>
      <c r="E261" s="152">
        <f>+[1]data1cf!D261</f>
        <v>20348.412905861245</v>
      </c>
      <c r="F261" s="152">
        <f>+[1]data1cf!E261</f>
        <v>18896.505486842027</v>
      </c>
      <c r="G261" s="152">
        <f>+[1]data1cf!F261</f>
        <v>17908.510255587007</v>
      </c>
      <c r="H261" s="152">
        <f>+[1]data1cf!G261</f>
        <v>16665.054679095872</v>
      </c>
      <c r="I261" s="152">
        <f>+[1]data1cf!H261</f>
        <v>15681.855520334266</v>
      </c>
      <c r="J261" s="152">
        <f>+[1]data1cf!I261</f>
        <v>15009.46852015856</v>
      </c>
      <c r="K261" s="152">
        <f>+[1]data1cf!J261</f>
        <v>14423.085444768971</v>
      </c>
      <c r="L261" s="152">
        <f>+[1]data1cf!K261</f>
        <v>13675.578727069103</v>
      </c>
      <c r="M261" s="152">
        <f>+[1]data1cf!L261</f>
        <v>13023.667336508362</v>
      </c>
      <c r="N261" s="152">
        <f>+[1]data1cf!M261</f>
        <v>12341.76870415001</v>
      </c>
      <c r="O261" s="152">
        <f>+[1]data1cf!N261</f>
        <v>11746.168718257424</v>
      </c>
      <c r="P261" s="152">
        <f>+[1]data1cf!O261</f>
        <v>12690.683643395427</v>
      </c>
      <c r="Q261" s="152">
        <f>+[1]data1cf!P261</f>
        <v>13870.540282262868</v>
      </c>
      <c r="R261" s="152">
        <f>+[1]data1cf!Q261</f>
        <v>12466.171404062727</v>
      </c>
      <c r="S261" s="152">
        <f>+[1]data1cf!R261</f>
        <v>9123.1359230849048</v>
      </c>
      <c r="T261" s="152">
        <f>+[1]data1cf!S261</f>
        <v>8609.251020312151</v>
      </c>
      <c r="U261" s="152">
        <f>+[1]data1cf!T261</f>
        <v>8095.391374638366</v>
      </c>
      <c r="V261" s="152">
        <f>+[1]data1cf!U261</f>
        <v>7581.5577437765041</v>
      </c>
      <c r="W261" s="152">
        <f>+[1]data1cf!V261</f>
        <v>10713.824853247694</v>
      </c>
      <c r="X261" s="152">
        <f>+[1]data1cf!W261</f>
        <v>10200.045616756108</v>
      </c>
      <c r="Y261" s="152">
        <f>+[1]data1cf!X261</f>
        <v>9686.2948073519256</v>
      </c>
      <c r="Z261" s="152">
        <f>+[1]data1cf!Y261</f>
        <v>9172.573277847765</v>
      </c>
      <c r="AA261" s="152">
        <f>+[1]data1cf!Z261</f>
        <v>8658.8819066406249</v>
      </c>
      <c r="AB261" s="152"/>
      <c r="AC261" s="153" t="e">
        <f t="shared" ca="1" si="32"/>
        <v>#NAME?</v>
      </c>
      <c r="AD261" s="153">
        <f t="shared" si="34"/>
        <v>72482.237778552226</v>
      </c>
      <c r="AE261" s="154">
        <f t="shared" si="35"/>
        <v>53500.443635272866</v>
      </c>
      <c r="AF261" s="155" t="e">
        <f t="shared" ca="1" si="33"/>
        <v>#NAME?</v>
      </c>
      <c r="AG261" s="156">
        <f t="shared" si="36"/>
        <v>0.97902407071852027</v>
      </c>
    </row>
    <row r="262" spans="1:33" x14ac:dyDescent="0.25">
      <c r="A262" s="148"/>
      <c r="B262" s="152">
        <f>+[1]data1cf!A262</f>
        <v>-101026.22349232968</v>
      </c>
      <c r="C262" s="152">
        <f>+[1]data1cf!B262</f>
        <v>14253.062176803738</v>
      </c>
      <c r="D262" s="152">
        <f>+[1]data1cf!C262</f>
        <v>22063.127941203646</v>
      </c>
      <c r="E262" s="152">
        <f>+[1]data1cf!D262</f>
        <v>20781.709967383595</v>
      </c>
      <c r="F262" s="152">
        <f>+[1]data1cf!E262</f>
        <v>19307.051859047231</v>
      </c>
      <c r="G262" s="152">
        <f>+[1]data1cf!F262</f>
        <v>18295.263759921192</v>
      </c>
      <c r="H262" s="152">
        <f>+[1]data1cf!G262</f>
        <v>17022.203309660581</v>
      </c>
      <c r="I262" s="152">
        <f>+[1]data1cf!H262</f>
        <v>16015.476581087241</v>
      </c>
      <c r="J262" s="152">
        <f>+[1]data1cf!I262</f>
        <v>15326.999624013068</v>
      </c>
      <c r="K262" s="152">
        <f>+[1]data1cf!J262</f>
        <v>14726.429527292697</v>
      </c>
      <c r="L262" s="152">
        <f>+[1]data1cf!K262</f>
        <v>13961.190371932629</v>
      </c>
      <c r="M262" s="152">
        <f>+[1]data1cf!L262</f>
        <v>13293.678997771629</v>
      </c>
      <c r="N262" s="152">
        <f>+[1]data1cf!M262</f>
        <v>12595.462798891418</v>
      </c>
      <c r="O262" s="152">
        <f>+[1]data1cf!N262</f>
        <v>11985.450085804379</v>
      </c>
      <c r="P262" s="152">
        <f>+[1]data1cf!O262</f>
        <v>12952.72713562999</v>
      </c>
      <c r="Q262" s="152">
        <f>+[1]data1cf!P262</f>
        <v>14160.81728058969</v>
      </c>
      <c r="R262" s="152">
        <f>+[1]data1cf!Q262</f>
        <v>12722.842406565778</v>
      </c>
      <c r="S262" s="152">
        <f>+[1]data1cf!R262</f>
        <v>9299.8093991856658</v>
      </c>
      <c r="T262" s="152">
        <f>+[1]data1cf!S262</f>
        <v>8773.6274324687201</v>
      </c>
      <c r="U262" s="152">
        <f>+[1]data1cf!T262</f>
        <v>8247.4713272431945</v>
      </c>
      <c r="V262" s="152">
        <f>+[1]data1cf!U262</f>
        <v>7721.341859353839</v>
      </c>
      <c r="W262" s="152">
        <f>+[1]data1cf!V262</f>
        <v>10928.562890856287</v>
      </c>
      <c r="X262" s="152">
        <f>+[1]data1cf!W262</f>
        <v>10402.489118973124</v>
      </c>
      <c r="Y262" s="152">
        <f>+[1]data1cf!X262</f>
        <v>9876.4444544264043</v>
      </c>
      <c r="Z262" s="152">
        <f>+[1]data1cf!Y262</f>
        <v>9350.4297704362107</v>
      </c>
      <c r="AA262" s="152">
        <f>+[1]data1cf!Z262</f>
        <v>8824.4459664192527</v>
      </c>
      <c r="AB262" s="152"/>
      <c r="AC262" s="153" t="e">
        <f t="shared" ca="1" si="32"/>
        <v>#NAME?</v>
      </c>
      <c r="AD262" s="153">
        <f t="shared" si="34"/>
        <v>73764.301471127328</v>
      </c>
      <c r="AE262" s="154">
        <f t="shared" si="35"/>
        <v>54388.033051715029</v>
      </c>
      <c r="AF262" s="155" t="e">
        <f t="shared" ca="1" si="33"/>
        <v>#NAME?</v>
      </c>
      <c r="AG262" s="156">
        <f t="shared" si="36"/>
        <v>0.98040993557560463</v>
      </c>
    </row>
    <row r="263" spans="1:33" x14ac:dyDescent="0.25">
      <c r="A263" s="148"/>
      <c r="B263" s="152">
        <f>+[1]data1cf!A263</f>
        <v>-89640.858388610795</v>
      </c>
      <c r="C263" s="152">
        <f>+[1]data1cf!B263</f>
        <v>12875.687526154652</v>
      </c>
      <c r="D263" s="152">
        <f>+[1]data1cf!C263</f>
        <v>19887.766445886831</v>
      </c>
      <c r="E263" s="152">
        <f>+[1]data1cf!D263</f>
        <v>18654.02968848493</v>
      </c>
      <c r="F263" s="152">
        <f>+[1]data1cf!E263</f>
        <v>17327.30532788191</v>
      </c>
      <c r="G263" s="152">
        <f>+[1]data1cf!F263</f>
        <v>16430.251765030069</v>
      </c>
      <c r="H263" s="152">
        <f>+[1]data1cf!G263</f>
        <v>15299.952644837802</v>
      </c>
      <c r="I263" s="152">
        <f>+[1]data1cf!H263</f>
        <v>14406.681125894731</v>
      </c>
      <c r="J263" s="152">
        <f>+[1]data1cf!I263</f>
        <v>13795.793543646403</v>
      </c>
      <c r="K263" s="152">
        <f>+[1]data1cf!J263</f>
        <v>13263.636440362821</v>
      </c>
      <c r="L263" s="152">
        <f>+[1]data1cf!K263</f>
        <v>12583.907069825163</v>
      </c>
      <c r="M263" s="152">
        <f>+[1]data1cf!L263</f>
        <v>11991.622309537204</v>
      </c>
      <c r="N263" s="152">
        <f>+[1]data1cf!M263</f>
        <v>11372.093070050112</v>
      </c>
      <c r="O263" s="152">
        <f>+[1]data1cf!N263</f>
        <v>10831.581754611718</v>
      </c>
      <c r="P263" s="152">
        <f>+[1]data1cf!O263</f>
        <v>11689.09474258433</v>
      </c>
      <c r="Q263" s="152">
        <f>+[1]data1cf!P263</f>
        <v>12761.036599474886</v>
      </c>
      <c r="R263" s="152">
        <f>+[1]data1cf!Q263</f>
        <v>11485.117361945988</v>
      </c>
      <c r="S263" s="152">
        <f>+[1]data1cf!R263</f>
        <v>8447.8503389200559</v>
      </c>
      <c r="T263" s="152">
        <f>+[1]data1cf!S263</f>
        <v>7980.967567946278</v>
      </c>
      <c r="U263" s="152">
        <f>+[1]data1cf!T263</f>
        <v>7514.107743948156</v>
      </c>
      <c r="V263" s="152">
        <f>+[1]data1cf!U263</f>
        <v>7047.2715553349517</v>
      </c>
      <c r="W263" s="152">
        <f>+[1]data1cf!V263</f>
        <v>9893.0479920609323</v>
      </c>
      <c r="X263" s="152">
        <f>+[1]data1cf!W263</f>
        <v>9426.2612226740603</v>
      </c>
      <c r="Y263" s="152">
        <f>+[1]data1cf!X263</f>
        <v>8959.5002803104471</v>
      </c>
      <c r="Z263" s="152">
        <f>+[1]data1cf!Y263</f>
        <v>8492.7659397807874</v>
      </c>
      <c r="AA263" s="152">
        <f>+[1]data1cf!Z263</f>
        <v>8026.058999140103</v>
      </c>
      <c r="AB263" s="152"/>
      <c r="AC263" s="153" t="e">
        <f t="shared" ca="1" si="32"/>
        <v>#NAME?</v>
      </c>
      <c r="AD263" s="153">
        <f t="shared" si="34"/>
        <v>67825.948306858001</v>
      </c>
      <c r="AE263" s="154">
        <f t="shared" si="35"/>
        <v>50346.529944340095</v>
      </c>
      <c r="AF263" s="155" t="e">
        <f t="shared" ca="1" si="33"/>
        <v>#NAME?</v>
      </c>
      <c r="AG263" s="156">
        <f t="shared" si="36"/>
        <v>0.9731134829500987</v>
      </c>
    </row>
    <row r="264" spans="1:33" x14ac:dyDescent="0.25">
      <c r="A264" s="148"/>
      <c r="B264" s="152">
        <f>+[1]data1cf!A264</f>
        <v>-106560.5388838861</v>
      </c>
      <c r="C264" s="152">
        <f>+[1]data1cf!B264</f>
        <v>14931.109107600274</v>
      </c>
      <c r="D264" s="152">
        <f>+[1]data1cf!C264</f>
        <v>23196.890186683442</v>
      </c>
      <c r="E264" s="152">
        <f>+[1]data1cf!D264</f>
        <v>21840.908026162193</v>
      </c>
      <c r="F264" s="152">
        <f>+[1]data1cf!E264</f>
        <v>20269.387418688566</v>
      </c>
      <c r="G264" s="152">
        <f>+[1]data1cf!F264</f>
        <v>19201.82797588933</v>
      </c>
      <c r="H264" s="152">
        <f>+[1]data1cf!G264</f>
        <v>17859.372629714599</v>
      </c>
      <c r="I264" s="152">
        <f>+[1]data1cf!H264</f>
        <v>16797.496425723562</v>
      </c>
      <c r="J264" s="152">
        <f>+[1]data1cf!I264</f>
        <v>16071.3040271674</v>
      </c>
      <c r="K264" s="152">
        <f>+[1]data1cf!J264</f>
        <v>15437.479038828686</v>
      </c>
      <c r="L264" s="152">
        <f>+[1]data1cf!K264</f>
        <v>14630.674407617815</v>
      </c>
      <c r="M264" s="152">
        <f>+[1]data1cf!L264</f>
        <v>13926.596107124657</v>
      </c>
      <c r="N264" s="152">
        <f>+[1]data1cf!M264</f>
        <v>13190.130941565119</v>
      </c>
      <c r="O264" s="152">
        <f>+[1]data1cf!N264</f>
        <v>12546.334274143963</v>
      </c>
      <c r="P264" s="152">
        <f>+[1]data1cf!O264</f>
        <v>13566.966568304619</v>
      </c>
      <c r="Q264" s="152">
        <f>+[1]data1cf!P264</f>
        <v>14841.23707369465</v>
      </c>
      <c r="R264" s="152">
        <f>+[1]data1cf!Q264</f>
        <v>13324.488528807095</v>
      </c>
      <c r="S264" s="152">
        <f>+[1]data1cf!R264</f>
        <v>9713.9384233540459</v>
      </c>
      <c r="T264" s="152">
        <f>+[1]data1cf!S264</f>
        <v>9158.9316935558381</v>
      </c>
      <c r="U264" s="152">
        <f>+[1]data1cf!T264</f>
        <v>8603.9522419668592</v>
      </c>
      <c r="V264" s="152">
        <f>+[1]data1cf!U264</f>
        <v>8049.0008869333906</v>
      </c>
      <c r="W264" s="152">
        <f>+[1]data1cf!V264</f>
        <v>11431.916625267235</v>
      </c>
      <c r="X264" s="152">
        <f>+[1]data1cf!W264</f>
        <v>10877.024017321688</v>
      </c>
      <c r="Y264" s="152">
        <f>+[1]data1cf!X264</f>
        <v>10322.162111240963</v>
      </c>
      <c r="Z264" s="152">
        <f>+[1]data1cf!Y264</f>
        <v>9767.3318280809872</v>
      </c>
      <c r="AA264" s="152">
        <f>+[1]data1cf!Z264</f>
        <v>9212.5341165294012</v>
      </c>
      <c r="AB264" s="152"/>
      <c r="AC264" s="153" t="e">
        <f t="shared" ca="1" si="32"/>
        <v>#NAME?</v>
      </c>
      <c r="AD264" s="153">
        <f t="shared" si="34"/>
        <v>76748.922773118262</v>
      </c>
      <c r="AE264" s="154">
        <f t="shared" si="35"/>
        <v>56447.179503503539</v>
      </c>
      <c r="AF264" s="155" t="e">
        <f t="shared" ca="1" si="33"/>
        <v>#NAME?</v>
      </c>
      <c r="AG264" s="156">
        <f t="shared" si="36"/>
        <v>0.98329182902140544</v>
      </c>
    </row>
    <row r="265" spans="1:33" x14ac:dyDescent="0.25">
      <c r="A265" s="148"/>
      <c r="B265" s="152">
        <f>+[1]data1cf!A265</f>
        <v>-90487.449996143827</v>
      </c>
      <c r="C265" s="152">
        <f>+[1]data1cf!B265</f>
        <v>12927.222427072222</v>
      </c>
      <c r="D265" s="152">
        <f>+[1]data1cf!C265</f>
        <v>20003.779448383088</v>
      </c>
      <c r="E265" s="152">
        <f>+[1]data1cf!D265</f>
        <v>18863.047201879952</v>
      </c>
      <c r="F265" s="152">
        <f>+[1]data1cf!E265</f>
        <v>17474.515082075883</v>
      </c>
      <c r="G265" s="152">
        <f>+[1]data1cf!F265</f>
        <v>16568.930102390354</v>
      </c>
      <c r="H265" s="152">
        <f>+[1]data1cf!G265</f>
        <v>15428.015552405923</v>
      </c>
      <c r="I265" s="152">
        <f>+[1]data1cf!H265</f>
        <v>14526.307744645739</v>
      </c>
      <c r="J265" s="152">
        <f>+[1]data1cf!I265</f>
        <v>13909.65078100617</v>
      </c>
      <c r="K265" s="152">
        <f>+[1]data1cf!J265</f>
        <v>13372.406632593895</v>
      </c>
      <c r="L265" s="152">
        <f>+[1]data1cf!K265</f>
        <v>12686.318935772153</v>
      </c>
      <c r="M265" s="152">
        <f>+[1]data1cf!L265</f>
        <v>12088.440483987433</v>
      </c>
      <c r="N265" s="152">
        <f>+[1]data1cf!M265</f>
        <v>11463.060249048052</v>
      </c>
      <c r="O265" s="152">
        <f>+[1]data1cf!N265</f>
        <v>10917.380957051588</v>
      </c>
      <c r="P265" s="152">
        <f>+[1]data1cf!O265</f>
        <v>11783.055767919373</v>
      </c>
      <c r="Q265" s="152">
        <f>+[1]data1cf!P265</f>
        <v>12865.121322821316</v>
      </c>
      <c r="R265" s="152">
        <f>+[1]data1cf!Q265</f>
        <v>11577.151971786159</v>
      </c>
      <c r="S265" s="152">
        <f>+[1]data1cf!R265</f>
        <v>8511.2002081435712</v>
      </c>
      <c r="T265" s="152">
        <f>+[1]data1cf!S265</f>
        <v>8039.9080747126209</v>
      </c>
      <c r="U265" s="152">
        <f>+[1]data1cf!T265</f>
        <v>7568.6391049745234</v>
      </c>
      <c r="V265" s="152">
        <f>+[1]data1cf!U265</f>
        <v>7097.3939938400817</v>
      </c>
      <c r="W265" s="152">
        <f>+[1]data1cf!V265</f>
        <v>9970.0466842248916</v>
      </c>
      <c r="X265" s="152">
        <f>+[1]data1cf!W265</f>
        <v>9498.8514590448249</v>
      </c>
      <c r="Y265" s="152">
        <f>+[1]data1cf!X265</f>
        <v>9027.6823048051465</v>
      </c>
      <c r="Z265" s="152">
        <f>+[1]data1cf!Y265</f>
        <v>8556.5400036340689</v>
      </c>
      <c r="AA265" s="152">
        <f>+[1]data1cf!Z265</f>
        <v>8085.4253611236545</v>
      </c>
      <c r="AB265" s="152"/>
      <c r="AC265" s="153" t="e">
        <f t="shared" ca="1" si="32"/>
        <v>#NAME?</v>
      </c>
      <c r="AD265" s="153">
        <f t="shared" si="34"/>
        <v>68221.290090391412</v>
      </c>
      <c r="AE265" s="154">
        <f t="shared" si="35"/>
        <v>50600.866883110568</v>
      </c>
      <c r="AF265" s="155" t="e">
        <f t="shared" ca="1" si="33"/>
        <v>#NAME?</v>
      </c>
      <c r="AG265" s="156">
        <f t="shared" si="36"/>
        <v>0.9736742552644011</v>
      </c>
    </row>
    <row r="266" spans="1:33" x14ac:dyDescent="0.25">
      <c r="A266" s="148"/>
      <c r="B266" s="152">
        <f>+[1]data1cf!A266</f>
        <v>-101974.63445176247</v>
      </c>
      <c r="C266" s="152">
        <f>+[1]data1cf!B266</f>
        <v>14388.931271605972</v>
      </c>
      <c r="D266" s="152">
        <f>+[1]data1cf!C266</f>
        <v>22286.98361064908</v>
      </c>
      <c r="E266" s="152">
        <f>+[1]data1cf!D266</f>
        <v>21008.5046002788</v>
      </c>
      <c r="F266" s="152">
        <f>+[1]data1cf!E266</f>
        <v>19471.966491994968</v>
      </c>
      <c r="G266" s="152">
        <f>+[1]data1cf!F266</f>
        <v>18450.620904757143</v>
      </c>
      <c r="H266" s="152">
        <f>+[1]data1cf!G266</f>
        <v>17165.668309731154</v>
      </c>
      <c r="I266" s="152">
        <f>+[1]data1cf!H266</f>
        <v>16149.490662084252</v>
      </c>
      <c r="J266" s="152">
        <f>+[1]data1cf!I266</f>
        <v>15454.550441623222</v>
      </c>
      <c r="K266" s="152">
        <f>+[1]data1cf!J266</f>
        <v>14848.281482182902</v>
      </c>
      <c r="L266" s="152">
        <f>+[1]data1cf!K266</f>
        <v>14075.919286294418</v>
      </c>
      <c r="M266" s="152">
        <f>+[1]data1cf!L266</f>
        <v>13402.141468818852</v>
      </c>
      <c r="N266" s="152">
        <f>+[1]data1cf!M266</f>
        <v>12697.370576788882</v>
      </c>
      <c r="O266" s="152">
        <f>+[1]data1cf!N266</f>
        <v>12081.568335950615</v>
      </c>
      <c r="P266" s="152">
        <f>+[1]data1cf!O266</f>
        <v>13057.988828982903</v>
      </c>
      <c r="Q266" s="152">
        <f>+[1]data1cf!P266</f>
        <v>14277.420246474179</v>
      </c>
      <c r="R266" s="152">
        <f>+[1]data1cf!Q266</f>
        <v>12825.945994934529</v>
      </c>
      <c r="S266" s="152">
        <f>+[1]data1cf!R266</f>
        <v>9370.7783406629896</v>
      </c>
      <c r="T266" s="152">
        <f>+[1]data1cf!S266</f>
        <v>8839.6566986158196</v>
      </c>
      <c r="U266" s="152">
        <f>+[1]data1cf!T266</f>
        <v>8308.5611608418185</v>
      </c>
      <c r="V266" s="152">
        <f>+[1]data1cf!U266</f>
        <v>7777.4925104691538</v>
      </c>
      <c r="W266" s="152">
        <f>+[1]data1cf!V266</f>
        <v>11014.82219565034</v>
      </c>
      <c r="X266" s="152">
        <f>+[1]data1cf!W266</f>
        <v>10483.809764145182</v>
      </c>
      <c r="Y266" s="152">
        <f>+[1]data1cf!X266</f>
        <v>9952.8267132294495</v>
      </c>
      <c r="Z266" s="152">
        <f>+[1]data1cf!Y266</f>
        <v>9421.8739243208183</v>
      </c>
      <c r="AA266" s="152">
        <f>+[1]data1cf!Z266</f>
        <v>8890.9523052795048</v>
      </c>
      <c r="AB266" s="152"/>
      <c r="AC266" s="153" t="e">
        <f t="shared" ca="1" si="32"/>
        <v>#NAME?</v>
      </c>
      <c r="AD266" s="153">
        <f t="shared" si="34"/>
        <v>74359.624837670257</v>
      </c>
      <c r="AE266" s="154">
        <f t="shared" si="35"/>
        <v>54821.68677135124</v>
      </c>
      <c r="AF266" s="155" t="e">
        <f t="shared" ca="1" si="33"/>
        <v>#NAME?</v>
      </c>
      <c r="AG266" s="156">
        <f t="shared" si="36"/>
        <v>0.98102195197951958</v>
      </c>
    </row>
    <row r="267" spans="1:33" x14ac:dyDescent="0.25">
      <c r="A267" s="148"/>
      <c r="B267" s="152">
        <f>+[1]data1cf!A267</f>
        <v>-92952.379917881248</v>
      </c>
      <c r="C267" s="152">
        <f>+[1]data1cf!B267</f>
        <v>13227.840528980134</v>
      </c>
      <c r="D267" s="152">
        <f>+[1]data1cf!C267</f>
        <v>20500.437302339171</v>
      </c>
      <c r="E267" s="152">
        <f>+[1]data1cf!D267</f>
        <v>19326.246218127402</v>
      </c>
      <c r="F267" s="152">
        <f>+[1]data1cf!E267</f>
        <v>17903.129923819644</v>
      </c>
      <c r="G267" s="152">
        <f>+[1]data1cf!F267</f>
        <v>16972.704933388486</v>
      </c>
      <c r="H267" s="152">
        <f>+[1]data1cf!G267</f>
        <v>15800.882575797863</v>
      </c>
      <c r="I267" s="152">
        <f>+[1]data1cf!H267</f>
        <v>14874.611731328041</v>
      </c>
      <c r="J267" s="152">
        <f>+[1]data1cf!I267</f>
        <v>14241.15667910067</v>
      </c>
      <c r="K267" s="152">
        <f>+[1]data1cf!J267</f>
        <v>13689.101127362988</v>
      </c>
      <c r="L267" s="152">
        <f>+[1]data1cf!K267</f>
        <v>12984.500574318383</v>
      </c>
      <c r="M267" s="152">
        <f>+[1]data1cf!L267</f>
        <v>12370.335571355252</v>
      </c>
      <c r="N267" s="152">
        <f>+[1]data1cf!M267</f>
        <v>11727.919620925695</v>
      </c>
      <c r="O267" s="152">
        <f>+[1]data1cf!N267</f>
        <v>11167.193286247151</v>
      </c>
      <c r="P267" s="152">
        <f>+[1]data1cf!O267</f>
        <v>12056.632000857004</v>
      </c>
      <c r="Q267" s="152">
        <f>+[1]data1cf!P267</f>
        <v>13168.173640715158</v>
      </c>
      <c r="R267" s="152">
        <f>+[1]data1cf!Q267</f>
        <v>11845.119267483185</v>
      </c>
      <c r="S267" s="152">
        <f>+[1]data1cf!R267</f>
        <v>8695.6492232268029</v>
      </c>
      <c r="T267" s="152">
        <f>+[1]data1cf!S267</f>
        <v>8211.5188223717632</v>
      </c>
      <c r="U267" s="152">
        <f>+[1]data1cf!T267</f>
        <v>7727.4122162018321</v>
      </c>
      <c r="V267" s="152">
        <f>+[1]data1cf!U267</f>
        <v>7243.3301185575874</v>
      </c>
      <c r="W267" s="152">
        <f>+[1]data1cf!V267</f>
        <v>10194.235512180156</v>
      </c>
      <c r="X267" s="152">
        <f>+[1]data1cf!W267</f>
        <v>9710.2046594122148</v>
      </c>
      <c r="Y267" s="152">
        <f>+[1]data1cf!X267</f>
        <v>9226.2005877720057</v>
      </c>
      <c r="Z267" s="152">
        <f>+[1]data1cf!Y267</f>
        <v>8742.2241006933546</v>
      </c>
      <c r="AA267" s="152">
        <f>+[1]data1cf!Z267</f>
        <v>8258.2760257131085</v>
      </c>
      <c r="AB267" s="152"/>
      <c r="AC267" s="153" t="e">
        <f t="shared" ca="1" si="32"/>
        <v>#NAME?</v>
      </c>
      <c r="AD267" s="153">
        <f t="shared" si="34"/>
        <v>69534.537769997318</v>
      </c>
      <c r="AE267" s="154">
        <f t="shared" si="35"/>
        <v>51502.541333813017</v>
      </c>
      <c r="AF267" s="155" t="e">
        <f t="shared" ca="1" si="33"/>
        <v>#NAME?</v>
      </c>
      <c r="AG267" s="156">
        <f t="shared" si="36"/>
        <v>0.97545442133238702</v>
      </c>
    </row>
    <row r="268" spans="1:33" x14ac:dyDescent="0.25">
      <c r="A268" s="148"/>
      <c r="B268" s="152">
        <f>+[1]data1cf!A268</f>
        <v>-98121.798682480352</v>
      </c>
      <c r="C268" s="152">
        <f>+[1]data1cf!B268</f>
        <v>13860.084077904499</v>
      </c>
      <c r="D268" s="152">
        <f>+[1]data1cf!C268</f>
        <v>21529.495017825004</v>
      </c>
      <c r="E268" s="152">
        <f>+[1]data1cf!D268</f>
        <v>20308.566414614972</v>
      </c>
      <c r="F268" s="152">
        <f>+[1]data1cf!E268</f>
        <v>18802.015359124041</v>
      </c>
      <c r="G268" s="152">
        <f>+[1]data1cf!F268</f>
        <v>17819.496223326438</v>
      </c>
      <c r="H268" s="152">
        <f>+[1]data1cf!G268</f>
        <v>16582.85441622397</v>
      </c>
      <c r="I268" s="152">
        <f>+[1]data1cf!H268</f>
        <v>15605.070292710268</v>
      </c>
      <c r="J268" s="152">
        <f>+[1]data1cf!I268</f>
        <v>14936.386508992589</v>
      </c>
      <c r="K268" s="152">
        <f>+[1]data1cf!J268</f>
        <v>14353.268676090156</v>
      </c>
      <c r="L268" s="152">
        <f>+[1]data1cf!K268</f>
        <v>13609.843203318305</v>
      </c>
      <c r="M268" s="152">
        <f>+[1]data1cf!L268</f>
        <v>12961.522258423563</v>
      </c>
      <c r="N268" s="152">
        <f>+[1]data1cf!M268</f>
        <v>12283.379228474791</v>
      </c>
      <c r="O268" s="152">
        <f>+[1]data1cf!N268</f>
        <v>11691.096432857343</v>
      </c>
      <c r="P268" s="152">
        <f>+[1]data1cf!O268</f>
        <v>12630.372495312611</v>
      </c>
      <c r="Q268" s="152">
        <f>+[1]data1cf!P268</f>
        <v>13803.730994683068</v>
      </c>
      <c r="R268" s="152">
        <f>+[1]data1cf!Q268</f>
        <v>12407.096772181907</v>
      </c>
      <c r="S268" s="152">
        <f>+[1]data1cf!R268</f>
        <v>9082.4732831217825</v>
      </c>
      <c r="T268" s="152">
        <f>+[1]data1cf!S268</f>
        <v>8571.4186358848492</v>
      </c>
      <c r="U268" s="152">
        <f>+[1]data1cf!T268</f>
        <v>8060.3891066417073</v>
      </c>
      <c r="V268" s="152">
        <f>+[1]data1cf!U268</f>
        <v>7549.3854489321893</v>
      </c>
      <c r="W268" s="152">
        <f>+[1]data1cf!V268</f>
        <v>10664.401387414684</v>
      </c>
      <c r="X268" s="152">
        <f>+[1]data1cf!W268</f>
        <v>10153.451824494787</v>
      </c>
      <c r="Y268" s="152">
        <f>+[1]data1cf!X268</f>
        <v>9642.5305320982116</v>
      </c>
      <c r="Z268" s="152">
        <f>+[1]data1cf!Y268</f>
        <v>9131.6383583406496</v>
      </c>
      <c r="AA268" s="152">
        <f>+[1]data1cf!Z268</f>
        <v>8620.7761767812608</v>
      </c>
      <c r="AB268" s="152"/>
      <c r="AC268" s="153" t="e">
        <f t="shared" ca="1" si="32"/>
        <v>#NAME?</v>
      </c>
      <c r="AD268" s="153">
        <f t="shared" si="34"/>
        <v>72288.377934533099</v>
      </c>
      <c r="AE268" s="154">
        <f t="shared" si="35"/>
        <v>53393.124004081095</v>
      </c>
      <c r="AF268" s="155" t="e">
        <f t="shared" ca="1" si="33"/>
        <v>#NAME?</v>
      </c>
      <c r="AG268" s="156">
        <f t="shared" si="36"/>
        <v>0.97880614747575045</v>
      </c>
    </row>
    <row r="269" spans="1:33" x14ac:dyDescent="0.25">
      <c r="A269" s="148"/>
      <c r="B269" s="152">
        <f>+[1]data1cf!A269</f>
        <v>-108906.31526461526</v>
      </c>
      <c r="C269" s="152">
        <f>+[1]data1cf!B269</f>
        <v>15168.653209381962</v>
      </c>
      <c r="D269" s="152">
        <f>+[1]data1cf!C269</f>
        <v>23610.460607720161</v>
      </c>
      <c r="E269" s="152">
        <f>+[1]data1cf!D269</f>
        <v>22290.219846769076</v>
      </c>
      <c r="F269" s="152">
        <f>+[1]data1cf!E269</f>
        <v>20677.28322267305</v>
      </c>
      <c r="G269" s="152">
        <f>+[1]data1cf!F269</f>
        <v>19586.084523442882</v>
      </c>
      <c r="H269" s="152">
        <f>+[1]data1cf!G269</f>
        <v>18214.215438393352</v>
      </c>
      <c r="I269" s="152">
        <f>+[1]data1cf!H269</f>
        <v>17128.963563214165</v>
      </c>
      <c r="J269" s="152">
        <f>+[1]data1cf!I269</f>
        <v>16386.785087689525</v>
      </c>
      <c r="K269" s="152">
        <f>+[1]data1cf!J269</f>
        <v>15738.864672223404</v>
      </c>
      <c r="L269" s="152">
        <f>+[1]data1cf!K269</f>
        <v>14914.442087461564</v>
      </c>
      <c r="M269" s="152">
        <f>+[1]data1cf!L269</f>
        <v>14194.864519934119</v>
      </c>
      <c r="N269" s="152">
        <f>+[1]data1cf!M269</f>
        <v>13442.187137275323</v>
      </c>
      <c r="O269" s="152">
        <f>+[1]data1cf!N269</f>
        <v>12784.070794064548</v>
      </c>
      <c r="P269" s="152">
        <f>+[1]data1cf!O269</f>
        <v>13827.318256153667</v>
      </c>
      <c r="Q269" s="152">
        <f>+[1]data1cf!P269</f>
        <v>15129.639986561077</v>
      </c>
      <c r="R269" s="152">
        <f>+[1]data1cf!Q269</f>
        <v>13579.502412776252</v>
      </c>
      <c r="S269" s="152">
        <f>+[1]data1cf!R269</f>
        <v>9889.4712607038819</v>
      </c>
      <c r="T269" s="152">
        <f>+[1]data1cf!S269</f>
        <v>9322.2468592277346</v>
      </c>
      <c r="U269" s="152">
        <f>+[1]data1cf!T269</f>
        <v>8755.0503364512242</v>
      </c>
      <c r="V269" s="152">
        <f>+[1]data1cf!U269</f>
        <v>8187.8825287353066</v>
      </c>
      <c r="W269" s="152">
        <f>+[1]data1cf!V269</f>
        <v>11645.268271820412</v>
      </c>
      <c r="X269" s="152">
        <f>+[1]data1cf!W269</f>
        <v>11078.160504424719</v>
      </c>
      <c r="Y269" s="152">
        <f>+[1]data1cf!X269</f>
        <v>10511.084114751065</v>
      </c>
      <c r="Z269" s="152">
        <f>+[1]data1cf!Y269</f>
        <v>9944.0400441311067</v>
      </c>
      <c r="AA269" s="152">
        <f>+[1]data1cf!Z269</f>
        <v>9377.0292621364515</v>
      </c>
      <c r="AB269" s="152"/>
      <c r="AC269" s="153" t="e">
        <f t="shared" ca="1" si="32"/>
        <v>#NAME?</v>
      </c>
      <c r="AD269" s="153">
        <f t="shared" si="34"/>
        <v>77906.660916657915</v>
      </c>
      <c r="AE269" s="154">
        <f t="shared" si="35"/>
        <v>57215.400652822158</v>
      </c>
      <c r="AF269" s="155" t="e">
        <f t="shared" ca="1" si="33"/>
        <v>#NAME?</v>
      </c>
      <c r="AG269" s="156">
        <f t="shared" si="36"/>
        <v>0.98429195120573221</v>
      </c>
    </row>
    <row r="270" spans="1:33" x14ac:dyDescent="0.25">
      <c r="A270" s="148"/>
      <c r="B270" s="152">
        <f>+[1]data1cf!A270</f>
        <v>-98146.743253734661</v>
      </c>
      <c r="C270" s="152">
        <f>+[1]data1cf!B270</f>
        <v>13827.583301882551</v>
      </c>
      <c r="D270" s="152">
        <f>+[1]data1cf!C270</f>
        <v>21541.756340576372</v>
      </c>
      <c r="E270" s="152">
        <f>+[1]data1cf!D270</f>
        <v>20291.366055942126</v>
      </c>
      <c r="F270" s="152">
        <f>+[1]data1cf!E270</f>
        <v>18806.352850979765</v>
      </c>
      <c r="G270" s="152">
        <f>+[1]data1cf!F270</f>
        <v>17823.582339509197</v>
      </c>
      <c r="H270" s="152">
        <f>+[1]data1cf!G270</f>
        <v>16586.627751908429</v>
      </c>
      <c r="I270" s="152">
        <f>+[1]data1cf!H270</f>
        <v>15608.595055640588</v>
      </c>
      <c r="J270" s="152">
        <f>+[1]data1cf!I270</f>
        <v>14939.741278807036</v>
      </c>
      <c r="K270" s="152">
        <f>+[1]data1cf!J270</f>
        <v>14356.473557624944</v>
      </c>
      <c r="L270" s="152">
        <f>+[1]data1cf!K270</f>
        <v>13612.860738650161</v>
      </c>
      <c r="M270" s="152">
        <f>+[1]data1cf!L270</f>
        <v>12964.374977290383</v>
      </c>
      <c r="N270" s="152">
        <f>+[1]data1cf!M270</f>
        <v>12286.059549491594</v>
      </c>
      <c r="O270" s="152">
        <f>+[1]data1cf!N270</f>
        <v>11693.624480973773</v>
      </c>
      <c r="P270" s="152">
        <f>+[1]data1cf!O270</f>
        <v>12633.141029126036</v>
      </c>
      <c r="Q270" s="152">
        <f>+[1]data1cf!P270</f>
        <v>13806.797820263298</v>
      </c>
      <c r="R270" s="152">
        <f>+[1]data1cf!Q270</f>
        <v>12409.808544732685</v>
      </c>
      <c r="S270" s="152">
        <f>+[1]data1cf!R270</f>
        <v>9084.3398682765783</v>
      </c>
      <c r="T270" s="152">
        <f>+[1]data1cf!S270</f>
        <v>8573.1553004793423</v>
      </c>
      <c r="U270" s="152">
        <f>+[1]data1cf!T270</f>
        <v>8061.9958570614162</v>
      </c>
      <c r="V270" s="152">
        <f>+[1]data1cf!U270</f>
        <v>7550.8622917541652</v>
      </c>
      <c r="W270" s="152">
        <f>+[1]data1cf!V270</f>
        <v>10666.670131099452</v>
      </c>
      <c r="X270" s="152">
        <f>+[1]data1cf!W270</f>
        <v>10155.590674333846</v>
      </c>
      <c r="Y270" s="152">
        <f>+[1]data1cf!X270</f>
        <v>9644.5394952784955</v>
      </c>
      <c r="Z270" s="152">
        <f>+[1]data1cf!Y270</f>
        <v>9133.5174422647142</v>
      </c>
      <c r="AA270" s="152">
        <f>+[1]data1cf!Z270</f>
        <v>8622.5253890737422</v>
      </c>
      <c r="AB270" s="152"/>
      <c r="AC270" s="153" t="e">
        <f t="shared" ca="1" si="32"/>
        <v>#NAME?</v>
      </c>
      <c r="AD270" s="153">
        <f t="shared" si="34"/>
        <v>72255.785372209531</v>
      </c>
      <c r="AE270" s="154">
        <f t="shared" si="35"/>
        <v>53357.624370284451</v>
      </c>
      <c r="AF270" s="155" t="e">
        <f t="shared" ca="1" si="33"/>
        <v>#NAME?</v>
      </c>
      <c r="AG270" s="156">
        <f t="shared" si="36"/>
        <v>0.97876928758882131</v>
      </c>
    </row>
    <row r="271" spans="1:33" x14ac:dyDescent="0.25">
      <c r="A271" s="148"/>
      <c r="B271" s="152">
        <f>+[1]data1cf!A271</f>
        <v>-92292.64508471181</v>
      </c>
      <c r="C271" s="152">
        <f>+[1]data1cf!B271</f>
        <v>13133.592338184706</v>
      </c>
      <c r="D271" s="152">
        <f>+[1]data1cf!C271</f>
        <v>20284.719436193191</v>
      </c>
      <c r="E271" s="152">
        <f>+[1]data1cf!D271</f>
        <v>19170.120253523208</v>
      </c>
      <c r="F271" s="152">
        <f>+[1]data1cf!E271</f>
        <v>17788.41179791345</v>
      </c>
      <c r="G271" s="152">
        <f>+[1]data1cf!F271</f>
        <v>16864.635199471355</v>
      </c>
      <c r="H271" s="152">
        <f>+[1]data1cf!G271</f>
        <v>15701.085270688869</v>
      </c>
      <c r="I271" s="152">
        <f>+[1]data1cf!H271</f>
        <v>14781.388686518672</v>
      </c>
      <c r="J271" s="152">
        <f>+[1]data1cf!I271</f>
        <v>14152.42961775693</v>
      </c>
      <c r="K271" s="152">
        <f>+[1]data1cf!J271</f>
        <v>13604.338316124555</v>
      </c>
      <c r="L271" s="152">
        <f>+[1]data1cf!K271</f>
        <v>12904.692701556694</v>
      </c>
      <c r="M271" s="152">
        <f>+[1]data1cf!L271</f>
        <v>12294.886769831191</v>
      </c>
      <c r="N271" s="152">
        <f>+[1]data1cf!M271</f>
        <v>11657.030403354802</v>
      </c>
      <c r="O271" s="152">
        <f>+[1]data1cf!N271</f>
        <v>11100.331387305483</v>
      </c>
      <c r="P271" s="152">
        <f>+[1]data1cf!O271</f>
        <v>11983.409728367813</v>
      </c>
      <c r="Q271" s="152">
        <f>+[1]data1cf!P271</f>
        <v>13087.062137858968</v>
      </c>
      <c r="R271" s="152">
        <f>+[1]data1cf!Q271</f>
        <v>11773.398218717255</v>
      </c>
      <c r="S271" s="152">
        <f>+[1]data1cf!R271</f>
        <v>8646.2817182437611</v>
      </c>
      <c r="T271" s="152">
        <f>+[1]data1cf!S271</f>
        <v>8165.5874606001526</v>
      </c>
      <c r="U271" s="152">
        <f>+[1]data1cf!T271</f>
        <v>7684.9168287575103</v>
      </c>
      <c r="V271" s="152">
        <f>+[1]data1cf!U271</f>
        <v>7204.2705314898813</v>
      </c>
      <c r="W271" s="152">
        <f>+[1]data1cf!V271</f>
        <v>10134.231705294944</v>
      </c>
      <c r="X271" s="152">
        <f>+[1]data1cf!W271</f>
        <v>9653.6362891901808</v>
      </c>
      <c r="Y271" s="152">
        <f>+[1]data1cf!X271</f>
        <v>9173.0674641325677</v>
      </c>
      <c r="Z271" s="152">
        <f>+[1]data1cf!Y271</f>
        <v>8692.5260278535097</v>
      </c>
      <c r="AA271" s="152">
        <f>+[1]data1cf!Z271</f>
        <v>8212.0128020163611</v>
      </c>
      <c r="AB271" s="152"/>
      <c r="AC271" s="153" t="e">
        <f t="shared" ca="1" si="32"/>
        <v>#NAME?</v>
      </c>
      <c r="AD271" s="153">
        <f t="shared" si="34"/>
        <v>69068.065904118033</v>
      </c>
      <c r="AE271" s="154">
        <f t="shared" si="35"/>
        <v>51150.23476966728</v>
      </c>
      <c r="AF271" s="155" t="e">
        <f t="shared" ca="1" si="33"/>
        <v>#NAME?</v>
      </c>
      <c r="AG271" s="156">
        <f t="shared" si="36"/>
        <v>0.97483632160804468</v>
      </c>
    </row>
    <row r="272" spans="1:33" x14ac:dyDescent="0.25">
      <c r="A272" s="148"/>
      <c r="B272" s="152">
        <f>+[1]data1cf!A272</f>
        <v>-117813.45532367835</v>
      </c>
      <c r="C272" s="152">
        <f>+[1]data1cf!B272</f>
        <v>16256.440407338916</v>
      </c>
      <c r="D272" s="152">
        <f>+[1]data1cf!C272</f>
        <v>25354.379642874788</v>
      </c>
      <c r="E272" s="152">
        <f>+[1]data1cf!D272</f>
        <v>23921.344313595946</v>
      </c>
      <c r="F272" s="152">
        <f>+[1]data1cf!E272</f>
        <v>22226.103086936673</v>
      </c>
      <c r="G272" s="152">
        <f>+[1]data1cf!F272</f>
        <v>21045.143842050245</v>
      </c>
      <c r="H272" s="152">
        <f>+[1]data1cf!G272</f>
        <v>19561.587942361664</v>
      </c>
      <c r="I272" s="152">
        <f>+[1]data1cf!H272</f>
        <v>18387.5763802158</v>
      </c>
      <c r="J272" s="152">
        <f>+[1]data1cf!I272</f>
        <v>17584.697222510738</v>
      </c>
      <c r="K272" s="152">
        <f>+[1]data1cf!J272</f>
        <v>16883.255105381995</v>
      </c>
      <c r="L272" s="152">
        <f>+[1]data1cf!K272</f>
        <v>15991.935445041549</v>
      </c>
      <c r="M272" s="152">
        <f>+[1]data1cf!L272</f>
        <v>15213.50565979143</v>
      </c>
      <c r="N272" s="152">
        <f>+[1]data1cf!M272</f>
        <v>14399.2689189784</v>
      </c>
      <c r="O272" s="152">
        <f>+[1]data1cf!N272</f>
        <v>13686.779380220785</v>
      </c>
      <c r="P272" s="152">
        <f>+[1]data1cf!O272</f>
        <v>14815.898824760141</v>
      </c>
      <c r="Q272" s="152">
        <f>+[1]data1cf!P272</f>
        <v>16224.733772757514</v>
      </c>
      <c r="R272" s="152">
        <f>+[1]data1cf!Q272</f>
        <v>14547.814823191406</v>
      </c>
      <c r="S272" s="152">
        <f>+[1]data1cf!R272</f>
        <v>10555.986440958826</v>
      </c>
      <c r="T272" s="152">
        <f>+[1]data1cf!S272</f>
        <v>9942.3703570849339</v>
      </c>
      <c r="U272" s="152">
        <f>+[1]data1cf!T272</f>
        <v>9328.7844320307831</v>
      </c>
      <c r="V272" s="152">
        <f>+[1]data1cf!U272</f>
        <v>8715.2295705609849</v>
      </c>
      <c r="W272" s="152">
        <f>+[1]data1cf!V272</f>
        <v>12455.385132614269</v>
      </c>
      <c r="X272" s="152">
        <f>+[1]data1cf!W272</f>
        <v>11841.895221992974</v>
      </c>
      <c r="Y272" s="152">
        <f>+[1]data1cf!X272</f>
        <v>11228.439255389017</v>
      </c>
      <c r="Z272" s="152">
        <f>+[1]data1cf!Y272</f>
        <v>10615.018251122907</v>
      </c>
      <c r="AA272" s="152">
        <f>+[1]data1cf!Z272</f>
        <v>10001.63325806479</v>
      </c>
      <c r="AB272" s="152"/>
      <c r="AC272" s="153" t="e">
        <f t="shared" ca="1" si="32"/>
        <v>#NAME?</v>
      </c>
      <c r="AD272" s="153">
        <f t="shared" si="34"/>
        <v>82571.522881725599</v>
      </c>
      <c r="AE272" s="154">
        <f t="shared" si="35"/>
        <v>60396.280822988236</v>
      </c>
      <c r="AF272" s="155" t="e">
        <f t="shared" ca="1" si="33"/>
        <v>#NAME?</v>
      </c>
      <c r="AG272" s="156">
        <f t="shared" si="36"/>
        <v>0.98775072414450116</v>
      </c>
    </row>
    <row r="273" spans="1:33" x14ac:dyDescent="0.25">
      <c r="A273" s="148"/>
      <c r="B273" s="152">
        <f>+[1]data1cf!A273</f>
        <v>-117448.96533122867</v>
      </c>
      <c r="C273" s="152">
        <f>+[1]data1cf!B273</f>
        <v>16205.913626063011</v>
      </c>
      <c r="D273" s="152">
        <f>+[1]data1cf!C273</f>
        <v>25305.020068801183</v>
      </c>
      <c r="E273" s="152">
        <f>+[1]data1cf!D273</f>
        <v>23883.817663149232</v>
      </c>
      <c r="F273" s="152">
        <f>+[1]data1cf!E273</f>
        <v>22162.723670323918</v>
      </c>
      <c r="G273" s="152">
        <f>+[1]data1cf!F273</f>
        <v>20985.437525937952</v>
      </c>
      <c r="H273" s="152">
        <f>+[1]data1cf!G273</f>
        <v>19506.451973853029</v>
      </c>
      <c r="I273" s="152">
        <f>+[1]data1cf!H273</f>
        <v>18336.072555966482</v>
      </c>
      <c r="J273" s="152">
        <f>+[1]data1cf!I273</f>
        <v>17535.677337106303</v>
      </c>
      <c r="K273" s="152">
        <f>+[1]data1cf!J273</f>
        <v>16836.425387023959</v>
      </c>
      <c r="L273" s="152">
        <f>+[1]data1cf!K273</f>
        <v>15947.843228778547</v>
      </c>
      <c r="M273" s="152">
        <f>+[1]data1cf!L273</f>
        <v>15171.821741169588</v>
      </c>
      <c r="N273" s="152">
        <f>+[1]data1cf!M273</f>
        <v>14360.104077169075</v>
      </c>
      <c r="O273" s="152">
        <f>+[1]data1cf!N273</f>
        <v>13649.839549526459</v>
      </c>
      <c r="P273" s="152">
        <f>+[1]data1cf!O273</f>
        <v>14775.445017859398</v>
      </c>
      <c r="Q273" s="152">
        <f>+[1]data1cf!P273</f>
        <v>16179.921327548858</v>
      </c>
      <c r="R273" s="152">
        <f>+[1]data1cf!Q273</f>
        <v>14508.190411672011</v>
      </c>
      <c r="S273" s="152">
        <f>+[1]data1cf!R273</f>
        <v>10528.711904866666</v>
      </c>
      <c r="T273" s="152">
        <f>+[1]data1cf!S273</f>
        <v>9916.9942197890996</v>
      </c>
      <c r="U273" s="152">
        <f>+[1]data1cf!T273</f>
        <v>9305.3066002262658</v>
      </c>
      <c r="V273" s="152">
        <f>+[1]data1cf!U273</f>
        <v>8693.6499481435876</v>
      </c>
      <c r="W273" s="152">
        <f>+[1]data1cf!V273</f>
        <v>12422.234257415701</v>
      </c>
      <c r="X273" s="152">
        <f>+[1]data1cf!W273</f>
        <v>11810.6423552373</v>
      </c>
      <c r="Y273" s="152">
        <f>+[1]data1cf!X273</f>
        <v>11199.084292060597</v>
      </c>
      <c r="Z273" s="152">
        <f>+[1]data1cf!Y273</f>
        <v>10587.561083055643</v>
      </c>
      <c r="AA273" s="152">
        <f>+[1]data1cf!Z273</f>
        <v>9976.0737738475946</v>
      </c>
      <c r="AB273" s="152"/>
      <c r="AC273" s="153" t="e">
        <f t="shared" ca="1" si="32"/>
        <v>#NAME?</v>
      </c>
      <c r="AD273" s="153">
        <f t="shared" si="34"/>
        <v>82419.608605953326</v>
      </c>
      <c r="AE273" s="154">
        <f t="shared" si="35"/>
        <v>60303.31884148156</v>
      </c>
      <c r="AF273" s="155" t="e">
        <f t="shared" ca="1" si="33"/>
        <v>#NAME?</v>
      </c>
      <c r="AG273" s="156">
        <f t="shared" si="36"/>
        <v>0.98765111089003776</v>
      </c>
    </row>
    <row r="274" spans="1:33" x14ac:dyDescent="0.25">
      <c r="A274" s="148"/>
      <c r="B274" s="152">
        <f>+[1]data1cf!A274</f>
        <v>-117433.60497619229</v>
      </c>
      <c r="C274" s="152">
        <f>+[1]data1cf!B274</f>
        <v>16241.136849168666</v>
      </c>
      <c r="D274" s="152">
        <f>+[1]data1cf!C274</f>
        <v>25338.501745138914</v>
      </c>
      <c r="E274" s="152">
        <f>+[1]data1cf!D274</f>
        <v>23899.644764253811</v>
      </c>
      <c r="F274" s="152">
        <f>+[1]data1cf!E274</f>
        <v>22160.052731858308</v>
      </c>
      <c r="G274" s="152">
        <f>+[1]data1cf!F274</f>
        <v>20982.921379452742</v>
      </c>
      <c r="H274" s="152">
        <f>+[1]data1cf!G274</f>
        <v>19504.128431179408</v>
      </c>
      <c r="I274" s="152">
        <f>+[1]data1cf!H274</f>
        <v>18333.902079293341</v>
      </c>
      <c r="J274" s="152">
        <f>+[1]data1cf!I274</f>
        <v>17533.611538705132</v>
      </c>
      <c r="K274" s="152">
        <f>+[1]data1cf!J274</f>
        <v>16834.451886749201</v>
      </c>
      <c r="L274" s="152">
        <f>+[1]data1cf!K274</f>
        <v>15945.985092450632</v>
      </c>
      <c r="M274" s="152">
        <f>+[1]data1cf!L274</f>
        <v>15170.065095438244</v>
      </c>
      <c r="N274" s="152">
        <f>+[1]data1cf!M274</f>
        <v>14358.453590495661</v>
      </c>
      <c r="O274" s="152">
        <f>+[1]data1cf!N274</f>
        <v>13648.282829379939</v>
      </c>
      <c r="P274" s="152">
        <f>+[1]data1cf!O274</f>
        <v>14773.740211556236</v>
      </c>
      <c r="Q274" s="152">
        <f>+[1]data1cf!P274</f>
        <v>16178.032839297572</v>
      </c>
      <c r="R274" s="152">
        <f>+[1]data1cf!Q274</f>
        <v>14506.52055778947</v>
      </c>
      <c r="S274" s="152">
        <f>+[1]data1cf!R274</f>
        <v>10527.56250003662</v>
      </c>
      <c r="T274" s="152">
        <f>+[1]data1cf!S274</f>
        <v>9915.9248173737069</v>
      </c>
      <c r="U274" s="152">
        <f>+[1]data1cf!T274</f>
        <v>9304.3171962934593</v>
      </c>
      <c r="V274" s="152">
        <f>+[1]data1cf!U274</f>
        <v>8692.7405386433347</v>
      </c>
      <c r="W274" s="152">
        <f>+[1]data1cf!V274</f>
        <v>12420.837211616465</v>
      </c>
      <c r="X274" s="152">
        <f>+[1]data1cf!W274</f>
        <v>11809.325295402425</v>
      </c>
      <c r="Y274" s="152">
        <f>+[1]data1cf!X274</f>
        <v>11197.847213764504</v>
      </c>
      <c r="Z274" s="152">
        <f>+[1]data1cf!Y274</f>
        <v>10586.40398173999</v>
      </c>
      <c r="AA274" s="152">
        <f>+[1]data1cf!Z274</f>
        <v>9974.9966448172891</v>
      </c>
      <c r="AB274" s="152"/>
      <c r="AC274" s="153" t="e">
        <f t="shared" ca="1" si="32"/>
        <v>#NAME?</v>
      </c>
      <c r="AD274" s="153">
        <f t="shared" si="34"/>
        <v>82495.509629353503</v>
      </c>
      <c r="AE274" s="154">
        <f t="shared" si="35"/>
        <v>60379.336897919675</v>
      </c>
      <c r="AF274" s="155" t="e">
        <f t="shared" ca="1" si="33"/>
        <v>#NAME?</v>
      </c>
      <c r="AG274" s="156">
        <f t="shared" si="36"/>
        <v>0.98770098157131925</v>
      </c>
    </row>
    <row r="275" spans="1:33" x14ac:dyDescent="0.25">
      <c r="A275" s="148"/>
      <c r="B275" s="152">
        <f>+[1]data1cf!A275</f>
        <v>-109206.03455908094</v>
      </c>
      <c r="C275" s="152">
        <f>+[1]data1cf!B275</f>
        <v>15234.962482457147</v>
      </c>
      <c r="D275" s="152">
        <f>+[1]data1cf!C275</f>
        <v>23740.168734809406</v>
      </c>
      <c r="E275" s="152">
        <f>+[1]data1cf!D275</f>
        <v>22318.395793213494</v>
      </c>
      <c r="F275" s="152">
        <f>+[1]data1cf!E275</f>
        <v>20729.399973267904</v>
      </c>
      <c r="G275" s="152">
        <f>+[1]data1cf!F275</f>
        <v>19635.180891823395</v>
      </c>
      <c r="H275" s="152">
        <f>+[1]data1cf!G275</f>
        <v>18259.553620300656</v>
      </c>
      <c r="I275" s="152">
        <f>+[1]data1cf!H275</f>
        <v>17171.315041131384</v>
      </c>
      <c r="J275" s="152">
        <f>+[1]data1cf!I275</f>
        <v>16427.094028325901</v>
      </c>
      <c r="K275" s="152">
        <f>+[1]data1cf!J275</f>
        <v>15777.372643462742</v>
      </c>
      <c r="L275" s="152">
        <f>+[1]data1cf!K275</f>
        <v>14950.699016934326</v>
      </c>
      <c r="M275" s="152">
        <f>+[1]data1cf!L275</f>
        <v>14229.141111716326</v>
      </c>
      <c r="N275" s="152">
        <f>+[1]data1cf!M275</f>
        <v>13474.392297905542</v>
      </c>
      <c r="O275" s="152">
        <f>+[1]data1cf!N275</f>
        <v>12814.446333099149</v>
      </c>
      <c r="P275" s="152">
        <f>+[1]data1cf!O275</f>
        <v>13860.583329856396</v>
      </c>
      <c r="Q275" s="152">
        <f>+[1]data1cf!P275</f>
        <v>15166.489158663015</v>
      </c>
      <c r="R275" s="152">
        <f>+[1]data1cf!Q275</f>
        <v>13612.085476537173</v>
      </c>
      <c r="S275" s="152">
        <f>+[1]data1cf!R275</f>
        <v>9911.8990498990734</v>
      </c>
      <c r="T275" s="152">
        <f>+[1]data1cf!S275</f>
        <v>9343.1135993965145</v>
      </c>
      <c r="U275" s="152">
        <f>+[1]data1cf!T275</f>
        <v>8774.3561043180962</v>
      </c>
      <c r="V275" s="152">
        <f>+[1]data1cf!U275</f>
        <v>8205.627403326529</v>
      </c>
      <c r="W275" s="152">
        <f>+[1]data1cf!V275</f>
        <v>11672.528161340702</v>
      </c>
      <c r="X275" s="152">
        <f>+[1]data1cf!W275</f>
        <v>11103.859665905351</v>
      </c>
      <c r="Y275" s="152">
        <f>+[1]data1cf!X275</f>
        <v>10535.222634546153</v>
      </c>
      <c r="Z275" s="152">
        <f>+[1]data1cf!Y275</f>
        <v>9966.6180111853864</v>
      </c>
      <c r="AA275" s="152">
        <f>+[1]data1cf!Z275</f>
        <v>9398.0467680630099</v>
      </c>
      <c r="AB275" s="152"/>
      <c r="AC275" s="153" t="e">
        <f t="shared" ca="1" si="32"/>
        <v>#NAME?</v>
      </c>
      <c r="AD275" s="153">
        <f t="shared" si="34"/>
        <v>78133.017206245029</v>
      </c>
      <c r="AE275" s="154">
        <f t="shared" si="35"/>
        <v>57390.362576303727</v>
      </c>
      <c r="AF275" s="155" t="e">
        <f t="shared" ca="1" si="33"/>
        <v>#NAME?</v>
      </c>
      <c r="AG275" s="156">
        <f t="shared" ref="AG275:AG290" si="37">1-EXP(-(1/0.25)*(AD275/ABS($AD$1010)))</f>
        <v>0.98448037904986396</v>
      </c>
    </row>
    <row r="276" spans="1:33" x14ac:dyDescent="0.25">
      <c r="A276" s="148"/>
      <c r="B276" s="152">
        <f>+[1]data1cf!A276</f>
        <v>-99375.089233676292</v>
      </c>
      <c r="C276" s="152">
        <f>+[1]data1cf!B276</f>
        <v>14057.255107350662</v>
      </c>
      <c r="D276" s="152">
        <f>+[1]data1cf!C276</f>
        <v>21787.378103243609</v>
      </c>
      <c r="E276" s="152">
        <f>+[1]data1cf!D276</f>
        <v>20503.24060591709</v>
      </c>
      <c r="F276" s="152">
        <f>+[1]data1cf!E276</f>
        <v>19019.944042013769</v>
      </c>
      <c r="G276" s="152">
        <f>+[1]data1cf!F276</f>
        <v>18024.795033665054</v>
      </c>
      <c r="H276" s="152">
        <f>+[1]data1cf!G276</f>
        <v>16772.438190248766</v>
      </c>
      <c r="I276" s="152">
        <f>+[1]data1cf!H276</f>
        <v>15782.165021287856</v>
      </c>
      <c r="J276" s="152">
        <f>+[1]data1cf!I276</f>
        <v>15104.940270332248</v>
      </c>
      <c r="K276" s="152">
        <f>+[1]data1cf!J276</f>
        <v>14514.291597841308</v>
      </c>
      <c r="L276" s="152">
        <f>+[1]data1cf!K276</f>
        <v>13761.453286361422</v>
      </c>
      <c r="M276" s="152">
        <f>+[1]data1cf!L276</f>
        <v>13104.851464788037</v>
      </c>
      <c r="N276" s="152">
        <f>+[1]data1cf!M276</f>
        <v>12418.04664649858</v>
      </c>
      <c r="O276" s="152">
        <f>+[1]data1cf!N276</f>
        <v>11818.113200754899</v>
      </c>
      <c r="P276" s="152">
        <f>+[1]data1cf!O276</f>
        <v>12769.47199049456</v>
      </c>
      <c r="Q276" s="152">
        <f>+[1]data1cf!P276</f>
        <v>13957.817568579125</v>
      </c>
      <c r="R276" s="152">
        <f>+[1]data1cf!Q276</f>
        <v>12543.344410203972</v>
      </c>
      <c r="S276" s="152">
        <f>+[1]data1cf!R276</f>
        <v>9176.2561553010746</v>
      </c>
      <c r="T276" s="152">
        <f>+[1]data1cf!S276</f>
        <v>8658.6739069691066</v>
      </c>
      <c r="U276" s="152">
        <f>+[1]data1cf!T276</f>
        <v>8141.1170974581528</v>
      </c>
      <c r="V276" s="152">
        <f>+[1]data1cf!U276</f>
        <v>7623.5864899328553</v>
      </c>
      <c r="W276" s="152">
        <f>+[1]data1cf!V276</f>
        <v>10778.389917994074</v>
      </c>
      <c r="X276" s="152">
        <f>+[1]data1cf!W276</f>
        <v>10260.914096200584</v>
      </c>
      <c r="Y276" s="152">
        <f>+[1]data1cf!X276</f>
        <v>9743.4669060242741</v>
      </c>
      <c r="Z276" s="152">
        <f>+[1]data1cf!Y276</f>
        <v>9226.0492064136597</v>
      </c>
      <c r="AA276" s="152">
        <f>+[1]data1cf!Z276</f>
        <v>8708.6618820857038</v>
      </c>
      <c r="AB276" s="152"/>
      <c r="AC276" s="153" t="e">
        <f t="shared" ca="1" si="32"/>
        <v>#NAME?</v>
      </c>
      <c r="AD276" s="153">
        <f t="shared" si="34"/>
        <v>72968.231665568819</v>
      </c>
      <c r="AE276" s="154">
        <f t="shared" si="35"/>
        <v>53864.557149710381</v>
      </c>
      <c r="AF276" s="155" t="e">
        <f t="shared" ca="1" si="33"/>
        <v>#NAME?</v>
      </c>
      <c r="AG276" s="156">
        <f t="shared" si="37"/>
        <v>0.97956059073817092</v>
      </c>
    </row>
    <row r="277" spans="1:33" x14ac:dyDescent="0.25">
      <c r="A277" s="148"/>
      <c r="B277" s="152">
        <f>+[1]data1cf!A277</f>
        <v>-117482.72883572633</v>
      </c>
      <c r="C277" s="152">
        <f>+[1]data1cf!B277</f>
        <v>16175.254225144068</v>
      </c>
      <c r="D277" s="152">
        <f>+[1]data1cf!C277</f>
        <v>25387.114372095923</v>
      </c>
      <c r="E277" s="152">
        <f>+[1]data1cf!D277</f>
        <v>23830.756217506263</v>
      </c>
      <c r="F277" s="152">
        <f>+[1]data1cf!E277</f>
        <v>22168.594644183846</v>
      </c>
      <c r="G277" s="152">
        <f>+[1]data1cf!F277</f>
        <v>20990.968252471874</v>
      </c>
      <c r="H277" s="152">
        <f>+[1]data1cf!G277</f>
        <v>19511.559339101164</v>
      </c>
      <c r="I277" s="152">
        <f>+[1]data1cf!H277</f>
        <v>18340.843467754741</v>
      </c>
      <c r="J277" s="152">
        <f>+[1]data1cf!I277</f>
        <v>17540.218156211402</v>
      </c>
      <c r="K277" s="152">
        <f>+[1]data1cf!J277</f>
        <v>16840.76332616949</v>
      </c>
      <c r="L277" s="152">
        <f>+[1]data1cf!K277</f>
        <v>15951.927587122929</v>
      </c>
      <c r="M277" s="152">
        <f>+[1]data1cf!L277</f>
        <v>15175.683013640744</v>
      </c>
      <c r="N277" s="152">
        <f>+[1]data1cf!M277</f>
        <v>14363.732002050347</v>
      </c>
      <c r="O277" s="152">
        <f>+[1]data1cf!N277</f>
        <v>13653.261366765968</v>
      </c>
      <c r="P277" s="152">
        <f>+[1]data1cf!O277</f>
        <v>14779.192342393773</v>
      </c>
      <c r="Q277" s="152">
        <f>+[1]data1cf!P277</f>
        <v>16184.072402274342</v>
      </c>
      <c r="R277" s="152">
        <f>+[1]data1cf!Q277</f>
        <v>14511.860907499795</v>
      </c>
      <c r="S277" s="152">
        <f>+[1]data1cf!R277</f>
        <v>10531.238404746213</v>
      </c>
      <c r="T277" s="152">
        <f>+[1]data1cf!S277</f>
        <v>9919.3448668396886</v>
      </c>
      <c r="U277" s="152">
        <f>+[1]data1cf!T277</f>
        <v>9307.4814030909565</v>
      </c>
      <c r="V277" s="152">
        <f>+[1]data1cf!U277</f>
        <v>8695.6489157246979</v>
      </c>
      <c r="W277" s="152">
        <f>+[1]data1cf!V277</f>
        <v>12425.305095427862</v>
      </c>
      <c r="X277" s="152">
        <f>+[1]data1cf!W277</f>
        <v>11813.537376579796</v>
      </c>
      <c r="Y277" s="152">
        <f>+[1]data1cf!X277</f>
        <v>11201.803506461265</v>
      </c>
      <c r="Z277" s="152">
        <f>+[1]data1cf!Y277</f>
        <v>10590.104500534138</v>
      </c>
      <c r="AA277" s="152">
        <f>+[1]data1cf!Z277</f>
        <v>9978.4414047241698</v>
      </c>
      <c r="AB277" s="152"/>
      <c r="AC277" s="153" t="e">
        <f t="shared" ca="1" si="32"/>
        <v>#NAME?</v>
      </c>
      <c r="AD277" s="153">
        <f t="shared" si="34"/>
        <v>82421.740306626336</v>
      </c>
      <c r="AE277" s="154">
        <f t="shared" si="35"/>
        <v>60300.606150903492</v>
      </c>
      <c r="AF277" s="155" t="e">
        <f t="shared" ca="1" si="33"/>
        <v>#NAME?</v>
      </c>
      <c r="AG277" s="156">
        <f t="shared" si="37"/>
        <v>0.98765251427764089</v>
      </c>
    </row>
    <row r="278" spans="1:33" x14ac:dyDescent="0.25">
      <c r="A278" s="148"/>
      <c r="B278" s="152">
        <f>+[1]data1cf!A278</f>
        <v>-107122.62971555899</v>
      </c>
      <c r="C278" s="152">
        <f>+[1]data1cf!B278</f>
        <v>14930.2752008645</v>
      </c>
      <c r="D278" s="152">
        <f>+[1]data1cf!C278</f>
        <v>23259.206296821198</v>
      </c>
      <c r="E278" s="152">
        <f>+[1]data1cf!D278</f>
        <v>21976.13925368202</v>
      </c>
      <c r="F278" s="152">
        <f>+[1]data1cf!E278</f>
        <v>20367.12669749666</v>
      </c>
      <c r="G278" s="152">
        <f>+[1]data1cf!F278</f>
        <v>19293.90285743578</v>
      </c>
      <c r="H278" s="152">
        <f>+[1]data1cf!G278</f>
        <v>17944.399442620514</v>
      </c>
      <c r="I278" s="152">
        <f>+[1]data1cf!H278</f>
        <v>16876.922001202503</v>
      </c>
      <c r="J278" s="152">
        <f>+[1]data1cf!I278</f>
        <v>16146.899046855833</v>
      </c>
      <c r="K278" s="152">
        <f>+[1]data1cf!J278</f>
        <v>15509.696536933308</v>
      </c>
      <c r="L278" s="152">
        <f>+[1]data1cf!K278</f>
        <v>14698.670322520684</v>
      </c>
      <c r="M278" s="152">
        <f>+[1]data1cf!L278</f>
        <v>13990.878114781663</v>
      </c>
      <c r="N278" s="152">
        <f>+[1]data1cf!M278</f>
        <v>13250.52820612918</v>
      </c>
      <c r="O278" s="152">
        <f>+[1]data1cf!N278</f>
        <v>12603.30028305214</v>
      </c>
      <c r="P278" s="152">
        <f>+[1]data1cf!O278</f>
        <v>13629.351584179436</v>
      </c>
      <c r="Q278" s="152">
        <f>+[1]data1cf!P278</f>
        <v>14910.343675023632</v>
      </c>
      <c r="R278" s="152">
        <f>+[1]data1cf!Q278</f>
        <v>13385.594509456387</v>
      </c>
      <c r="S278" s="152">
        <f>+[1]data1cf!R278</f>
        <v>9755.9992946896327</v>
      </c>
      <c r="T278" s="152">
        <f>+[1]data1cf!S278</f>
        <v>9198.0649877826345</v>
      </c>
      <c r="U278" s="152">
        <f>+[1]data1cf!T278</f>
        <v>8640.1581029733406</v>
      </c>
      <c r="V278" s="152">
        <f>+[1]data1cf!U278</f>
        <v>8082.2794629246346</v>
      </c>
      <c r="W278" s="152">
        <f>+[1]data1cf!V278</f>
        <v>11483.039573488159</v>
      </c>
      <c r="X278" s="152">
        <f>+[1]data1cf!W278</f>
        <v>10925.219990409456</v>
      </c>
      <c r="Y278" s="152">
        <f>+[1]data1cf!X278</f>
        <v>10367.43127114329</v>
      </c>
      <c r="Z278" s="152">
        <f>+[1]data1cf!Y278</f>
        <v>9809.6743416040408</v>
      </c>
      <c r="AA278" s="152">
        <f>+[1]data1cf!Z278</f>
        <v>9251.9501554835151</v>
      </c>
      <c r="AB278" s="152"/>
      <c r="AC278" s="153" t="e">
        <f t="shared" ca="1" si="32"/>
        <v>#NAME?</v>
      </c>
      <c r="AD278" s="153">
        <f t="shared" si="34"/>
        <v>76961.86410100045</v>
      </c>
      <c r="AE278" s="154">
        <f t="shared" si="35"/>
        <v>56567.637358381697</v>
      </c>
      <c r="AF278" s="155" t="e">
        <f t="shared" ca="1" si="33"/>
        <v>#NAME?</v>
      </c>
      <c r="AG278" s="156">
        <f t="shared" si="37"/>
        <v>0.98348044311643046</v>
      </c>
    </row>
    <row r="279" spans="1:33" x14ac:dyDescent="0.25">
      <c r="A279" s="148"/>
      <c r="B279" s="152">
        <f>+[1]data1cf!A279</f>
        <v>-94818.785878675029</v>
      </c>
      <c r="C279" s="152">
        <f>+[1]data1cf!B279</f>
        <v>13484.923530339605</v>
      </c>
      <c r="D279" s="152">
        <f>+[1]data1cf!C279</f>
        <v>20898.726414487795</v>
      </c>
      <c r="E279" s="152">
        <f>+[1]data1cf!D279</f>
        <v>19674.963709086878</v>
      </c>
      <c r="F279" s="152">
        <f>+[1]data1cf!E279</f>
        <v>18227.670304647716</v>
      </c>
      <c r="G279" s="152">
        <f>+[1]data1cf!F279</f>
        <v>17278.436850855047</v>
      </c>
      <c r="H279" s="152">
        <f>+[1]data1cf!G279</f>
        <v>16083.21159006517</v>
      </c>
      <c r="I279" s="152">
        <f>+[1]data1cf!H279</f>
        <v>15138.342002594312</v>
      </c>
      <c r="J279" s="152">
        <f>+[1]data1cf!I279</f>
        <v>14492.167703302825</v>
      </c>
      <c r="K279" s="152">
        <f>+[1]data1cf!J279</f>
        <v>13928.897191167918</v>
      </c>
      <c r="L279" s="152">
        <f>+[1]data1cf!K279</f>
        <v>13210.278996120207</v>
      </c>
      <c r="M279" s="152">
        <f>+[1]data1cf!L279</f>
        <v>12583.782074130835</v>
      </c>
      <c r="N279" s="152">
        <f>+[1]data1cf!M279</f>
        <v>11928.466949304158</v>
      </c>
      <c r="O279" s="152">
        <f>+[1]data1cf!N279</f>
        <v>11356.347231833461</v>
      </c>
      <c r="P279" s="152">
        <f>+[1]data1cf!O279</f>
        <v>12263.779598597393</v>
      </c>
      <c r="Q279" s="152">
        <f>+[1]data1cf!P279</f>
        <v>13397.640063902894</v>
      </c>
      <c r="R279" s="152">
        <f>+[1]data1cf!Q279</f>
        <v>12048.019866634613</v>
      </c>
      <c r="S279" s="152">
        <f>+[1]data1cf!R279</f>
        <v>8835.3111009045479</v>
      </c>
      <c r="T279" s="152">
        <f>+[1]data1cf!S279</f>
        <v>8341.4597669571667</v>
      </c>
      <c r="U279" s="152">
        <f>+[1]data1cf!T279</f>
        <v>7847.6327054722315</v>
      </c>
      <c r="V279" s="152">
        <f>+[1]data1cf!U279</f>
        <v>7353.8306446236438</v>
      </c>
      <c r="W279" s="152">
        <f>+[1]data1cf!V279</f>
        <v>10363.987747791045</v>
      </c>
      <c r="X279" s="152">
        <f>+[1]data1cf!W279</f>
        <v>9870.237960772989</v>
      </c>
      <c r="Y279" s="152">
        <f>+[1]data1cf!X279</f>
        <v>9376.5154926252835</v>
      </c>
      <c r="Z279" s="152">
        <f>+[1]data1cf!Y279</f>
        <v>8882.8211629140314</v>
      </c>
      <c r="AA279" s="152">
        <f>+[1]data1cf!Z279</f>
        <v>8389.1558157923355</v>
      </c>
      <c r="AB279" s="152"/>
      <c r="AC279" s="153" t="e">
        <f t="shared" ca="1" si="32"/>
        <v>#NAME?</v>
      </c>
      <c r="AD279" s="153">
        <f t="shared" si="34"/>
        <v>70575.178388677639</v>
      </c>
      <c r="AE279" s="154">
        <f t="shared" si="35"/>
        <v>52230.506031868565</v>
      </c>
      <c r="AF279" s="155" t="e">
        <f t="shared" ca="1" si="33"/>
        <v>#NAME?</v>
      </c>
      <c r="AG279" s="156">
        <f t="shared" si="37"/>
        <v>0.97677916018739575</v>
      </c>
    </row>
    <row r="280" spans="1:33" x14ac:dyDescent="0.25">
      <c r="A280" s="148"/>
      <c r="B280" s="152">
        <f>+[1]data1cf!A280</f>
        <v>-117217.96215720513</v>
      </c>
      <c r="C280" s="152">
        <f>+[1]data1cf!B280</f>
        <v>16248.822571519675</v>
      </c>
      <c r="D280" s="152">
        <f>+[1]data1cf!C280</f>
        <v>25305.62238649607</v>
      </c>
      <c r="E280" s="152">
        <f>+[1]data1cf!D280</f>
        <v>23795.674136058093</v>
      </c>
      <c r="F280" s="152">
        <f>+[1]data1cf!E280</f>
        <v>22122.555636335135</v>
      </c>
      <c r="G280" s="152">
        <f>+[1]data1cf!F280</f>
        <v>20947.597396395577</v>
      </c>
      <c r="H280" s="152">
        <f>+[1]data1cf!G280</f>
        <v>19471.508397919046</v>
      </c>
      <c r="I280" s="152">
        <f>+[1]data1cf!H280</f>
        <v>18303.430927602461</v>
      </c>
      <c r="J280" s="152">
        <f>+[1]data1cf!I280</f>
        <v>17504.609957059522</v>
      </c>
      <c r="K280" s="152">
        <f>+[1]data1cf!J280</f>
        <v>16806.746071258305</v>
      </c>
      <c r="L280" s="152">
        <f>+[1]data1cf!K280</f>
        <v>15919.89886235568</v>
      </c>
      <c r="M280" s="152">
        <f>+[1]data1cf!L280</f>
        <v>15145.40368386525</v>
      </c>
      <c r="N280" s="152">
        <f>+[1]data1cf!M280</f>
        <v>14335.282537605588</v>
      </c>
      <c r="O280" s="152">
        <f>+[1]data1cf!N280</f>
        <v>13626.428157403094</v>
      </c>
      <c r="P280" s="152">
        <f>+[1]data1cf!O280</f>
        <v>14749.806569646833</v>
      </c>
      <c r="Q280" s="152">
        <f>+[1]data1cf!P280</f>
        <v>16151.520500932525</v>
      </c>
      <c r="R280" s="152">
        <f>+[1]data1cf!Q280</f>
        <v>14483.077610170163</v>
      </c>
      <c r="S280" s="152">
        <f>+[1]data1cf!R280</f>
        <v>10511.426095824379</v>
      </c>
      <c r="T280" s="152">
        <f>+[1]data1cf!S280</f>
        <v>9900.9115607827553</v>
      </c>
      <c r="U280" s="152">
        <f>+[1]data1cf!T280</f>
        <v>9290.4270321218246</v>
      </c>
      <c r="V280" s="152">
        <f>+[1]data1cf!U280</f>
        <v>8679.9734100330297</v>
      </c>
      <c r="W280" s="152">
        <f>+[1]data1cf!V280</f>
        <v>12401.224195270886</v>
      </c>
      <c r="X280" s="152">
        <f>+[1]data1cf!W280</f>
        <v>11790.835195733745</v>
      </c>
      <c r="Y280" s="152">
        <f>+[1]data1cf!X280</f>
        <v>11180.479968642441</v>
      </c>
      <c r="Z280" s="152">
        <f>+[1]data1cf!Y280</f>
        <v>10570.159527170359</v>
      </c>
      <c r="AA280" s="152">
        <f>+[1]data1cf!Z280</f>
        <v>9959.8749148860625</v>
      </c>
      <c r="AB280" s="152"/>
      <c r="AC280" s="153" t="e">
        <f t="shared" ca="1" si="32"/>
        <v>#NAME?</v>
      </c>
      <c r="AD280" s="153">
        <f t="shared" si="34"/>
        <v>82368.375658934543</v>
      </c>
      <c r="AE280" s="154">
        <f t="shared" si="35"/>
        <v>60290.002838950117</v>
      </c>
      <c r="AF280" s="155" t="e">
        <f t="shared" ca="1" si="33"/>
        <v>#NAME?</v>
      </c>
      <c r="AG280" s="156">
        <f t="shared" si="37"/>
        <v>0.98761733407480568</v>
      </c>
    </row>
    <row r="281" spans="1:33" x14ac:dyDescent="0.25">
      <c r="A281" s="148"/>
      <c r="B281" s="152">
        <f>+[1]data1cf!A281</f>
        <v>-93858.183654362831</v>
      </c>
      <c r="C281" s="152">
        <f>+[1]data1cf!B281</f>
        <v>13316.13280355536</v>
      </c>
      <c r="D281" s="152">
        <f>+[1]data1cf!C281</f>
        <v>20617.506714724019</v>
      </c>
      <c r="E281" s="152">
        <f>+[1]data1cf!D281</f>
        <v>19507.297250261036</v>
      </c>
      <c r="F281" s="152">
        <f>+[1]data1cf!E281</f>
        <v>18060.635791122033</v>
      </c>
      <c r="G281" s="152">
        <f>+[1]data1cf!F281</f>
        <v>17121.082681327705</v>
      </c>
      <c r="H281" s="152">
        <f>+[1]data1cf!G281</f>
        <v>15937.902431827308</v>
      </c>
      <c r="I281" s="152">
        <f>+[1]data1cf!H281</f>
        <v>15002.6052494342</v>
      </c>
      <c r="J281" s="152">
        <f>+[1]data1cf!I281</f>
        <v>14362.97729497766</v>
      </c>
      <c r="K281" s="152">
        <f>+[1]data1cf!J281</f>
        <v>13805.478901090049</v>
      </c>
      <c r="L281" s="152">
        <f>+[1]data1cf!K281</f>
        <v>13094.075309065818</v>
      </c>
      <c r="M281" s="152">
        <f>+[1]data1cf!L281</f>
        <v>12473.925381832949</v>
      </c>
      <c r="N281" s="152">
        <f>+[1]data1cf!M281</f>
        <v>11825.249206879944</v>
      </c>
      <c r="O281" s="152">
        <f>+[1]data1cf!N281</f>
        <v>11258.993438133424</v>
      </c>
      <c r="P281" s="152">
        <f>+[1]data1cf!O281</f>
        <v>12157.164828107838</v>
      </c>
      <c r="Q281" s="152">
        <f>+[1]data1cf!P281</f>
        <v>13279.538235496089</v>
      </c>
      <c r="R281" s="152">
        <f>+[1]data1cf!Q281</f>
        <v>11943.590942299077</v>
      </c>
      <c r="S281" s="152">
        <f>+[1]data1cf!R281</f>
        <v>8763.4298954395726</v>
      </c>
      <c r="T281" s="152">
        <f>+[1]data1cf!S281</f>
        <v>8274.5817334424792</v>
      </c>
      <c r="U281" s="152">
        <f>+[1]data1cf!T281</f>
        <v>7785.7575980053007</v>
      </c>
      <c r="V281" s="152">
        <f>+[1]data1cf!U281</f>
        <v>7296.9582099248255</v>
      </c>
      <c r="W281" s="152">
        <f>+[1]data1cf!V281</f>
        <v>10276.619630385099</v>
      </c>
      <c r="X281" s="152">
        <f>+[1]data1cf!W281</f>
        <v>9787.8719865527819</v>
      </c>
      <c r="Y281" s="152">
        <f>+[1]data1cf!X281</f>
        <v>9299.1513848253253</v>
      </c>
      <c r="Z281" s="152">
        <f>+[1]data1cf!Y281</f>
        <v>8810.4586364658735</v>
      </c>
      <c r="AA281" s="152">
        <f>+[1]data1cf!Z281</f>
        <v>8321.7945770754668</v>
      </c>
      <c r="AB281" s="152"/>
      <c r="AC281" s="153" t="e">
        <f t="shared" ca="1" si="32"/>
        <v>#NAME?</v>
      </c>
      <c r="AD281" s="153">
        <f t="shared" si="34"/>
        <v>69946.396418981356</v>
      </c>
      <c r="AE281" s="154">
        <f t="shared" si="35"/>
        <v>51764.992912472895</v>
      </c>
      <c r="AF281" s="155" t="e">
        <f t="shared" ca="1" si="33"/>
        <v>#NAME?</v>
      </c>
      <c r="AG281" s="156">
        <f t="shared" si="37"/>
        <v>0.97598752323625271</v>
      </c>
    </row>
    <row r="282" spans="1:33" x14ac:dyDescent="0.25">
      <c r="A282" s="148"/>
      <c r="B282" s="152">
        <f>+[1]data1cf!A282</f>
        <v>-103425.95031818299</v>
      </c>
      <c r="C282" s="152">
        <f>+[1]data1cf!B282</f>
        <v>14467.698302084034</v>
      </c>
      <c r="D282" s="152">
        <f>+[1]data1cf!C282</f>
        <v>22531.153749790359</v>
      </c>
      <c r="E282" s="152">
        <f>+[1]data1cf!D282</f>
        <v>21298.975800647371</v>
      </c>
      <c r="F282" s="152">
        <f>+[1]data1cf!E282</f>
        <v>19724.328847176064</v>
      </c>
      <c r="G282" s="152">
        <f>+[1]data1cf!F282</f>
        <v>18688.357813024246</v>
      </c>
      <c r="H282" s="152">
        <f>+[1]data1cf!G282</f>
        <v>17385.207138134137</v>
      </c>
      <c r="I282" s="152">
        <f>+[1]data1cf!H282</f>
        <v>16354.567121967219</v>
      </c>
      <c r="J282" s="152">
        <f>+[1]data1cf!I282</f>
        <v>15649.736424589235</v>
      </c>
      <c r="K282" s="152">
        <f>+[1]data1cf!J282</f>
        <v>15034.746720408602</v>
      </c>
      <c r="L282" s="152">
        <f>+[1]data1cf!K282</f>
        <v>14251.484416678526</v>
      </c>
      <c r="M282" s="152">
        <f>+[1]data1cf!L282</f>
        <v>13568.117308275781</v>
      </c>
      <c r="N282" s="152">
        <f>+[1]data1cf!M282</f>
        <v>12853.316027970421</v>
      </c>
      <c r="O282" s="152">
        <f>+[1]data1cf!N282</f>
        <v>12228.65430127229</v>
      </c>
      <c r="P282" s="152">
        <f>+[1]data1cf!O282</f>
        <v>13219.066644638649</v>
      </c>
      <c r="Q282" s="152">
        <f>+[1]data1cf!P282</f>
        <v>14455.853163952357</v>
      </c>
      <c r="R282" s="152">
        <f>+[1]data1cf!Q282</f>
        <v>12983.721347692968</v>
      </c>
      <c r="S282" s="152">
        <f>+[1]data1cf!R282</f>
        <v>9479.3793113336869</v>
      </c>
      <c r="T282" s="152">
        <f>+[1]data1cf!S282</f>
        <v>8940.6986790509054</v>
      </c>
      <c r="U282" s="152">
        <f>+[1]data1cf!T282</f>
        <v>8402.0445225605727</v>
      </c>
      <c r="V282" s="152">
        <f>+[1]data1cf!U282</f>
        <v>7863.4176361364935</v>
      </c>
      <c r="W282" s="152">
        <f>+[1]data1cf!V282</f>
        <v>11146.821405938786</v>
      </c>
      <c r="X282" s="152">
        <f>+[1]data1cf!W282</f>
        <v>10608.251538496224</v>
      </c>
      <c r="Y282" s="152">
        <f>+[1]data1cf!X282</f>
        <v>10069.711469791335</v>
      </c>
      <c r="Z282" s="152">
        <f>+[1]data1cf!Y282</f>
        <v>9531.2020937862544</v>
      </c>
      <c r="AA282" s="152">
        <f>+[1]data1cf!Z282</f>
        <v>8992.7243312619757</v>
      </c>
      <c r="AB282" s="152"/>
      <c r="AC282" s="153" t="e">
        <f t="shared" ca="1" si="32"/>
        <v>#NAME?</v>
      </c>
      <c r="AD282" s="153">
        <f t="shared" si="34"/>
        <v>75011.242136931891</v>
      </c>
      <c r="AE282" s="154">
        <f t="shared" si="35"/>
        <v>55233.214722636811</v>
      </c>
      <c r="AF282" s="155" t="e">
        <f t="shared" ca="1" si="33"/>
        <v>#NAME?</v>
      </c>
      <c r="AG282" s="156">
        <f t="shared" si="37"/>
        <v>0.98166994496121851</v>
      </c>
    </row>
    <row r="283" spans="1:33" x14ac:dyDescent="0.25">
      <c r="A283" s="148"/>
      <c r="B283" s="152">
        <f>+[1]data1cf!A283</f>
        <v>-99644.877390274283</v>
      </c>
      <c r="C283" s="152">
        <f>+[1]data1cf!B283</f>
        <v>14100.828039903776</v>
      </c>
      <c r="D283" s="152">
        <f>+[1]data1cf!C283</f>
        <v>21785.833395011345</v>
      </c>
      <c r="E283" s="152">
        <f>+[1]data1cf!D283</f>
        <v>20566.416971151946</v>
      </c>
      <c r="F283" s="152">
        <f>+[1]data1cf!E283</f>
        <v>19066.85621060112</v>
      </c>
      <c r="G283" s="152">
        <f>+[1]data1cf!F283</f>
        <v>18068.988447187687</v>
      </c>
      <c r="H283" s="152">
        <f>+[1]data1cf!G283</f>
        <v>16813.248724459096</v>
      </c>
      <c r="I283" s="152">
        <f>+[1]data1cf!H283</f>
        <v>15820.28711541884</v>
      </c>
      <c r="J283" s="152">
        <f>+[1]data1cf!I283</f>
        <v>15141.223802922577</v>
      </c>
      <c r="K283" s="152">
        <f>+[1]data1cf!J283</f>
        <v>14548.954012863745</v>
      </c>
      <c r="L283" s="152">
        <f>+[1]data1cf!K283</f>
        <v>13794.089457428712</v>
      </c>
      <c r="M283" s="152">
        <f>+[1]data1cf!L283</f>
        <v>13135.705062411376</v>
      </c>
      <c r="N283" s="152">
        <f>+[1]data1cf!M283</f>
        <v>12447.035674164796</v>
      </c>
      <c r="O283" s="152">
        <f>+[1]data1cf!N283</f>
        <v>11845.45531997491</v>
      </c>
      <c r="P283" s="152">
        <f>+[1]data1cf!O283</f>
        <v>12799.415084179444</v>
      </c>
      <c r="Q283" s="152">
        <f>+[1]data1cf!P283</f>
        <v>13990.986838616525</v>
      </c>
      <c r="R283" s="152">
        <f>+[1]data1cf!Q283</f>
        <v>12572.673602120194</v>
      </c>
      <c r="S283" s="152">
        <f>+[1]data1cf!R283</f>
        <v>9196.4442179826256</v>
      </c>
      <c r="T283" s="152">
        <f>+[1]data1cf!S283</f>
        <v>8677.4568130692405</v>
      </c>
      <c r="U283" s="152">
        <f>+[1]data1cf!T283</f>
        <v>8158.494916039388</v>
      </c>
      <c r="V283" s="152">
        <f>+[1]data1cf!U283</f>
        <v>7639.5592921295611</v>
      </c>
      <c r="W283" s="152">
        <f>+[1]data1cf!V283</f>
        <v>10802.927528613574</v>
      </c>
      <c r="X283" s="152">
        <f>+[1]data1cf!W283</f>
        <v>10284.046839170431</v>
      </c>
      <c r="Y283" s="152">
        <f>+[1]data1cf!X283</f>
        <v>9765.1948590749271</v>
      </c>
      <c r="Z283" s="152">
        <f>+[1]data1cf!Y283</f>
        <v>9246.3724496074919</v>
      </c>
      <c r="AA283" s="152">
        <f>+[1]data1cf!Z283</f>
        <v>8727.5804978869601</v>
      </c>
      <c r="AB283" s="152"/>
      <c r="AC283" s="153" t="e">
        <f t="shared" ca="1" si="32"/>
        <v>#NAME?</v>
      </c>
      <c r="AD283" s="153">
        <f t="shared" si="34"/>
        <v>73082.414640697025</v>
      </c>
      <c r="AE283" s="154">
        <f t="shared" si="35"/>
        <v>53934.660685422357</v>
      </c>
      <c r="AF283" s="155" t="e">
        <f t="shared" ca="1" si="33"/>
        <v>#NAME?</v>
      </c>
      <c r="AG283" s="156">
        <f t="shared" si="37"/>
        <v>0.97968464070446315</v>
      </c>
    </row>
    <row r="284" spans="1:33" x14ac:dyDescent="0.25">
      <c r="A284" s="148"/>
      <c r="B284" s="152">
        <f>+[1]data1cf!A284</f>
        <v>-115517.97954199075</v>
      </c>
      <c r="C284" s="152">
        <f>+[1]data1cf!B284</f>
        <v>15937.762919035995</v>
      </c>
      <c r="D284" s="152">
        <f>+[1]data1cf!C284</f>
        <v>24932.273863486225</v>
      </c>
      <c r="E284" s="152">
        <f>+[1]data1cf!D284</f>
        <v>23448.220585972194</v>
      </c>
      <c r="F284" s="152">
        <f>+[1]data1cf!E284</f>
        <v>21826.953812866774</v>
      </c>
      <c r="G284" s="152">
        <f>+[1]data1cf!F284</f>
        <v>20669.126926665504</v>
      </c>
      <c r="H284" s="152">
        <f>+[1]data1cf!G284</f>
        <v>19214.354045593198</v>
      </c>
      <c r="I284" s="152">
        <f>+[1]data1cf!H284</f>
        <v>18063.216908961134</v>
      </c>
      <c r="J284" s="152">
        <f>+[1]data1cf!I284</f>
        <v>17275.981037984842</v>
      </c>
      <c r="K284" s="152">
        <f>+[1]data1cf!J284</f>
        <v>16588.33209904196</v>
      </c>
      <c r="L284" s="152">
        <f>+[1]data1cf!K284</f>
        <v>15714.252609602412</v>
      </c>
      <c r="M284" s="152">
        <f>+[1]data1cf!L284</f>
        <v>14950.989739836412</v>
      </c>
      <c r="N284" s="152">
        <f>+[1]data1cf!M284</f>
        <v>14152.617576748908</v>
      </c>
      <c r="O284" s="152">
        <f>+[1]data1cf!N284</f>
        <v>13454.140656264175</v>
      </c>
      <c r="P284" s="152">
        <f>+[1]data1cf!O284</f>
        <v>14561.12987104035</v>
      </c>
      <c r="Q284" s="152">
        <f>+[1]data1cf!P284</f>
        <v>15942.515097826839</v>
      </c>
      <c r="R284" s="152">
        <f>+[1]data1cf!Q284</f>
        <v>14298.269214558703</v>
      </c>
      <c r="S284" s="152">
        <f>+[1]data1cf!R284</f>
        <v>10384.217562928687</v>
      </c>
      <c r="T284" s="152">
        <f>+[1]data1cf!S284</f>
        <v>9782.5571665941989</v>
      </c>
      <c r="U284" s="152">
        <f>+[1]data1cf!T284</f>
        <v>9180.9263414654051</v>
      </c>
      <c r="V284" s="152">
        <f>+[1]data1cf!U284</f>
        <v>8579.3259746784915</v>
      </c>
      <c r="W284" s="152">
        <f>+[1]data1cf!V284</f>
        <v>12246.608395978465</v>
      </c>
      <c r="X284" s="152">
        <f>+[1]data1cf!W284</f>
        <v>11645.07171453861</v>
      </c>
      <c r="Y284" s="152">
        <f>+[1]data1cf!X284</f>
        <v>11043.568315751316</v>
      </c>
      <c r="Z284" s="152">
        <f>+[1]data1cf!Y284</f>
        <v>10442.099198096144</v>
      </c>
      <c r="AA284" s="152">
        <f>+[1]data1cf!Z284</f>
        <v>9840.6653900070705</v>
      </c>
      <c r="AB284" s="152"/>
      <c r="AC284" s="153" t="e">
        <f t="shared" ca="1" si="32"/>
        <v>#NAME?</v>
      </c>
      <c r="AD284" s="153">
        <f t="shared" si="34"/>
        <v>81312.576624527137</v>
      </c>
      <c r="AE284" s="154">
        <f t="shared" si="35"/>
        <v>59521.767552089637</v>
      </c>
      <c r="AF284" s="155" t="e">
        <f t="shared" ca="1" si="33"/>
        <v>#NAME?</v>
      </c>
      <c r="AG284" s="156">
        <f t="shared" si="37"/>
        <v>0.98690032587681331</v>
      </c>
    </row>
    <row r="285" spans="1:33" x14ac:dyDescent="0.25">
      <c r="A285" s="148"/>
      <c r="B285" s="152">
        <f>+[1]data1cf!A285</f>
        <v>-118000.22571490245</v>
      </c>
      <c r="C285" s="152">
        <f>+[1]data1cf!B285</f>
        <v>16254.65641002576</v>
      </c>
      <c r="D285" s="152">
        <f>+[1]data1cf!C285</f>
        <v>25432.828463303878</v>
      </c>
      <c r="E285" s="152">
        <f>+[1]data1cf!D285</f>
        <v>23917.839938573787</v>
      </c>
      <c r="F285" s="152">
        <f>+[1]data1cf!E285</f>
        <v>22258.579694474669</v>
      </c>
      <c r="G285" s="152">
        <f>+[1]data1cf!F285</f>
        <v>21075.738295258405</v>
      </c>
      <c r="H285" s="152">
        <f>+[1]data1cf!G285</f>
        <v>19589.840477745875</v>
      </c>
      <c r="I285" s="152">
        <f>+[1]data1cf!H285</f>
        <v>18413.96774789074</v>
      </c>
      <c r="J285" s="152">
        <f>+[1]data1cf!I285</f>
        <v>17609.815780946908</v>
      </c>
      <c r="K285" s="152">
        <f>+[1]data1cf!J285</f>
        <v>16907.251387858381</v>
      </c>
      <c r="L285" s="152">
        <f>+[1]data1cf!K285</f>
        <v>16014.528988491198</v>
      </c>
      <c r="M285" s="152">
        <f>+[1]data1cf!L285</f>
        <v>15234.865153741954</v>
      </c>
      <c r="N285" s="152">
        <f>+[1]data1cf!M285</f>
        <v>14419.337598444174</v>
      </c>
      <c r="O285" s="152">
        <f>+[1]data1cf!N285</f>
        <v>13705.707929079301</v>
      </c>
      <c r="P285" s="152">
        <f>+[1]data1cf!O285</f>
        <v>14836.627990163484</v>
      </c>
      <c r="Q285" s="152">
        <f>+[1]data1cf!P285</f>
        <v>16247.696372819759</v>
      </c>
      <c r="R285" s="152">
        <f>+[1]data1cf!Q285</f>
        <v>14568.118993387565</v>
      </c>
      <c r="S285" s="152">
        <f>+[1]data1cf!R285</f>
        <v>10569.962341208215</v>
      </c>
      <c r="T285" s="152">
        <f>+[1]data1cf!S285</f>
        <v>9955.3734880039228</v>
      </c>
      <c r="U285" s="152">
        <f>+[1]data1cf!T285</f>
        <v>9340.8148414303469</v>
      </c>
      <c r="V285" s="152">
        <f>+[1]data1cf!U285</f>
        <v>8726.2873076864034</v>
      </c>
      <c r="W285" s="152">
        <f>+[1]data1cf!V285</f>
        <v>12472.372161225501</v>
      </c>
      <c r="X285" s="152">
        <f>+[1]data1cf!W285</f>
        <v>11857.909681297042</v>
      </c>
      <c r="Y285" s="152">
        <f>+[1]data1cf!X285</f>
        <v>11243.48119919758</v>
      </c>
      <c r="Z285" s="152">
        <f>+[1]data1cf!Y285</f>
        <v>10629.087734861972</v>
      </c>
      <c r="AA285" s="152">
        <f>+[1]data1cf!Z285</f>
        <v>10014.730338823145</v>
      </c>
      <c r="AB285" s="152"/>
      <c r="AC285" s="153" t="e">
        <f t="shared" ca="1" si="32"/>
        <v>#NAME?</v>
      </c>
      <c r="AD285" s="153">
        <f t="shared" si="34"/>
        <v>82651.564004906948</v>
      </c>
      <c r="AE285" s="154">
        <f t="shared" si="35"/>
        <v>60445.923045464224</v>
      </c>
      <c r="AF285" s="155" t="e">
        <f t="shared" ca="1" si="33"/>
        <v>#NAME?</v>
      </c>
      <c r="AG285" s="156">
        <f t="shared" si="37"/>
        <v>0.98780288509186931</v>
      </c>
    </row>
    <row r="286" spans="1:33" x14ac:dyDescent="0.25">
      <c r="A286" s="148"/>
      <c r="B286" s="152">
        <f>+[1]data1cf!A286</f>
        <v>-89364.890778995614</v>
      </c>
      <c r="C286" s="152">
        <f>+[1]data1cf!B286</f>
        <v>12804.190419210496</v>
      </c>
      <c r="D286" s="152">
        <f>+[1]data1cf!C286</f>
        <v>19810.572117092957</v>
      </c>
      <c r="E286" s="152">
        <f>+[1]data1cf!D286</f>
        <v>18683.121263476278</v>
      </c>
      <c r="F286" s="152">
        <f>+[1]data1cf!E286</f>
        <v>17279.318643847393</v>
      </c>
      <c r="G286" s="152">
        <f>+[1]data1cf!F286</f>
        <v>16385.046108694514</v>
      </c>
      <c r="H286" s="152">
        <f>+[1]data1cf!G286</f>
        <v>15258.207352104575</v>
      </c>
      <c r="I286" s="152">
        <f>+[1]data1cf!H286</f>
        <v>14367.685851515322</v>
      </c>
      <c r="J286" s="152">
        <f>+[1]data1cf!I286</f>
        <v>13758.678942755039</v>
      </c>
      <c r="K286" s="152">
        <f>+[1]data1cf!J286</f>
        <v>13228.180088468609</v>
      </c>
      <c r="L286" s="152">
        <f>+[1]data1cf!K286</f>
        <v>12550.523372668071</v>
      </c>
      <c r="M286" s="152">
        <f>+[1]data1cf!L286</f>
        <v>11960.062015373405</v>
      </c>
      <c r="N286" s="152">
        <f>+[1]data1cf!M286</f>
        <v>11342.440053509279</v>
      </c>
      <c r="O286" s="152">
        <f>+[1]data1cf!N286</f>
        <v>10803.613368682127</v>
      </c>
      <c r="P286" s="152">
        <f>+[1]data1cf!O286</f>
        <v>11658.465807300799</v>
      </c>
      <c r="Q286" s="152">
        <f>+[1]data1cf!P286</f>
        <v>12727.107592804159</v>
      </c>
      <c r="R286" s="152">
        <f>+[1]data1cf!Q286</f>
        <v>11455.116389749404</v>
      </c>
      <c r="S286" s="152">
        <f>+[1]data1cf!R286</f>
        <v>8427.1998720084011</v>
      </c>
      <c r="T286" s="152">
        <f>+[1]data1cf!S286</f>
        <v>7961.7544424946682</v>
      </c>
      <c r="U286" s="152">
        <f>+[1]data1cf!T286</f>
        <v>7496.3318893122087</v>
      </c>
      <c r="V286" s="152">
        <f>+[1]data1cf!U286</f>
        <v>7030.9328987509925</v>
      </c>
      <c r="W286" s="152">
        <f>+[1]data1cf!V286</f>
        <v>9867.9483515366137</v>
      </c>
      <c r="X286" s="152">
        <f>+[1]data1cf!W286</f>
        <v>9402.5986280600955</v>
      </c>
      <c r="Y286" s="152">
        <f>+[1]data1cf!X286</f>
        <v>8937.2746520959681</v>
      </c>
      <c r="Z286" s="152">
        <f>+[1]data1cf!Y286</f>
        <v>8471.9771960696125</v>
      </c>
      <c r="AA286" s="152">
        <f>+[1]data1cf!Z286</f>
        <v>8006.7070555791561</v>
      </c>
      <c r="AB286" s="152"/>
      <c r="AC286" s="153" t="e">
        <f t="shared" ca="1" si="32"/>
        <v>#NAME?</v>
      </c>
      <c r="AD286" s="153">
        <f t="shared" si="34"/>
        <v>67692.492089469</v>
      </c>
      <c r="AE286" s="154">
        <f t="shared" si="35"/>
        <v>50257.016917856163</v>
      </c>
      <c r="AF286" s="155" t="e">
        <f t="shared" ca="1" si="33"/>
        <v>#NAME?</v>
      </c>
      <c r="AG286" s="156">
        <f t="shared" si="37"/>
        <v>0.97292149785160709</v>
      </c>
    </row>
    <row r="287" spans="1:33" x14ac:dyDescent="0.25">
      <c r="A287" s="148"/>
      <c r="B287" s="152">
        <f>+[1]data1cf!A287</f>
        <v>-107355.60665476856</v>
      </c>
      <c r="C287" s="152">
        <f>+[1]data1cf!B287</f>
        <v>15000.852362278336</v>
      </c>
      <c r="D287" s="152">
        <f>+[1]data1cf!C287</f>
        <v>23334.909633350424</v>
      </c>
      <c r="E287" s="152">
        <f>+[1]data1cf!D287</f>
        <v>21938.478998707989</v>
      </c>
      <c r="F287" s="152">
        <f>+[1]data1cf!E287</f>
        <v>20407.637940047069</v>
      </c>
      <c r="G287" s="152">
        <f>+[1]data1cf!F287</f>
        <v>19332.06630517773</v>
      </c>
      <c r="H287" s="152">
        <f>+[1]data1cf!G287</f>
        <v>17979.641587671362</v>
      </c>
      <c r="I287" s="152">
        <f>+[1]data1cf!H287</f>
        <v>16909.842530105216</v>
      </c>
      <c r="J287" s="152">
        <f>+[1]data1cf!I287</f>
        <v>16178.231876558977</v>
      </c>
      <c r="K287" s="152">
        <f>+[1]data1cf!J287</f>
        <v>15539.629442289013</v>
      </c>
      <c r="L287" s="152">
        <f>+[1]data1cf!K287</f>
        <v>14726.853454570122</v>
      </c>
      <c r="M287" s="152">
        <f>+[1]data1cf!L287</f>
        <v>14017.521896438098</v>
      </c>
      <c r="N287" s="152">
        <f>+[1]data1cf!M287</f>
        <v>13275.561828885278</v>
      </c>
      <c r="O287" s="152">
        <f>+[1]data1cf!N287</f>
        <v>12626.911709616255</v>
      </c>
      <c r="P287" s="152">
        <f>+[1]data1cf!O287</f>
        <v>13655.209095514005</v>
      </c>
      <c r="Q287" s="152">
        <f>+[1]data1cf!P287</f>
        <v>14938.987167408803</v>
      </c>
      <c r="R287" s="152">
        <f>+[1]data1cf!Q287</f>
        <v>13410.921882786221</v>
      </c>
      <c r="S287" s="152">
        <f>+[1]data1cf!R287</f>
        <v>9773.4327992267536</v>
      </c>
      <c r="T287" s="152">
        <f>+[1]data1cf!S287</f>
        <v>9214.2850621841444</v>
      </c>
      <c r="U287" s="152">
        <f>+[1]data1cf!T287</f>
        <v>8655.164806878498</v>
      </c>
      <c r="V287" s="152">
        <f>+[1]data1cf!U287</f>
        <v>8096.0728577619302</v>
      </c>
      <c r="W287" s="152">
        <f>+[1]data1cf!V287</f>
        <v>11504.229152340429</v>
      </c>
      <c r="X287" s="152">
        <f>+[1]data1cf!W287</f>
        <v>10945.196388634602</v>
      </c>
      <c r="Y287" s="152">
        <f>+[1]data1cf!X287</f>
        <v>10386.194555865857</v>
      </c>
      <c r="Z287" s="152">
        <f>+[1]data1cf!Y287</f>
        <v>9827.2245819622949</v>
      </c>
      <c r="AA287" s="152">
        <f>+[1]data1cf!Z287</f>
        <v>9268.2874226898712</v>
      </c>
      <c r="AB287" s="152"/>
      <c r="AC287" s="153" t="e">
        <f t="shared" ca="1" si="32"/>
        <v>#NAME?</v>
      </c>
      <c r="AD287" s="153">
        <f t="shared" si="34"/>
        <v>77082.5582113977</v>
      </c>
      <c r="AE287" s="154">
        <f t="shared" si="35"/>
        <v>56651.306358245165</v>
      </c>
      <c r="AF287" s="155" t="e">
        <f t="shared" ca="1" si="33"/>
        <v>#NAME?</v>
      </c>
      <c r="AG287" s="156">
        <f t="shared" si="37"/>
        <v>0.98358640169559697</v>
      </c>
    </row>
    <row r="288" spans="1:33" x14ac:dyDescent="0.25">
      <c r="A288" s="148"/>
      <c r="B288" s="152">
        <f>+[1]data1cf!A288</f>
        <v>-106506.74255069155</v>
      </c>
      <c r="C288" s="152">
        <f>+[1]data1cf!B288</f>
        <v>14862.507306175481</v>
      </c>
      <c r="D288" s="152">
        <f>+[1]data1cf!C288</f>
        <v>23175.965926435823</v>
      </c>
      <c r="E288" s="152">
        <f>+[1]data1cf!D288</f>
        <v>21800.567905952077</v>
      </c>
      <c r="F288" s="152">
        <f>+[1]data1cf!E288</f>
        <v>20260.033032328458</v>
      </c>
      <c r="G288" s="152">
        <f>+[1]data1cf!F288</f>
        <v>19193.015715081237</v>
      </c>
      <c r="H288" s="152">
        <f>+[1]data1cf!G288</f>
        <v>17851.234922248437</v>
      </c>
      <c r="I288" s="152">
        <f>+[1]data1cf!H288</f>
        <v>16789.894798936806</v>
      </c>
      <c r="J288" s="152">
        <f>+[1]data1cf!I288</f>
        <v>16064.069013468801</v>
      </c>
      <c r="K288" s="152">
        <f>+[1]data1cf!J288</f>
        <v>15430.567279426868</v>
      </c>
      <c r="L288" s="152">
        <f>+[1]data1cf!K288</f>
        <v>14624.166685577384</v>
      </c>
      <c r="M288" s="152">
        <f>+[1]data1cf!L288</f>
        <v>13920.443834026704</v>
      </c>
      <c r="N288" s="152">
        <f>+[1]data1cf!M288</f>
        <v>13184.350467688921</v>
      </c>
      <c r="O288" s="152">
        <f>+[1]data1cf!N288</f>
        <v>12540.882197320603</v>
      </c>
      <c r="P288" s="152">
        <f>+[1]data1cf!O288</f>
        <v>13560.995851631717</v>
      </c>
      <c r="Q288" s="152">
        <f>+[1]data1cf!P288</f>
        <v>14834.623050583883</v>
      </c>
      <c r="R288" s="152">
        <f>+[1]data1cf!Q288</f>
        <v>13318.640225454757</v>
      </c>
      <c r="S288" s="152">
        <f>+[1]data1cf!R288</f>
        <v>9709.9128806457884</v>
      </c>
      <c r="T288" s="152">
        <f>+[1]data1cf!S288</f>
        <v>9155.1863420635163</v>
      </c>
      <c r="U288" s="152">
        <f>+[1]data1cf!T288</f>
        <v>8600.4870679192718</v>
      </c>
      <c r="V288" s="152">
        <f>+[1]data1cf!U288</f>
        <v>8045.8158761461818</v>
      </c>
      <c r="W288" s="152">
        <f>+[1]data1cf!V288</f>
        <v>11427.02377343367</v>
      </c>
      <c r="X288" s="152">
        <f>+[1]data1cf!W288</f>
        <v>10872.411299090456</v>
      </c>
      <c r="Y288" s="152">
        <f>+[1]data1cf!X288</f>
        <v>10317.829511112443</v>
      </c>
      <c r="Z288" s="152">
        <f>+[1]data1cf!Y288</f>
        <v>9763.279330090576</v>
      </c>
      <c r="AA288" s="152">
        <f>+[1]data1cf!Z288</f>
        <v>9208.7617042335514</v>
      </c>
      <c r="AB288" s="152"/>
      <c r="AC288" s="153" t="e">
        <f t="shared" ca="1" si="32"/>
        <v>#NAME?</v>
      </c>
      <c r="AD288" s="153">
        <f t="shared" si="34"/>
        <v>76626.521982820312</v>
      </c>
      <c r="AE288" s="154">
        <f t="shared" si="35"/>
        <v>56336.297472895378</v>
      </c>
      <c r="AF288" s="155" t="e">
        <f t="shared" ca="1" si="33"/>
        <v>#NAME?</v>
      </c>
      <c r="AG288" s="156">
        <f t="shared" si="37"/>
        <v>0.98318243863407373</v>
      </c>
    </row>
    <row r="289" spans="1:33" x14ac:dyDescent="0.25">
      <c r="A289" s="148"/>
      <c r="B289" s="152">
        <f>+[1]data1cf!A289</f>
        <v>-102172.41901015083</v>
      </c>
      <c r="C289" s="152">
        <f>+[1]data1cf!B289</f>
        <v>14380.409684645347</v>
      </c>
      <c r="D289" s="152">
        <f>+[1]data1cf!C289</f>
        <v>22326.301845285732</v>
      </c>
      <c r="E289" s="152">
        <f>+[1]data1cf!D289</f>
        <v>21017.853278095539</v>
      </c>
      <c r="F289" s="152">
        <f>+[1]data1cf!E289</f>
        <v>19506.358300234813</v>
      </c>
      <c r="G289" s="152">
        <f>+[1]data1cf!F289</f>
        <v>18483.019564829796</v>
      </c>
      <c r="H289" s="152">
        <f>+[1]data1cf!G289</f>
        <v>17195.58694510848</v>
      </c>
      <c r="I289" s="152">
        <f>+[1]data1cf!H289</f>
        <v>16177.438373531724</v>
      </c>
      <c r="J289" s="152">
        <f>+[1]data1cf!I289</f>
        <v>15481.150284109419</v>
      </c>
      <c r="K289" s="152">
        <f>+[1]data1cf!J289</f>
        <v>14873.692866190053</v>
      </c>
      <c r="L289" s="152">
        <f>+[1]data1cf!K289</f>
        <v>14099.84520937211</v>
      </c>
      <c r="M289" s="152">
        <f>+[1]data1cf!L289</f>
        <v>13424.760568402686</v>
      </c>
      <c r="N289" s="152">
        <f>+[1]data1cf!M289</f>
        <v>12718.622740365572</v>
      </c>
      <c r="O289" s="152">
        <f>+[1]data1cf!N289</f>
        <v>12101.61313348186</v>
      </c>
      <c r="P289" s="152">
        <f>+[1]data1cf!O289</f>
        <v>13079.940428474616</v>
      </c>
      <c r="Q289" s="152">
        <f>+[1]data1cf!P289</f>
        <v>14301.736990059715</v>
      </c>
      <c r="R289" s="152">
        <f>+[1]data1cf!Q289</f>
        <v>12847.447536529919</v>
      </c>
      <c r="S289" s="152">
        <f>+[1]data1cf!R289</f>
        <v>9385.5784234855055</v>
      </c>
      <c r="T289" s="152">
        <f>+[1]data1cf!S289</f>
        <v>8853.4266462484738</v>
      </c>
      <c r="U289" s="152">
        <f>+[1]data1cf!T289</f>
        <v>8321.301023915039</v>
      </c>
      <c r="V289" s="152">
        <f>+[1]data1cf!U289</f>
        <v>7789.2023411323426</v>
      </c>
      <c r="W289" s="152">
        <f>+[1]data1cf!V289</f>
        <v>11032.810978188016</v>
      </c>
      <c r="X289" s="152">
        <f>+[1]data1cf!W289</f>
        <v>10500.768623311929</v>
      </c>
      <c r="Y289" s="152">
        <f>+[1]data1cf!X289</f>
        <v>9968.7557060102827</v>
      </c>
      <c r="Z289" s="152">
        <f>+[1]data1cf!Y289</f>
        <v>9436.7731094103256</v>
      </c>
      <c r="AA289" s="152">
        <f>+[1]data1cf!Z289</f>
        <v>8904.821743133085</v>
      </c>
      <c r="AB289" s="152"/>
      <c r="AC289" s="153" t="e">
        <f t="shared" ca="1" si="32"/>
        <v>#NAME?</v>
      </c>
      <c r="AD289" s="153">
        <f t="shared" si="34"/>
        <v>74409.828785283433</v>
      </c>
      <c r="AE289" s="154">
        <f t="shared" si="35"/>
        <v>54840.555614798148</v>
      </c>
      <c r="AF289" s="155" t="e">
        <f t="shared" ca="1" si="33"/>
        <v>#NAME?</v>
      </c>
      <c r="AG289" s="156">
        <f t="shared" si="37"/>
        <v>0.9810726810051098</v>
      </c>
    </row>
    <row r="290" spans="1:33" x14ac:dyDescent="0.25">
      <c r="A290" s="148"/>
      <c r="B290" s="152">
        <f>+[1]data1cf!A290</f>
        <v>-105532.19093728671</v>
      </c>
      <c r="C290" s="152">
        <f>+[1]data1cf!B290</f>
        <v>14709.699219912538</v>
      </c>
      <c r="D290" s="152">
        <f>+[1]data1cf!C290</f>
        <v>22931.999499357764</v>
      </c>
      <c r="E290" s="152">
        <f>+[1]data1cf!D290</f>
        <v>21617.801151737422</v>
      </c>
      <c r="F290" s="152">
        <f>+[1]data1cf!E290</f>
        <v>20090.572926437824</v>
      </c>
      <c r="G290" s="152">
        <f>+[1]data1cf!F290</f>
        <v>19033.37652634352</v>
      </c>
      <c r="H290" s="152">
        <f>+[1]data1cf!G290</f>
        <v>17703.815656480478</v>
      </c>
      <c r="I290" s="152">
        <f>+[1]data1cf!H290</f>
        <v>16652.186943965669</v>
      </c>
      <c r="J290" s="152">
        <f>+[1]data1cf!I290</f>
        <v>15933.002566105697</v>
      </c>
      <c r="K290" s="152">
        <f>+[1]data1cf!J290</f>
        <v>15305.356770149509</v>
      </c>
      <c r="L290" s="152">
        <f>+[1]data1cf!K290</f>
        <v>14506.275546210643</v>
      </c>
      <c r="M290" s="152">
        <f>+[1]data1cf!L290</f>
        <v>13808.991857326404</v>
      </c>
      <c r="N290" s="152">
        <f>+[1]data1cf!M290</f>
        <v>13079.633848399906</v>
      </c>
      <c r="O290" s="152">
        <f>+[1]data1cf!N290</f>
        <v>12442.114680110866</v>
      </c>
      <c r="P290" s="152">
        <f>+[1]data1cf!O290</f>
        <v>13452.832874320531</v>
      </c>
      <c r="Q290" s="152">
        <f>+[1]data1cf!P290</f>
        <v>14714.80620599732</v>
      </c>
      <c r="R290" s="152">
        <f>+[1]data1cf!Q290</f>
        <v>13212.694836071358</v>
      </c>
      <c r="S290" s="152">
        <f>+[1]data1cf!R290</f>
        <v>9636.9878519643971</v>
      </c>
      <c r="T290" s="152">
        <f>+[1]data1cf!S290</f>
        <v>9087.3371389141776</v>
      </c>
      <c r="U290" s="152">
        <f>+[1]data1cf!T290</f>
        <v>8537.7134408285456</v>
      </c>
      <c r="V290" s="152">
        <f>+[1]data1cf!U290</f>
        <v>7988.1175681564564</v>
      </c>
      <c r="W290" s="152">
        <f>+[1]data1cf!V290</f>
        <v>11338.386939556809</v>
      </c>
      <c r="X290" s="152">
        <f>+[1]data1cf!W290</f>
        <v>10788.849247041875</v>
      </c>
      <c r="Y290" s="152">
        <f>+[1]data1cf!X290</f>
        <v>10239.341960107602</v>
      </c>
      <c r="Z290" s="152">
        <f>+[1]data1cf!Y290</f>
        <v>9689.8659909214039</v>
      </c>
      <c r="AA290" s="152">
        <f>+[1]data1cf!Z290</f>
        <v>9140.4222790157219</v>
      </c>
      <c r="AB290" s="152"/>
      <c r="AC290" s="153" t="e">
        <f t="shared" ca="1" si="32"/>
        <v>#NAME?</v>
      </c>
      <c r="AD290" s="153">
        <f t="shared" si="34"/>
        <v>76032.531719375926</v>
      </c>
      <c r="AE290" s="154">
        <f t="shared" si="35"/>
        <v>55906.959617122899</v>
      </c>
      <c r="AF290" s="155" t="e">
        <f t="shared" ca="1" si="33"/>
        <v>#NAME?</v>
      </c>
      <c r="AG290" s="156">
        <f t="shared" si="37"/>
        <v>0.98264132880273392</v>
      </c>
    </row>
    <row r="291" spans="1:33" x14ac:dyDescent="0.25">
      <c r="A291" s="148"/>
      <c r="B291" s="152">
        <f>+[1]data1cf!A291</f>
        <v>-101568.22471940174</v>
      </c>
      <c r="C291" s="152">
        <f>+[1]data1cf!B291</f>
        <v>14251.43505670892</v>
      </c>
      <c r="D291" s="152">
        <f>+[1]data1cf!C291</f>
        <v>22181.093787374462</v>
      </c>
      <c r="E291" s="152">
        <f>+[1]data1cf!D291</f>
        <v>20932.325812484345</v>
      </c>
      <c r="F291" s="152">
        <f>+[1]data1cf!E291</f>
        <v>19401.297852865417</v>
      </c>
      <c r="G291" s="152">
        <f>+[1]data1cf!F291</f>
        <v>18384.04780685572</v>
      </c>
      <c r="H291" s="152">
        <f>+[1]data1cf!G291</f>
        <v>17104.191191924881</v>
      </c>
      <c r="I291" s="152">
        <f>+[1]data1cf!H291</f>
        <v>16092.06341891623</v>
      </c>
      <c r="J291" s="152">
        <f>+[1]data1cf!I291</f>
        <v>15399.892813374896</v>
      </c>
      <c r="K291" s="152">
        <f>+[1]data1cf!J291</f>
        <v>14796.065910565936</v>
      </c>
      <c r="L291" s="152">
        <f>+[1]data1cf!K291</f>
        <v>14026.756054979949</v>
      </c>
      <c r="M291" s="152">
        <f>+[1]data1cf!L291</f>
        <v>13355.663511778097</v>
      </c>
      <c r="N291" s="152">
        <f>+[1]data1cf!M291</f>
        <v>12653.70141382861</v>
      </c>
      <c r="O291" s="152">
        <f>+[1]data1cf!N291</f>
        <v>12040.380081082425</v>
      </c>
      <c r="P291" s="152">
        <f>+[1]data1cf!O291</f>
        <v>13012.882457954696</v>
      </c>
      <c r="Q291" s="152">
        <f>+[1]data1cf!P291</f>
        <v>14227.453953185108</v>
      </c>
      <c r="R291" s="152">
        <f>+[1]data1cf!Q291</f>
        <v>12781.764407472245</v>
      </c>
      <c r="S291" s="152">
        <f>+[1]data1cf!R291</f>
        <v>9340.3669791905631</v>
      </c>
      <c r="T291" s="152">
        <f>+[1]data1cf!S291</f>
        <v>8811.3620694617421</v>
      </c>
      <c r="U291" s="152">
        <f>+[1]data1cf!T291</f>
        <v>8282.3831599700934</v>
      </c>
      <c r="V291" s="152">
        <f>+[1]data1cf!U291</f>
        <v>7753.4310307227533</v>
      </c>
      <c r="W291" s="152">
        <f>+[1]data1cf!V291</f>
        <v>10977.858661407823</v>
      </c>
      <c r="X291" s="152">
        <f>+[1]data1cf!W291</f>
        <v>10448.96252697329</v>
      </c>
      <c r="Y291" s="152">
        <f>+[1]data1cf!X291</f>
        <v>9920.0956560347695</v>
      </c>
      <c r="Z291" s="152">
        <f>+[1]data1cf!Y291</f>
        <v>9391.2589264971466</v>
      </c>
      <c r="AA291" s="152">
        <f>+[1]data1cf!Z291</f>
        <v>8862.4532426024416</v>
      </c>
      <c r="AB291" s="152"/>
      <c r="AC291" s="153" t="e">
        <f t="shared" ca="1" si="32"/>
        <v>#NAME?</v>
      </c>
      <c r="AD291" s="153">
        <f t="shared" si="34"/>
        <v>74038.156872617081</v>
      </c>
      <c r="AE291" s="154">
        <f t="shared" si="35"/>
        <v>54570.167299872635</v>
      </c>
      <c r="AF291" s="155" t="e">
        <f t="shared" ca="1" si="33"/>
        <v>#NAME?</v>
      </c>
      <c r="AG291" s="156">
        <f t="shared" ref="AG291:AG306" si="38">1-EXP(-(1/0.25)*(AD291/ABS($AD$1010)))</f>
        <v>0.9806938835424821</v>
      </c>
    </row>
    <row r="292" spans="1:33" x14ac:dyDescent="0.25">
      <c r="A292" s="148"/>
      <c r="B292" s="152">
        <f>+[1]data1cf!A292</f>
        <v>-105563.19082884898</v>
      </c>
      <c r="C292" s="152">
        <f>+[1]data1cf!B292</f>
        <v>14825.308926076999</v>
      </c>
      <c r="D292" s="152">
        <f>+[1]data1cf!C292</f>
        <v>22933.152002380157</v>
      </c>
      <c r="E292" s="152">
        <f>+[1]data1cf!D292</f>
        <v>21620.782159990562</v>
      </c>
      <c r="F292" s="152">
        <f>+[1]data1cf!E292</f>
        <v>20095.963348899255</v>
      </c>
      <c r="G292" s="152">
        <f>+[1]data1cf!F292</f>
        <v>19038.454551428986</v>
      </c>
      <c r="H292" s="152">
        <f>+[1]data1cf!G292</f>
        <v>17708.504973280265</v>
      </c>
      <c r="I292" s="152">
        <f>+[1]data1cf!H292</f>
        <v>16656.567346719774</v>
      </c>
      <c r="J292" s="152">
        <f>+[1]data1cf!I292</f>
        <v>15937.171709740378</v>
      </c>
      <c r="K292" s="152">
        <f>+[1]data1cf!J292</f>
        <v>15309.339639970523</v>
      </c>
      <c r="L292" s="152">
        <f>+[1]data1cf!K292</f>
        <v>14510.025591345478</v>
      </c>
      <c r="M292" s="152">
        <f>+[1]data1cf!L292</f>
        <v>13812.537076629917</v>
      </c>
      <c r="N292" s="152">
        <f>+[1]data1cf!M292</f>
        <v>13082.964820098143</v>
      </c>
      <c r="O292" s="152">
        <f>+[1]data1cf!N292</f>
        <v>12445.256414505726</v>
      </c>
      <c r="P292" s="152">
        <f>+[1]data1cf!O292</f>
        <v>13456.273472562407</v>
      </c>
      <c r="Q292" s="152">
        <f>+[1]data1cf!P292</f>
        <v>14718.617506639028</v>
      </c>
      <c r="R292" s="152">
        <f>+[1]data1cf!Q292</f>
        <v>13216.064894195766</v>
      </c>
      <c r="S292" s="152">
        <f>+[1]data1cf!R292</f>
        <v>9639.3075525838722</v>
      </c>
      <c r="T292" s="152">
        <f>+[1]data1cf!S292</f>
        <v>9089.4953806238063</v>
      </c>
      <c r="U292" s="152">
        <f>+[1]data1cf!T292</f>
        <v>8539.7102315639404</v>
      </c>
      <c r="V292" s="152">
        <f>+[1]data1cf!U292</f>
        <v>7989.9529160912643</v>
      </c>
      <c r="W292" s="152">
        <f>+[1]data1cf!V292</f>
        <v>11341.206423102696</v>
      </c>
      <c r="X292" s="152">
        <f>+[1]data1cf!W292</f>
        <v>10791.507304877508</v>
      </c>
      <c r="Y292" s="152">
        <f>+[1]data1cf!X292</f>
        <v>10241.838601164563</v>
      </c>
      <c r="Z292" s="152">
        <f>+[1]data1cf!Y292</f>
        <v>9692.2012243992212</v>
      </c>
      <c r="AA292" s="152">
        <f>+[1]data1cf!Z292</f>
        <v>9142.5961143899185</v>
      </c>
      <c r="AB292" s="152"/>
      <c r="AC292" s="153" t="e">
        <f t="shared" ca="1" si="32"/>
        <v>#NAME?</v>
      </c>
      <c r="AD292" s="153">
        <f t="shared" si="34"/>
        <v>76148.241499285563</v>
      </c>
      <c r="AE292" s="154">
        <f t="shared" si="35"/>
        <v>56015.998912568677</v>
      </c>
      <c r="AF292" s="155" t="e">
        <f t="shared" ca="1" si="33"/>
        <v>#NAME?</v>
      </c>
      <c r="AG292" s="156">
        <f t="shared" si="38"/>
        <v>0.98274808567529082</v>
      </c>
    </row>
    <row r="293" spans="1:33" x14ac:dyDescent="0.25">
      <c r="A293" s="148"/>
      <c r="B293" s="152">
        <f>+[1]data1cf!A293</f>
        <v>-93708.622738487902</v>
      </c>
      <c r="C293" s="152">
        <f>+[1]data1cf!B293</f>
        <v>13362.032519309862</v>
      </c>
      <c r="D293" s="152">
        <f>+[1]data1cf!C293</f>
        <v>20638.944575430429</v>
      </c>
      <c r="E293" s="152">
        <f>+[1]data1cf!D293</f>
        <v>19459.402387689497</v>
      </c>
      <c r="F293" s="152">
        <f>+[1]data1cf!E293</f>
        <v>18034.629360787672</v>
      </c>
      <c r="G293" s="152">
        <f>+[1]data1cf!F293</f>
        <v>17096.583431674073</v>
      </c>
      <c r="H293" s="152">
        <f>+[1]data1cf!G293</f>
        <v>15915.278529611576</v>
      </c>
      <c r="I293" s="152">
        <f>+[1]data1cf!H293</f>
        <v>14981.471722354308</v>
      </c>
      <c r="J293" s="152">
        <f>+[1]data1cf!I293</f>
        <v>14342.863000733549</v>
      </c>
      <c r="K293" s="152">
        <f>+[1]data1cf!J293</f>
        <v>13786.26329651137</v>
      </c>
      <c r="L293" s="152">
        <f>+[1]data1cf!K293</f>
        <v>13075.982981748599</v>
      </c>
      <c r="M293" s="152">
        <f>+[1]data1cf!L293</f>
        <v>12456.821249550885</v>
      </c>
      <c r="N293" s="152">
        <f>+[1]data1cf!M293</f>
        <v>11809.178725570622</v>
      </c>
      <c r="O293" s="152">
        <f>+[1]data1cf!N293</f>
        <v>11243.835944031129</v>
      </c>
      <c r="P293" s="152">
        <f>+[1]data1cf!O293</f>
        <v>12140.565446681649</v>
      </c>
      <c r="Q293" s="152">
        <f>+[1]data1cf!P293</f>
        <v>13261.15037715475</v>
      </c>
      <c r="R293" s="152">
        <f>+[1]data1cf!Q293</f>
        <v>11927.331886081874</v>
      </c>
      <c r="S293" s="152">
        <f>+[1]data1cf!R293</f>
        <v>8752.2383547045665</v>
      </c>
      <c r="T293" s="152">
        <f>+[1]data1cf!S293</f>
        <v>8264.1691613171824</v>
      </c>
      <c r="U293" s="152">
        <f>+[1]data1cf!T293</f>
        <v>7776.1239562039391</v>
      </c>
      <c r="V293" s="152">
        <f>+[1]data1cf!U293</f>
        <v>7288.1034590130384</v>
      </c>
      <c r="W293" s="152">
        <f>+[1]data1cf!V293</f>
        <v>10263.016855660255</v>
      </c>
      <c r="X293" s="152">
        <f>+[1]data1cf!W293</f>
        <v>9775.0480202642102</v>
      </c>
      <c r="Y293" s="152">
        <f>+[1]data1cf!X293</f>
        <v>9287.1061838820387</v>
      </c>
      <c r="Z293" s="152">
        <f>+[1]data1cf!Y293</f>
        <v>8799.1921564841487</v>
      </c>
      <c r="AA293" s="152">
        <f>+[1]data1cf!Z293</f>
        <v>8311.3067723400745</v>
      </c>
      <c r="AB293" s="152"/>
      <c r="AC293" s="153" t="e">
        <f t="shared" ca="1" si="32"/>
        <v>#NAME?</v>
      </c>
      <c r="AD293" s="153">
        <f t="shared" si="34"/>
        <v>69957.187437283661</v>
      </c>
      <c r="AE293" s="154">
        <f t="shared" si="35"/>
        <v>51799.041770620068</v>
      </c>
      <c r="AF293" s="155" t="e">
        <f t="shared" ca="1" si="33"/>
        <v>#NAME?</v>
      </c>
      <c r="AG293" s="156">
        <f t="shared" si="38"/>
        <v>0.97600133415800994</v>
      </c>
    </row>
    <row r="294" spans="1:33" x14ac:dyDescent="0.25">
      <c r="A294" s="148"/>
      <c r="B294" s="152">
        <f>+[1]data1cf!A294</f>
        <v>-94033.125534784587</v>
      </c>
      <c r="C294" s="152">
        <f>+[1]data1cf!B294</f>
        <v>13405.050970881573</v>
      </c>
      <c r="D294" s="152">
        <f>+[1]data1cf!C294</f>
        <v>20661.767147578703</v>
      </c>
      <c r="E294" s="152">
        <f>+[1]data1cf!D294</f>
        <v>19488.681547691369</v>
      </c>
      <c r="F294" s="152">
        <f>+[1]data1cf!E294</f>
        <v>18091.055595648781</v>
      </c>
      <c r="G294" s="152">
        <f>+[1]data1cf!F294</f>
        <v>17149.739531803985</v>
      </c>
      <c r="H294" s="152">
        <f>+[1]data1cf!G294</f>
        <v>15964.365682422867</v>
      </c>
      <c r="I294" s="152">
        <f>+[1]data1cf!H294</f>
        <v>15027.325203478857</v>
      </c>
      <c r="J294" s="152">
        <f>+[1]data1cf!I294</f>
        <v>14386.505049122763</v>
      </c>
      <c r="K294" s="152">
        <f>+[1]data1cf!J294</f>
        <v>13827.955455066491</v>
      </c>
      <c r="L294" s="152">
        <f>+[1]data1cf!K294</f>
        <v>13115.237962046125</v>
      </c>
      <c r="M294" s="152">
        <f>+[1]data1cf!L294</f>
        <v>12493.932139928133</v>
      </c>
      <c r="N294" s="152">
        <f>+[1]data1cf!M294</f>
        <v>11844.046900134828</v>
      </c>
      <c r="O294" s="152">
        <f>+[1]data1cf!N294</f>
        <v>11276.723207339688</v>
      </c>
      <c r="P294" s="152">
        <f>+[1]data1cf!O294</f>
        <v>12176.581177516709</v>
      </c>
      <c r="Q294" s="152">
        <f>+[1]data1cf!P294</f>
        <v>13301.046572058105</v>
      </c>
      <c r="R294" s="152">
        <f>+[1]data1cf!Q294</f>
        <v>11962.609212225274</v>
      </c>
      <c r="S294" s="152">
        <f>+[1]data1cf!R294</f>
        <v>8776.5206763400856</v>
      </c>
      <c r="T294" s="152">
        <f>+[1]data1cf!S294</f>
        <v>8286.7613522751726</v>
      </c>
      <c r="U294" s="152">
        <f>+[1]data1cf!T294</f>
        <v>7797.0260995531771</v>
      </c>
      <c r="V294" s="152">
        <f>+[1]data1cf!U294</f>
        <v>7307.3156403143803</v>
      </c>
      <c r="W294" s="152">
        <f>+[1]data1cf!V294</f>
        <v>10292.53083937573</v>
      </c>
      <c r="X294" s="152">
        <f>+[1]data1cf!W294</f>
        <v>9802.8722208309846</v>
      </c>
      <c r="Y294" s="152">
        <f>+[1]data1cf!X294</f>
        <v>9313.2406947947693</v>
      </c>
      <c r="Z294" s="152">
        <f>+[1]data1cf!Y294</f>
        <v>8823.6370740423299</v>
      </c>
      <c r="AA294" s="152">
        <f>+[1]data1cf!Z294</f>
        <v>8334.0621957321891</v>
      </c>
      <c r="AB294" s="152"/>
      <c r="AC294" s="153" t="e">
        <f t="shared" ca="1" si="32"/>
        <v>#NAME?</v>
      </c>
      <c r="AD294" s="153">
        <f t="shared" si="34"/>
        <v>70068.042283263858</v>
      </c>
      <c r="AE294" s="154">
        <f t="shared" si="35"/>
        <v>51858.240365500191</v>
      </c>
      <c r="AF294" s="155" t="e">
        <f t="shared" ca="1" si="33"/>
        <v>#NAME?</v>
      </c>
      <c r="AG294" s="156">
        <f t="shared" si="38"/>
        <v>0.97614275298464326</v>
      </c>
    </row>
    <row r="295" spans="1:33" x14ac:dyDescent="0.25">
      <c r="A295" s="148"/>
      <c r="B295" s="152">
        <f>+[1]data1cf!A295</f>
        <v>-116843.93326179845</v>
      </c>
      <c r="C295" s="152">
        <f>+[1]data1cf!B295</f>
        <v>16180.528749591591</v>
      </c>
      <c r="D295" s="152">
        <f>+[1]data1cf!C295</f>
        <v>25206.591198877999</v>
      </c>
      <c r="E295" s="152">
        <f>+[1]data1cf!D295</f>
        <v>23757.886673909132</v>
      </c>
      <c r="F295" s="152">
        <f>+[1]data1cf!E295</f>
        <v>22057.517545637827</v>
      </c>
      <c r="G295" s="152">
        <f>+[1]data1cf!F295</f>
        <v>20886.328533252905</v>
      </c>
      <c r="H295" s="152">
        <f>+[1]data1cf!G295</f>
        <v>19414.929490882765</v>
      </c>
      <c r="I295" s="152">
        <f>+[1]data1cf!H295</f>
        <v>18250.579220032356</v>
      </c>
      <c r="J295" s="152">
        <f>+[1]data1cf!I295</f>
        <v>17454.307194375811</v>
      </c>
      <c r="K295" s="152">
        <f>+[1]data1cf!J295</f>
        <v>16758.690793493526</v>
      </c>
      <c r="L295" s="152">
        <f>+[1]data1cf!K295</f>
        <v>15874.65272861674</v>
      </c>
      <c r="M295" s="152">
        <f>+[1]data1cf!L295</f>
        <v>15102.628874237213</v>
      </c>
      <c r="N295" s="152">
        <f>+[1]data1cf!M295</f>
        <v>14295.092730411554</v>
      </c>
      <c r="O295" s="152">
        <f>+[1]data1cf!N295</f>
        <v>13588.521591084929</v>
      </c>
      <c r="P295" s="152">
        <f>+[1]data1cf!O295</f>
        <v>14708.294064438174</v>
      </c>
      <c r="Q295" s="152">
        <f>+[1]data1cf!P295</f>
        <v>16105.535289461543</v>
      </c>
      <c r="R295" s="152">
        <f>+[1]data1cf!Q295</f>
        <v>14442.416206074762</v>
      </c>
      <c r="S295" s="152">
        <f>+[1]data1cf!R295</f>
        <v>10483.437770167746</v>
      </c>
      <c r="T295" s="152">
        <f>+[1]data1cf!S295</f>
        <v>9874.8713160598691</v>
      </c>
      <c r="U295" s="152">
        <f>+[1]data1cf!T295</f>
        <v>9266.3347725858184</v>
      </c>
      <c r="V295" s="152">
        <f>+[1]data1cf!U295</f>
        <v>8657.8290370646191</v>
      </c>
      <c r="W295" s="152">
        <f>+[1]data1cf!V295</f>
        <v>12367.205743491339</v>
      </c>
      <c r="X295" s="152">
        <f>+[1]data1cf!W295</f>
        <v>11758.764424318744</v>
      </c>
      <c r="Y295" s="152">
        <f>+[1]data1cf!X295</f>
        <v>11150.356769828035</v>
      </c>
      <c r="Z295" s="152">
        <f>+[1]data1cf!Y295</f>
        <v>10541.983789959675</v>
      </c>
      <c r="AA295" s="152">
        <f>+[1]data1cf!Z295</f>
        <v>9933.646524952328</v>
      </c>
      <c r="AB295" s="152"/>
      <c r="AC295" s="153" t="e">
        <f t="shared" ca="1" si="32"/>
        <v>#NAME?</v>
      </c>
      <c r="AD295" s="153">
        <f t="shared" si="34"/>
        <v>82153.941684935009</v>
      </c>
      <c r="AE295" s="154">
        <f t="shared" si="35"/>
        <v>60137.726023449715</v>
      </c>
      <c r="AF295" s="155" t="e">
        <f t="shared" ca="1" si="33"/>
        <v>#NAME?</v>
      </c>
      <c r="AG295" s="156">
        <f t="shared" si="38"/>
        <v>0.98747495674088626</v>
      </c>
    </row>
    <row r="296" spans="1:33" x14ac:dyDescent="0.25">
      <c r="A296" s="148"/>
      <c r="B296" s="152">
        <f>+[1]data1cf!A296</f>
        <v>-101943.22668574321</v>
      </c>
      <c r="C296" s="152">
        <f>+[1]data1cf!B296</f>
        <v>14281.268135704799</v>
      </c>
      <c r="D296" s="152">
        <f>+[1]data1cf!C296</f>
        <v>22273.881818248174</v>
      </c>
      <c r="E296" s="152">
        <f>+[1]data1cf!D296</f>
        <v>21012.689789173201</v>
      </c>
      <c r="F296" s="152">
        <f>+[1]data1cf!E296</f>
        <v>19466.505146200492</v>
      </c>
      <c r="G296" s="152">
        <f>+[1]data1cf!F296</f>
        <v>18445.476066640367</v>
      </c>
      <c r="H296" s="152">
        <f>+[1]data1cf!G296</f>
        <v>17160.917294246432</v>
      </c>
      <c r="I296" s="152">
        <f>+[1]data1cf!H296</f>
        <v>16145.052625115804</v>
      </c>
      <c r="J296" s="152">
        <f>+[1]data1cf!I296</f>
        <v>15450.326443370977</v>
      </c>
      <c r="K296" s="152">
        <f>+[1]data1cf!J296</f>
        <v>14844.246208602282</v>
      </c>
      <c r="L296" s="152">
        <f>+[1]data1cf!K296</f>
        <v>14072.119900741091</v>
      </c>
      <c r="M296" s="152">
        <f>+[1]data1cf!L296</f>
        <v>13398.549604049007</v>
      </c>
      <c r="N296" s="152">
        <f>+[1]data1cf!M296</f>
        <v>12693.995778541463</v>
      </c>
      <c r="O296" s="152">
        <f>+[1]data1cf!N296</f>
        <v>12078.385264856028</v>
      </c>
      <c r="P296" s="152">
        <f>+[1]data1cf!O296</f>
        <v>13054.502961803988</v>
      </c>
      <c r="Q296" s="152">
        <f>+[1]data1cf!P296</f>
        <v>14273.558799457762</v>
      </c>
      <c r="R296" s="152">
        <f>+[1]data1cf!Q296</f>
        <v>12822.531595989618</v>
      </c>
      <c r="S296" s="152">
        <f>+[1]data1cf!R296</f>
        <v>9368.4281190777419</v>
      </c>
      <c r="T296" s="152">
        <f>+[1]data1cf!S296</f>
        <v>8837.4700603015553</v>
      </c>
      <c r="U296" s="152">
        <f>+[1]data1cf!T296</f>
        <v>8306.5380977585264</v>
      </c>
      <c r="V296" s="152">
        <f>+[1]data1cf!U296</f>
        <v>7775.633014335639</v>
      </c>
      <c r="W296" s="152">
        <f>+[1]data1cf!V296</f>
        <v>11011.965615351473</v>
      </c>
      <c r="X296" s="152">
        <f>+[1]data1cf!W296</f>
        <v>10481.116733480903</v>
      </c>
      <c r="Y296" s="152">
        <f>+[1]data1cf!X296</f>
        <v>9950.2972231506592</v>
      </c>
      <c r="Z296" s="152">
        <f>+[1]data1cf!Y296</f>
        <v>9419.5079655069439</v>
      </c>
      <c r="AA296" s="152">
        <f>+[1]data1cf!Z296</f>
        <v>8888.749868130355</v>
      </c>
      <c r="AB296" s="152"/>
      <c r="AC296" s="153" t="e">
        <f t="shared" ca="1" si="32"/>
        <v>#NAME?</v>
      </c>
      <c r="AD296" s="153">
        <f t="shared" si="34"/>
        <v>74246.779452536968</v>
      </c>
      <c r="AE296" s="154">
        <f t="shared" si="35"/>
        <v>54715.503620063799</v>
      </c>
      <c r="AF296" s="155" t="e">
        <f t="shared" ca="1" si="33"/>
        <v>#NAME?</v>
      </c>
      <c r="AG296" s="156">
        <f t="shared" si="38"/>
        <v>0.9809074295292437</v>
      </c>
    </row>
    <row r="297" spans="1:33" x14ac:dyDescent="0.25">
      <c r="A297" s="148"/>
      <c r="B297" s="152">
        <f>+[1]data1cf!A297</f>
        <v>-98395.716669562404</v>
      </c>
      <c r="C297" s="152">
        <f>+[1]data1cf!B297</f>
        <v>13916.876670431338</v>
      </c>
      <c r="D297" s="152">
        <f>+[1]data1cf!C297</f>
        <v>21533.933459443524</v>
      </c>
      <c r="E297" s="152">
        <f>+[1]data1cf!D297</f>
        <v>20374.217378894406</v>
      </c>
      <c r="F297" s="152">
        <f>+[1]data1cf!E297</f>
        <v>18849.645644126704</v>
      </c>
      <c r="G297" s="152">
        <f>+[1]data1cf!F297</f>
        <v>17864.366135434706</v>
      </c>
      <c r="H297" s="152">
        <f>+[1]data1cf!G297</f>
        <v>16624.289664989494</v>
      </c>
      <c r="I297" s="152">
        <f>+[1]data1cf!H297</f>
        <v>15643.775947618877</v>
      </c>
      <c r="J297" s="152">
        <f>+[1]data1cf!I297</f>
        <v>14973.225458250767</v>
      </c>
      <c r="K297" s="152">
        <f>+[1]data1cf!J297</f>
        <v>14388.461692233221</v>
      </c>
      <c r="L297" s="152">
        <f>+[1]data1cf!K297</f>
        <v>13642.978958414238</v>
      </c>
      <c r="M297" s="152">
        <f>+[1]data1cf!L297</f>
        <v>12992.848153013583</v>
      </c>
      <c r="N297" s="152">
        <f>+[1]data1cf!M297</f>
        <v>12312.812010869446</v>
      </c>
      <c r="O297" s="152">
        <f>+[1]data1cf!N297</f>
        <v>11718.857096460022</v>
      </c>
      <c r="P297" s="152">
        <f>+[1]data1cf!O297</f>
        <v>12660.773948262224</v>
      </c>
      <c r="Q297" s="152">
        <f>+[1]data1cf!P297</f>
        <v>13837.408009256993</v>
      </c>
      <c r="R297" s="152">
        <f>+[1]data1cf!Q297</f>
        <v>12436.874925951666</v>
      </c>
      <c r="S297" s="152">
        <f>+[1]data1cf!R297</f>
        <v>9102.9703781853495</v>
      </c>
      <c r="T297" s="152">
        <f>+[1]data1cf!S297</f>
        <v>8590.4890646811891</v>
      </c>
      <c r="U297" s="152">
        <f>+[1]data1cf!T297</f>
        <v>8078.0329392905223</v>
      </c>
      <c r="V297" s="152">
        <f>+[1]data1cf!U297</f>
        <v>7565.6027576567431</v>
      </c>
      <c r="W297" s="152">
        <f>+[1]data1cf!V297</f>
        <v>10689.314611899586</v>
      </c>
      <c r="X297" s="152">
        <f>+[1]data1cf!W297</f>
        <v>10176.938676067108</v>
      </c>
      <c r="Y297" s="152">
        <f>+[1]data1cf!X297</f>
        <v>9664.5910896782716</v>
      </c>
      <c r="Z297" s="152">
        <f>+[1]data1cf!Y297</f>
        <v>9152.2727032163857</v>
      </c>
      <c r="AA297" s="152">
        <f>+[1]data1cf!Z297</f>
        <v>8639.9843926792601</v>
      </c>
      <c r="AB297" s="152"/>
      <c r="AC297" s="153" t="e">
        <f t="shared" ca="1" si="32"/>
        <v>#NAME?</v>
      </c>
      <c r="AD297" s="153">
        <f t="shared" si="34"/>
        <v>72422.919500837379</v>
      </c>
      <c r="AE297" s="154">
        <f t="shared" si="35"/>
        <v>53482.472726016342</v>
      </c>
      <c r="AF297" s="155" t="e">
        <f t="shared" ca="1" si="33"/>
        <v>#NAME?</v>
      </c>
      <c r="AG297" s="156">
        <f t="shared" si="38"/>
        <v>0.97895762838702294</v>
      </c>
    </row>
    <row r="298" spans="1:33" x14ac:dyDescent="0.25">
      <c r="A298" s="148"/>
      <c r="B298" s="152">
        <f>+[1]data1cf!A298</f>
        <v>-114092.77068558268</v>
      </c>
      <c r="C298" s="152">
        <f>+[1]data1cf!B298</f>
        <v>15806.729316688514</v>
      </c>
      <c r="D298" s="152">
        <f>+[1]data1cf!C298</f>
        <v>24661.043278924983</v>
      </c>
      <c r="E298" s="152">
        <f>+[1]data1cf!D298</f>
        <v>23215.042702935167</v>
      </c>
      <c r="F298" s="152">
        <f>+[1]data1cf!E298</f>
        <v>21579.131080441766</v>
      </c>
      <c r="G298" s="152">
        <f>+[1]data1cf!F298</f>
        <v>20435.666551156064</v>
      </c>
      <c r="H298" s="152">
        <f>+[1]data1cf!G298</f>
        <v>18998.764393605808</v>
      </c>
      <c r="I298" s="152">
        <f>+[1]data1cf!H298</f>
        <v>17861.8294690326</v>
      </c>
      <c r="J298" s="152">
        <f>+[1]data1cf!I298</f>
        <v>17084.306160030192</v>
      </c>
      <c r="K298" s="152">
        <f>+[1]data1cf!J298</f>
        <v>16405.221092623397</v>
      </c>
      <c r="L298" s="152">
        <f>+[1]data1cf!K298</f>
        <v>15541.84563432627</v>
      </c>
      <c r="M298" s="152">
        <f>+[1]data1cf!L298</f>
        <v>14787.999558431427</v>
      </c>
      <c r="N298" s="152">
        <f>+[1]data1cf!M298</f>
        <v>13999.477351879308</v>
      </c>
      <c r="O298" s="152">
        <f>+[1]data1cf!N298</f>
        <v>13309.700548304223</v>
      </c>
      <c r="P298" s="152">
        <f>+[1]data1cf!O298</f>
        <v>14402.94960528634</v>
      </c>
      <c r="Q298" s="152">
        <f>+[1]data1cf!P298</f>
        <v>15767.291922673499</v>
      </c>
      <c r="R298" s="152">
        <f>+[1]data1cf!Q298</f>
        <v>14143.33200531506</v>
      </c>
      <c r="S298" s="152">
        <f>+[1]data1cf!R298</f>
        <v>10277.570161907624</v>
      </c>
      <c r="T298" s="152">
        <f>+[1]data1cf!S298</f>
        <v>9683.3327808371141</v>
      </c>
      <c r="U298" s="152">
        <f>+[1]data1cf!T298</f>
        <v>9089.1246061360889</v>
      </c>
      <c r="V298" s="152">
        <f>+[1]data1cf!U298</f>
        <v>8494.9465139956301</v>
      </c>
      <c r="W298" s="152">
        <f>+[1]data1cf!V298</f>
        <v>12116.983654807576</v>
      </c>
      <c r="X298" s="152">
        <f>+[1]data1cf!W298</f>
        <v>11522.868462293012</v>
      </c>
      <c r="Y298" s="152">
        <f>+[1]data1cf!X298</f>
        <v>10928.786141804612</v>
      </c>
      <c r="Z298" s="152">
        <f>+[1]data1cf!Y298</f>
        <v>10334.737679503145</v>
      </c>
      <c r="AA298" s="152">
        <f>+[1]data1cf!Z298</f>
        <v>9740.7240911342451</v>
      </c>
      <c r="AB298" s="152"/>
      <c r="AC298" s="153" t="e">
        <f t="shared" ca="1" si="32"/>
        <v>#NAME?</v>
      </c>
      <c r="AD298" s="153">
        <f t="shared" si="34"/>
        <v>80637.734428947137</v>
      </c>
      <c r="AE298" s="154">
        <f t="shared" si="35"/>
        <v>59082.305237795626</v>
      </c>
      <c r="AF298" s="155" t="e">
        <f t="shared" ca="1" si="33"/>
        <v>#NAME?</v>
      </c>
      <c r="AG298" s="156">
        <f t="shared" si="38"/>
        <v>0.98642042989620737</v>
      </c>
    </row>
    <row r="299" spans="1:33" x14ac:dyDescent="0.25">
      <c r="A299" s="148"/>
      <c r="B299" s="152">
        <f>+[1]data1cf!A299</f>
        <v>-114202.43477005936</v>
      </c>
      <c r="C299" s="152">
        <f>+[1]data1cf!B299</f>
        <v>15809.171680670381</v>
      </c>
      <c r="D299" s="152">
        <f>+[1]data1cf!C299</f>
        <v>24665.096142712857</v>
      </c>
      <c r="E299" s="152">
        <f>+[1]data1cf!D299</f>
        <v>23256.754126862528</v>
      </c>
      <c r="F299" s="152">
        <f>+[1]data1cf!E299</f>
        <v>21598.200042118293</v>
      </c>
      <c r="G299" s="152">
        <f>+[1]data1cf!F299</f>
        <v>20453.630387282072</v>
      </c>
      <c r="H299" s="152">
        <f>+[1]data1cf!G299</f>
        <v>19015.353149493436</v>
      </c>
      <c r="I299" s="152">
        <f>+[1]data1cf!H299</f>
        <v>17877.325421871759</v>
      </c>
      <c r="J299" s="152">
        <f>+[1]data1cf!I299</f>
        <v>17099.054770322346</v>
      </c>
      <c r="K299" s="152">
        <f>+[1]data1cf!J299</f>
        <v>16419.31074747377</v>
      </c>
      <c r="L299" s="152">
        <f>+[1]data1cf!K299</f>
        <v>15555.111657068155</v>
      </c>
      <c r="M299" s="152">
        <f>+[1]data1cf!L299</f>
        <v>14800.540996791224</v>
      </c>
      <c r="N299" s="152">
        <f>+[1]data1cf!M299</f>
        <v>14011.260875733649</v>
      </c>
      <c r="O299" s="152">
        <f>+[1]data1cf!N299</f>
        <v>13320.814633183734</v>
      </c>
      <c r="P299" s="152">
        <f>+[1]data1cf!O299</f>
        <v>14415.120939998582</v>
      </c>
      <c r="Q299" s="152">
        <f>+[1]data1cf!P299</f>
        <v>15780.774640659638</v>
      </c>
      <c r="R299" s="152">
        <f>+[1]data1cf!Q299</f>
        <v>14155.253799883405</v>
      </c>
      <c r="S299" s="152">
        <f>+[1]data1cf!R299</f>
        <v>10285.776250118648</v>
      </c>
      <c r="T299" s="152">
        <f>+[1]data1cf!S299</f>
        <v>9690.9676979041087</v>
      </c>
      <c r="U299" s="152">
        <f>+[1]data1cf!T299</f>
        <v>9096.188380131749</v>
      </c>
      <c r="V299" s="152">
        <f>+[1]data1cf!U299</f>
        <v>8501.4391738348095</v>
      </c>
      <c r="W299" s="152">
        <f>+[1]data1cf!V299</f>
        <v>12126.957756850332</v>
      </c>
      <c r="X299" s="152">
        <f>+[1]data1cf!W299</f>
        <v>11532.271510637365</v>
      </c>
      <c r="Y299" s="152">
        <f>+[1]data1cf!X299</f>
        <v>10937.618168046603</v>
      </c>
      <c r="Z299" s="152">
        <f>+[1]data1cf!Y299</f>
        <v>10342.998716186723</v>
      </c>
      <c r="AA299" s="152">
        <f>+[1]data1cf!Z299</f>
        <v>9748.4141717796374</v>
      </c>
      <c r="AB299" s="152"/>
      <c r="AC299" s="153" t="e">
        <f t="shared" ca="1" si="32"/>
        <v>#NAME?</v>
      </c>
      <c r="AD299" s="153">
        <f t="shared" si="34"/>
        <v>80687.512203056569</v>
      </c>
      <c r="AE299" s="154">
        <f t="shared" si="35"/>
        <v>59113.599970032526</v>
      </c>
      <c r="AF299" s="155" t="e">
        <f t="shared" ca="1" si="33"/>
        <v>#NAME?</v>
      </c>
      <c r="AG299" s="156">
        <f t="shared" si="38"/>
        <v>0.98645642086501495</v>
      </c>
    </row>
    <row r="300" spans="1:33" x14ac:dyDescent="0.25">
      <c r="A300" s="148"/>
      <c r="B300" s="152">
        <f>+[1]data1cf!A300</f>
        <v>-95833.247894035128</v>
      </c>
      <c r="C300" s="152">
        <f>+[1]data1cf!B300</f>
        <v>13584.159358075689</v>
      </c>
      <c r="D300" s="152">
        <f>+[1]data1cf!C300</f>
        <v>20958.449335219841</v>
      </c>
      <c r="E300" s="152">
        <f>+[1]data1cf!D300</f>
        <v>19850.400817293164</v>
      </c>
      <c r="F300" s="152">
        <f>+[1]data1cf!E300</f>
        <v>18404.070238915276</v>
      </c>
      <c r="G300" s="152">
        <f>+[1]data1cf!F300</f>
        <v>17444.613676083947</v>
      </c>
      <c r="H300" s="152">
        <f>+[1]data1cf!G300</f>
        <v>16236.66805496328</v>
      </c>
      <c r="I300" s="152">
        <f>+[1]data1cf!H300</f>
        <v>15281.689349377597</v>
      </c>
      <c r="J300" s="152">
        <f>+[1]data1cf!I300</f>
        <v>14628.60165970822</v>
      </c>
      <c r="K300" s="152">
        <f>+[1]data1cf!J300</f>
        <v>14059.235393720359</v>
      </c>
      <c r="L300" s="152">
        <f>+[1]data1cf!K300</f>
        <v>13332.998081687445</v>
      </c>
      <c r="M300" s="152">
        <f>+[1]data1cf!L300</f>
        <v>12699.798296713656</v>
      </c>
      <c r="N300" s="152">
        <f>+[1]data1cf!M300</f>
        <v>12037.471984219163</v>
      </c>
      <c r="O300" s="152">
        <f>+[1]data1cf!N300</f>
        <v>11459.159533596179</v>
      </c>
      <c r="P300" s="152">
        <f>+[1]data1cf!O300</f>
        <v>12376.372128783754</v>
      </c>
      <c r="Q300" s="152">
        <f>+[1]data1cf!P300</f>
        <v>13522.363717285069</v>
      </c>
      <c r="R300" s="152">
        <f>+[1]data1cf!Q300</f>
        <v>12158.303992948346</v>
      </c>
      <c r="S300" s="152">
        <f>+[1]data1cf!R300</f>
        <v>8911.2225975854035</v>
      </c>
      <c r="T300" s="152">
        <f>+[1]data1cf!S300</f>
        <v>8412.0875699597746</v>
      </c>
      <c r="U300" s="152">
        <f>+[1]data1cf!T300</f>
        <v>7912.9770744866237</v>
      </c>
      <c r="V300" s="152">
        <f>+[1]data1cf!U300</f>
        <v>7413.8918471305187</v>
      </c>
      <c r="W300" s="152">
        <f>+[1]data1cf!V300</f>
        <v>10456.254488611163</v>
      </c>
      <c r="X300" s="152">
        <f>+[1]data1cf!W300</f>
        <v>9957.2220943609991</v>
      </c>
      <c r="Y300" s="152">
        <f>+[1]data1cf!X300</f>
        <v>9458.2173112645796</v>
      </c>
      <c r="Z300" s="152">
        <f>+[1]data1cf!Y300</f>
        <v>8959.2409676565076</v>
      </c>
      <c r="AA300" s="152">
        <f>+[1]data1cf!Z300</f>
        <v>8460.2939167214372</v>
      </c>
      <c r="AB300" s="152"/>
      <c r="AC300" s="153" t="e">
        <f t="shared" ca="1" si="32"/>
        <v>#NAME?</v>
      </c>
      <c r="AD300" s="153">
        <f t="shared" si="34"/>
        <v>70949.25054148132</v>
      </c>
      <c r="AE300" s="154">
        <f t="shared" si="35"/>
        <v>52440.495614016036</v>
      </c>
      <c r="AF300" s="155" t="e">
        <f t="shared" ca="1" si="33"/>
        <v>#NAME?</v>
      </c>
      <c r="AG300" s="156">
        <f t="shared" si="38"/>
        <v>0.97723767989066013</v>
      </c>
    </row>
    <row r="301" spans="1:33" x14ac:dyDescent="0.25">
      <c r="A301" s="148"/>
      <c r="B301" s="152">
        <f>+[1]data1cf!A301</f>
        <v>-90294.474099188534</v>
      </c>
      <c r="C301" s="152">
        <f>+[1]data1cf!B301</f>
        <v>12884.825674634914</v>
      </c>
      <c r="D301" s="152">
        <f>+[1]data1cf!C301</f>
        <v>19981.547307863348</v>
      </c>
      <c r="E301" s="152">
        <f>+[1]data1cf!D301</f>
        <v>18818.338392794602</v>
      </c>
      <c r="F301" s="152">
        <f>+[1]data1cf!E301</f>
        <v>17440.959428909242</v>
      </c>
      <c r="G301" s="152">
        <f>+[1]data1cf!F301</f>
        <v>16537.31913873064</v>
      </c>
      <c r="H301" s="152">
        <f>+[1]data1cf!G301</f>
        <v>15398.824317535702</v>
      </c>
      <c r="I301" s="152">
        <f>+[1]data1cf!H301</f>
        <v>14499.03951537461</v>
      </c>
      <c r="J301" s="152">
        <f>+[1]data1cf!I301</f>
        <v>13883.697650466202</v>
      </c>
      <c r="K301" s="152">
        <f>+[1]data1cf!J301</f>
        <v>13347.613065989826</v>
      </c>
      <c r="L301" s="152">
        <f>+[1]data1cf!K301</f>
        <v>12662.974714645778</v>
      </c>
      <c r="M301" s="152">
        <f>+[1]data1cf!L301</f>
        <v>12066.371314047807</v>
      </c>
      <c r="N301" s="152">
        <f>+[1]data1cf!M301</f>
        <v>11442.324781315536</v>
      </c>
      <c r="O301" s="152">
        <f>+[1]data1cf!N301</f>
        <v>10897.823501128838</v>
      </c>
      <c r="P301" s="152">
        <f>+[1]data1cf!O301</f>
        <v>11761.637869393653</v>
      </c>
      <c r="Q301" s="152">
        <f>+[1]data1cf!P301</f>
        <v>12841.395783058804</v>
      </c>
      <c r="R301" s="152">
        <f>+[1]data1cf!Q301</f>
        <v>11556.173189068697</v>
      </c>
      <c r="S301" s="152">
        <f>+[1]data1cf!R301</f>
        <v>8496.759954157289</v>
      </c>
      <c r="T301" s="152">
        <f>+[1]data1cf!S301</f>
        <v>8026.4729106275408</v>
      </c>
      <c r="U301" s="152">
        <f>+[1]data1cf!T301</f>
        <v>7556.208981391148</v>
      </c>
      <c r="V301" s="152">
        <f>+[1]data1cf!U301</f>
        <v>7085.9688598769353</v>
      </c>
      <c r="W301" s="152">
        <f>+[1]data1cf!V301</f>
        <v>9952.4952561779828</v>
      </c>
      <c r="X301" s="152">
        <f>+[1]data1cf!W301</f>
        <v>9482.3049142300461</v>
      </c>
      <c r="Y301" s="152">
        <f>+[1]data1cf!X301</f>
        <v>9012.1405876229401</v>
      </c>
      <c r="Z301" s="152">
        <f>+[1]data1cf!Y301</f>
        <v>8542.003056816875</v>
      </c>
      <c r="AA301" s="152">
        <f>+[1]data1cf!Z301</f>
        <v>8071.8931256858932</v>
      </c>
      <c r="AB301" s="152"/>
      <c r="AC301" s="153" t="e">
        <f t="shared" ca="1" si="32"/>
        <v>#NAME?</v>
      </c>
      <c r="AD301" s="153">
        <f t="shared" si="34"/>
        <v>68108.358196735673</v>
      </c>
      <c r="AE301" s="154">
        <f t="shared" si="35"/>
        <v>50520.312636842835</v>
      </c>
      <c r="AF301" s="155" t="e">
        <f t="shared" ca="1" si="33"/>
        <v>#NAME?</v>
      </c>
      <c r="AG301" s="156">
        <f t="shared" si="38"/>
        <v>0.97351527121075709</v>
      </c>
    </row>
    <row r="302" spans="1:33" x14ac:dyDescent="0.25">
      <c r="A302" s="148"/>
      <c r="B302" s="152">
        <f>+[1]data1cf!A302</f>
        <v>-97134.615456842774</v>
      </c>
      <c r="C302" s="152">
        <f>+[1]data1cf!B302</f>
        <v>13730.340597103848</v>
      </c>
      <c r="D302" s="152">
        <f>+[1]data1cf!C302</f>
        <v>21329.712247463551</v>
      </c>
      <c r="E302" s="152">
        <f>+[1]data1cf!D302</f>
        <v>20157.673159464233</v>
      </c>
      <c r="F302" s="152">
        <f>+[1]data1cf!E302</f>
        <v>18630.358802766244</v>
      </c>
      <c r="G302" s="152">
        <f>+[1]data1cf!F302</f>
        <v>17657.7878775512</v>
      </c>
      <c r="H302" s="152">
        <f>+[1]data1cf!G302</f>
        <v>16433.524381467261</v>
      </c>
      <c r="I302" s="152">
        <f>+[1]data1cf!H302</f>
        <v>15465.577542817773</v>
      </c>
      <c r="J302" s="152">
        <f>+[1]data1cf!I302</f>
        <v>14803.621249050331</v>
      </c>
      <c r="K302" s="152">
        <f>+[1]data1cf!J302</f>
        <v>14226.435255743938</v>
      </c>
      <c r="L302" s="152">
        <f>+[1]data1cf!K302</f>
        <v>13490.424022606432</v>
      </c>
      <c r="M302" s="152">
        <f>+[1]data1cf!L302</f>
        <v>12848.625701330788</v>
      </c>
      <c r="N302" s="152">
        <f>+[1]data1cf!M302</f>
        <v>12177.305328862167</v>
      </c>
      <c r="O302" s="152">
        <f>+[1]data1cf!N302</f>
        <v>11591.048744375588</v>
      </c>
      <c r="P302" s="152">
        <f>+[1]data1cf!O302</f>
        <v>12520.807567844524</v>
      </c>
      <c r="Q302" s="152">
        <f>+[1]data1cf!P302</f>
        <v>13682.36114879938</v>
      </c>
      <c r="R302" s="152">
        <f>+[1]data1cf!Q302</f>
        <v>12299.778175819913</v>
      </c>
      <c r="S302" s="152">
        <f>+[1]data1cf!R302</f>
        <v>9008.6030395624184</v>
      </c>
      <c r="T302" s="152">
        <f>+[1]data1cf!S302</f>
        <v>8502.6900079696206</v>
      </c>
      <c r="U302" s="152">
        <f>+[1]data1cf!T302</f>
        <v>7996.8018416636623</v>
      </c>
      <c r="V302" s="152">
        <f>+[1]data1cf!U302</f>
        <v>7490.9392866031249</v>
      </c>
      <c r="W302" s="152">
        <f>+[1]data1cf!V302</f>
        <v>10574.615690717566</v>
      </c>
      <c r="X302" s="152">
        <f>+[1]data1cf!W302</f>
        <v>10068.806686210122</v>
      </c>
      <c r="Y302" s="152">
        <f>+[1]data1cf!X302</f>
        <v>9563.0256678020742</v>
      </c>
      <c r="Z302" s="152">
        <f>+[1]data1cf!Y302</f>
        <v>9057.2734750763993</v>
      </c>
      <c r="AA302" s="152">
        <f>+[1]data1cf!Z302</f>
        <v>8551.5509728035722</v>
      </c>
      <c r="AB302" s="152"/>
      <c r="AC302" s="153" t="e">
        <f t="shared" ca="1" si="32"/>
        <v>#NAME?</v>
      </c>
      <c r="AD302" s="153">
        <f t="shared" si="34"/>
        <v>71782.245275012727</v>
      </c>
      <c r="AE302" s="154">
        <f t="shared" si="35"/>
        <v>53050.554517397271</v>
      </c>
      <c r="AF302" s="155" t="e">
        <f t="shared" ca="1" si="33"/>
        <v>#NAME?</v>
      </c>
      <c r="AG302" s="156">
        <f t="shared" si="38"/>
        <v>0.97822645824343402</v>
      </c>
    </row>
    <row r="303" spans="1:33" x14ac:dyDescent="0.25">
      <c r="A303" s="148"/>
      <c r="B303" s="152">
        <f>+[1]data1cf!A303</f>
        <v>-99540.266099484637</v>
      </c>
      <c r="C303" s="152">
        <f>+[1]data1cf!B303</f>
        <v>13994.373992053057</v>
      </c>
      <c r="D303" s="152">
        <f>+[1]data1cf!C303</f>
        <v>21769.908786483189</v>
      </c>
      <c r="E303" s="152">
        <f>+[1]data1cf!D303</f>
        <v>20580.886894585896</v>
      </c>
      <c r="F303" s="152">
        <f>+[1]data1cf!E303</f>
        <v>19048.66585498456</v>
      </c>
      <c r="G303" s="152">
        <f>+[1]data1cf!F303</f>
        <v>18051.852298250316</v>
      </c>
      <c r="H303" s="152">
        <f>+[1]data1cf!G303</f>
        <v>16797.424298674821</v>
      </c>
      <c r="I303" s="152">
        <f>+[1]data1cf!H303</f>
        <v>15805.505141573398</v>
      </c>
      <c r="J303" s="152">
        <f>+[1]data1cf!I303</f>
        <v>15127.154737673205</v>
      </c>
      <c r="K303" s="152">
        <f>+[1]data1cf!J303</f>
        <v>14535.513541558015</v>
      </c>
      <c r="L303" s="152">
        <f>+[1]data1cf!K303</f>
        <v>13781.434669224393</v>
      </c>
      <c r="M303" s="152">
        <f>+[1]data1cf!L303</f>
        <v>13123.741473225047</v>
      </c>
      <c r="N303" s="152">
        <f>+[1]data1cf!M303</f>
        <v>12435.795078427975</v>
      </c>
      <c r="O303" s="152">
        <f>+[1]data1cf!N303</f>
        <v>11834.853318683992</v>
      </c>
      <c r="P303" s="152">
        <f>+[1]data1cf!O303</f>
        <v>12787.804546044223</v>
      </c>
      <c r="Q303" s="152">
        <f>+[1]data1cf!P303</f>
        <v>13978.125339442802</v>
      </c>
      <c r="R303" s="152">
        <f>+[1]data1cf!Q303</f>
        <v>12561.301106518964</v>
      </c>
      <c r="S303" s="152">
        <f>+[1]data1cf!R303</f>
        <v>9188.6162268569533</v>
      </c>
      <c r="T303" s="152">
        <f>+[1]data1cf!S303</f>
        <v>8670.173676267781</v>
      </c>
      <c r="U303" s="152">
        <f>+[1]data1cf!T303</f>
        <v>8151.756606782903</v>
      </c>
      <c r="V303" s="152">
        <f>+[1]data1cf!U303</f>
        <v>7633.3657828354608</v>
      </c>
      <c r="W303" s="152">
        <f>+[1]data1cf!V303</f>
        <v>10793.412985231946</v>
      </c>
      <c r="X303" s="152">
        <f>+[1]data1cf!W303</f>
        <v>10275.077038078718</v>
      </c>
      <c r="Y303" s="152">
        <f>+[1]data1cf!X303</f>
        <v>9756.7697701328871</v>
      </c>
      <c r="Z303" s="152">
        <f>+[1]data1cf!Y303</f>
        <v>9238.4920417706508</v>
      </c>
      <c r="AA303" s="152">
        <f>+[1]data1cf!Z303</f>
        <v>8720.2447391795286</v>
      </c>
      <c r="AB303" s="152"/>
      <c r="AC303" s="153" t="e">
        <f t="shared" ca="1" si="32"/>
        <v>#NAME?</v>
      </c>
      <c r="AD303" s="153">
        <f t="shared" si="34"/>
        <v>72971.40263032417</v>
      </c>
      <c r="AE303" s="154">
        <f t="shared" si="35"/>
        <v>53841.019393083327</v>
      </c>
      <c r="AF303" s="155" t="e">
        <f t="shared" ca="1" si="33"/>
        <v>#NAME?</v>
      </c>
      <c r="AG303" s="156">
        <f t="shared" si="38"/>
        <v>0.9795640459226963</v>
      </c>
    </row>
    <row r="304" spans="1:33" x14ac:dyDescent="0.25">
      <c r="A304" s="148"/>
      <c r="B304" s="152">
        <f>+[1]data1cf!A304</f>
        <v>-95088.464699292905</v>
      </c>
      <c r="C304" s="152">
        <f>+[1]data1cf!B304</f>
        <v>13520.07232597073</v>
      </c>
      <c r="D304" s="152">
        <f>+[1]data1cf!C304</f>
        <v>20859.678579580454</v>
      </c>
      <c r="E304" s="152">
        <f>+[1]data1cf!D304</f>
        <v>19682.047385150774</v>
      </c>
      <c r="F304" s="152">
        <f>+[1]data1cf!E304</f>
        <v>18274.563461325892</v>
      </c>
      <c r="G304" s="152">
        <f>+[1]data1cf!F304</f>
        <v>17322.612354287623</v>
      </c>
      <c r="H304" s="152">
        <f>+[1]data1cf!G304</f>
        <v>16124.005585151528</v>
      </c>
      <c r="I304" s="152">
        <f>+[1]data1cf!H304</f>
        <v>15176.448647134861</v>
      </c>
      <c r="J304" s="152">
        <f>+[1]data1cf!I304</f>
        <v>14528.436531409305</v>
      </c>
      <c r="K304" s="152">
        <f>+[1]data1cf!J304</f>
        <v>13963.545558690381</v>
      </c>
      <c r="L304" s="152">
        <f>+[1]data1cf!K304</f>
        <v>13242.901940855449</v>
      </c>
      <c r="M304" s="152">
        <f>+[1]data1cf!L304</f>
        <v>12614.623167838581</v>
      </c>
      <c r="N304" s="152">
        <f>+[1]data1cf!M304</f>
        <v>11957.444228701697</v>
      </c>
      <c r="O304" s="152">
        <f>+[1]data1cf!N304</f>
        <v>11383.678270220873</v>
      </c>
      <c r="P304" s="152">
        <f>+[1]data1cf!O304</f>
        <v>12293.710557363011</v>
      </c>
      <c r="Q304" s="152">
        <f>+[1]data1cf!P304</f>
        <v>13430.795891561283</v>
      </c>
      <c r="R304" s="152">
        <f>+[1]data1cf!Q304</f>
        <v>12077.337172425123</v>
      </c>
      <c r="S304" s="152">
        <f>+[1]data1cf!R304</f>
        <v>8855.4909820496941</v>
      </c>
      <c r="T304" s="152">
        <f>+[1]data1cf!S304</f>
        <v>8360.2350609831446</v>
      </c>
      <c r="U304" s="152">
        <f>+[1]data1cf!T304</f>
        <v>7865.0034814135779</v>
      </c>
      <c r="V304" s="152">
        <f>+[1]data1cf!U304</f>
        <v>7369.7969735859042</v>
      </c>
      <c r="W304" s="152">
        <f>+[1]data1cf!V304</f>
        <v>10388.515414150042</v>
      </c>
      <c r="X304" s="152">
        <f>+[1]data1cf!W304</f>
        <v>9893.3613288274901</v>
      </c>
      <c r="Y304" s="152">
        <f>+[1]data1cf!X304</f>
        <v>9398.2346400742517</v>
      </c>
      <c r="Z304" s="152">
        <f>+[1]data1cf!Y304</f>
        <v>8903.136169787389</v>
      </c>
      <c r="AA304" s="152">
        <f>+[1]data1cf!Z304</f>
        <v>8408.0667645209069</v>
      </c>
      <c r="AB304" s="152"/>
      <c r="AC304" s="153" t="e">
        <f t="shared" ca="1" si="32"/>
        <v>#NAME?</v>
      </c>
      <c r="AD304" s="153">
        <f t="shared" si="34"/>
        <v>70599.831332099435</v>
      </c>
      <c r="AE304" s="154">
        <f t="shared" si="35"/>
        <v>52214.675923606766</v>
      </c>
      <c r="AF304" s="155" t="e">
        <f t="shared" ca="1" si="33"/>
        <v>#NAME?</v>
      </c>
      <c r="AG304" s="156">
        <f t="shared" si="38"/>
        <v>0.97680966086747711</v>
      </c>
    </row>
    <row r="305" spans="1:33" x14ac:dyDescent="0.25">
      <c r="A305" s="148"/>
      <c r="B305" s="152">
        <f>+[1]data1cf!A305</f>
        <v>-100819.19489094471</v>
      </c>
      <c r="C305" s="152">
        <f>+[1]data1cf!B305</f>
        <v>14183.195912761039</v>
      </c>
      <c r="D305" s="152">
        <f>+[1]data1cf!C305</f>
        <v>22037.514424920235</v>
      </c>
      <c r="E305" s="152">
        <f>+[1]data1cf!D305</f>
        <v>20771.38834871248</v>
      </c>
      <c r="F305" s="152">
        <f>+[1]data1cf!E305</f>
        <v>19271.052648507182</v>
      </c>
      <c r="G305" s="152">
        <f>+[1]data1cf!F305</f>
        <v>18261.350853189564</v>
      </c>
      <c r="H305" s="152">
        <f>+[1]data1cf!G305</f>
        <v>16990.88633887182</v>
      </c>
      <c r="I305" s="152">
        <f>+[1]data1cf!H305</f>
        <v>15986.222651154494</v>
      </c>
      <c r="J305" s="152">
        <f>+[1]data1cf!I305</f>
        <v>15299.156559661358</v>
      </c>
      <c r="K305" s="152">
        <f>+[1]data1cf!J305</f>
        <v>14699.83046752221</v>
      </c>
      <c r="L305" s="152">
        <f>+[1]data1cf!K305</f>
        <v>13936.146200476687</v>
      </c>
      <c r="M305" s="152">
        <f>+[1]data1cf!L305</f>
        <v>13270.002728048748</v>
      </c>
      <c r="N305" s="152">
        <f>+[1]data1cf!M305</f>
        <v>12573.217352949934</v>
      </c>
      <c r="O305" s="152">
        <f>+[1]data1cf!N305</f>
        <v>11964.468435711206</v>
      </c>
      <c r="P305" s="152">
        <f>+[1]data1cf!O305</f>
        <v>12929.749563579062</v>
      </c>
      <c r="Q305" s="152">
        <f>+[1]data1cf!P305</f>
        <v>14135.364022480095</v>
      </c>
      <c r="R305" s="152">
        <f>+[1]data1cf!Q305</f>
        <v>12700.33592719051</v>
      </c>
      <c r="S305" s="152">
        <f>+[1]data1cf!R305</f>
        <v>9284.3175909672063</v>
      </c>
      <c r="T305" s="152">
        <f>+[1]data1cf!S305</f>
        <v>8759.2139058377252</v>
      </c>
      <c r="U305" s="152">
        <f>+[1]data1cf!T305</f>
        <v>8234.1360292028476</v>
      </c>
      <c r="V305" s="152">
        <f>+[1]data1cf!U305</f>
        <v>7709.0847353174231</v>
      </c>
      <c r="W305" s="152">
        <f>+[1]data1cf!V305</f>
        <v>10909.733349663893</v>
      </c>
      <c r="X305" s="152">
        <f>+[1]data1cf!W305</f>
        <v>10384.737637649287</v>
      </c>
      <c r="Y305" s="152">
        <f>+[1]data1cf!X305</f>
        <v>9859.7709733227275</v>
      </c>
      <c r="Z305" s="152">
        <f>+[1]data1cf!Y305</f>
        <v>9334.8342281148653</v>
      </c>
      <c r="AA305" s="152">
        <f>+[1]data1cf!Z305</f>
        <v>8809.928299599258</v>
      </c>
      <c r="AB305" s="152"/>
      <c r="AC305" s="153" t="e">
        <f t="shared" ca="1" si="32"/>
        <v>#NAME?</v>
      </c>
      <c r="AD305" s="153">
        <f t="shared" si="34"/>
        <v>73650.461925272175</v>
      </c>
      <c r="AE305" s="154">
        <f t="shared" si="35"/>
        <v>54307.79776540093</v>
      </c>
      <c r="AF305" s="155" t="e">
        <f t="shared" ca="1" si="33"/>
        <v>#NAME?</v>
      </c>
      <c r="AG305" s="156">
        <f t="shared" si="38"/>
        <v>0.98029067529494218</v>
      </c>
    </row>
    <row r="306" spans="1:33" x14ac:dyDescent="0.25">
      <c r="A306" s="148"/>
      <c r="B306" s="152">
        <f>+[1]data1cf!A306</f>
        <v>-91675.207597368557</v>
      </c>
      <c r="C306" s="152">
        <f>+[1]data1cf!B306</f>
        <v>13064.103832738463</v>
      </c>
      <c r="D306" s="152">
        <f>+[1]data1cf!C306</f>
        <v>20200.538644728073</v>
      </c>
      <c r="E306" s="152">
        <f>+[1]data1cf!D306</f>
        <v>19104.859755667909</v>
      </c>
      <c r="F306" s="152">
        <f>+[1]data1cf!E306</f>
        <v>17681.048554605619</v>
      </c>
      <c r="G306" s="152">
        <f>+[1]data1cf!F306</f>
        <v>16763.49410215034</v>
      </c>
      <c r="H306" s="152">
        <f>+[1]data1cf!G306</f>
        <v>15607.686234876139</v>
      </c>
      <c r="I306" s="152">
        <f>+[1]data1cf!H306</f>
        <v>14694.14241778207</v>
      </c>
      <c r="J306" s="152">
        <f>+[1]data1cf!I306</f>
        <v>14069.391083089504</v>
      </c>
      <c r="K306" s="152">
        <f>+[1]data1cf!J306</f>
        <v>13525.009872998751</v>
      </c>
      <c r="L306" s="152">
        <f>+[1]data1cf!K306</f>
        <v>12830.001522691004</v>
      </c>
      <c r="M306" s="152">
        <f>+[1]data1cf!L306</f>
        <v>12224.275190611883</v>
      </c>
      <c r="N306" s="152">
        <f>+[1]data1cf!M306</f>
        <v>11590.686081096672</v>
      </c>
      <c r="O306" s="152">
        <f>+[1]data1cf!N306</f>
        <v>11037.756181622892</v>
      </c>
      <c r="P306" s="152">
        <f>+[1]data1cf!O306</f>
        <v>11914.881929515512</v>
      </c>
      <c r="Q306" s="152">
        <f>+[1]data1cf!P306</f>
        <v>13011.15090807357</v>
      </c>
      <c r="R306" s="152">
        <f>+[1]data1cf!Q306</f>
        <v>11706.275396163051</v>
      </c>
      <c r="S306" s="152">
        <f>+[1]data1cf!R306</f>
        <v>8600.0792946326146</v>
      </c>
      <c r="T306" s="152">
        <f>+[1]data1cf!S306</f>
        <v>8122.6008799670381</v>
      </c>
      <c r="U306" s="152">
        <f>+[1]data1cf!T306</f>
        <v>7645.1459330459074</v>
      </c>
      <c r="V306" s="152">
        <f>+[1]data1cf!U306</f>
        <v>7167.7151579015554</v>
      </c>
      <c r="W306" s="152">
        <f>+[1]data1cf!V306</f>
        <v>10078.07490124043</v>
      </c>
      <c r="X306" s="152">
        <f>+[1]data1cf!W306</f>
        <v>9600.6946668641431</v>
      </c>
      <c r="Y306" s="152">
        <f>+[1]data1cf!X306</f>
        <v>9123.3408456409816</v>
      </c>
      <c r="Z306" s="152">
        <f>+[1]data1cf!Y306</f>
        <v>8646.0142299655363</v>
      </c>
      <c r="AA306" s="152">
        <f>+[1]data1cf!Z306</f>
        <v>8168.7156360042409</v>
      </c>
      <c r="AB306" s="152"/>
      <c r="AC306" s="153" t="e">
        <f t="shared" ca="1" si="32"/>
        <v>#NAME?</v>
      </c>
      <c r="AD306" s="153">
        <f t="shared" si="34"/>
        <v>68824.068458865178</v>
      </c>
      <c r="AE306" s="154">
        <f t="shared" si="35"/>
        <v>51005.934393735151</v>
      </c>
      <c r="AF306" s="155" t="e">
        <f t="shared" ca="1" si="33"/>
        <v>#NAME?</v>
      </c>
      <c r="AG306" s="156">
        <f t="shared" si="38"/>
        <v>0.97450683674330885</v>
      </c>
    </row>
    <row r="307" spans="1:33" x14ac:dyDescent="0.25">
      <c r="A307" s="148"/>
      <c r="B307" s="152">
        <f>+[1]data1cf!A307</f>
        <v>-100822.4730690919</v>
      </c>
      <c r="C307" s="152">
        <f>+[1]data1cf!B307</f>
        <v>14186.868169708046</v>
      </c>
      <c r="D307" s="152">
        <f>+[1]data1cf!C307</f>
        <v>22059.95145270248</v>
      </c>
      <c r="E307" s="152">
        <f>+[1]data1cf!D307</f>
        <v>20830.011243827772</v>
      </c>
      <c r="F307" s="152">
        <f>+[1]data1cf!E307</f>
        <v>19271.622675182301</v>
      </c>
      <c r="G307" s="152">
        <f>+[1]data1cf!F307</f>
        <v>18261.887844450706</v>
      </c>
      <c r="H307" s="152">
        <f>+[1]data1cf!G307</f>
        <v>16991.382224988956</v>
      </c>
      <c r="I307" s="152">
        <f>+[1]data1cf!H307</f>
        <v>15986.685870213045</v>
      </c>
      <c r="J307" s="152">
        <f>+[1]data1cf!I307</f>
        <v>15299.597438479512</v>
      </c>
      <c r="K307" s="152">
        <f>+[1]data1cf!J307</f>
        <v>14700.251648247453</v>
      </c>
      <c r="L307" s="152">
        <f>+[1]data1cf!K307</f>
        <v>13936.542760444871</v>
      </c>
      <c r="M307" s="152">
        <f>+[1]data1cf!L307</f>
        <v>13270.377628084269</v>
      </c>
      <c r="N307" s="152">
        <f>+[1]data1cf!M307</f>
        <v>12573.56959671852</v>
      </c>
      <c r="O307" s="152">
        <f>+[1]data1cf!N307</f>
        <v>11964.800668003598</v>
      </c>
      <c r="P307" s="152">
        <f>+[1]data1cf!O307</f>
        <v>12930.113400141097</v>
      </c>
      <c r="Q307" s="152">
        <f>+[1]data1cf!P307</f>
        <v>14135.767060098813</v>
      </c>
      <c r="R307" s="152">
        <f>+[1]data1cf!Q307</f>
        <v>12700.692304272539</v>
      </c>
      <c r="S307" s="152">
        <f>+[1]data1cf!R307</f>
        <v>9284.5628947891</v>
      </c>
      <c r="T307" s="152">
        <f>+[1]data1cf!S307</f>
        <v>8759.4421356944185</v>
      </c>
      <c r="U307" s="152">
        <f>+[1]data1cf!T307</f>
        <v>8234.3471859335114</v>
      </c>
      <c r="V307" s="152">
        <f>+[1]data1cf!U307</f>
        <v>7709.2788197863956</v>
      </c>
      <c r="W307" s="152">
        <f>+[1]data1cf!V307</f>
        <v>10910.03150455672</v>
      </c>
      <c r="X307" s="152">
        <f>+[1]data1cf!W307</f>
        <v>10385.018722087694</v>
      </c>
      <c r="Y307" s="152">
        <f>+[1]data1cf!X307</f>
        <v>9860.0349882512219</v>
      </c>
      <c r="Z307" s="152">
        <f>+[1]data1cf!Y307</f>
        <v>9335.0811745062765</v>
      </c>
      <c r="AA307" s="152">
        <f>+[1]data1cf!Z307</f>
        <v>8810.1581784556074</v>
      </c>
      <c r="AB307" s="152"/>
      <c r="AC307" s="153" t="e">
        <f t="shared" ca="1" si="32"/>
        <v>#NAME?</v>
      </c>
      <c r="AD307" s="153">
        <f t="shared" si="34"/>
        <v>73724.314223172987</v>
      </c>
      <c r="AE307" s="154">
        <f t="shared" si="35"/>
        <v>54377.990103759046</v>
      </c>
      <c r="AF307" s="155" t="e">
        <f t="shared" ca="1" si="33"/>
        <v>#NAME?</v>
      </c>
      <c r="AG307" s="156">
        <f t="shared" ref="AG307:AG322" si="39">1-EXP(-(1/0.25)*(AD307/ABS($AD$1010)))</f>
        <v>0.98036812668891671</v>
      </c>
    </row>
    <row r="308" spans="1:33" x14ac:dyDescent="0.25">
      <c r="A308" s="148"/>
      <c r="B308" s="152">
        <f>+[1]data1cf!A308</f>
        <v>-95465.126682297909</v>
      </c>
      <c r="C308" s="152">
        <f>+[1]data1cf!B308</f>
        <v>13560.083997177848</v>
      </c>
      <c r="D308" s="152">
        <f>+[1]data1cf!C308</f>
        <v>21016.306719132244</v>
      </c>
      <c r="E308" s="152">
        <f>+[1]data1cf!D308</f>
        <v>19779.147503761771</v>
      </c>
      <c r="F308" s="152">
        <f>+[1]data1cf!E308</f>
        <v>18340.059406996748</v>
      </c>
      <c r="G308" s="152">
        <f>+[1]data1cf!F308</f>
        <v>17384.312537806065</v>
      </c>
      <c r="H308" s="152">
        <f>+[1]data1cf!G308</f>
        <v>16180.982796223303</v>
      </c>
      <c r="I308" s="152">
        <f>+[1]data1cf!H308</f>
        <v>15229.67242001187</v>
      </c>
      <c r="J308" s="152">
        <f>+[1]data1cf!I308</f>
        <v>14579.093415344614</v>
      </c>
      <c r="K308" s="152">
        <f>+[1]data1cf!J308</f>
        <v>14011.939135868619</v>
      </c>
      <c r="L308" s="152">
        <f>+[1]data1cf!K308</f>
        <v>13288.466598203322</v>
      </c>
      <c r="M308" s="152">
        <f>+[1]data1cf!L308</f>
        <v>12657.699103454845</v>
      </c>
      <c r="N308" s="152">
        <f>+[1]data1cf!M308</f>
        <v>11997.916963990901</v>
      </c>
      <c r="O308" s="152">
        <f>+[1]data1cf!N308</f>
        <v>11421.85169108129</v>
      </c>
      <c r="P308" s="152">
        <f>+[1]data1cf!O308</f>
        <v>12335.515302192718</v>
      </c>
      <c r="Q308" s="152">
        <f>+[1]data1cf!P308</f>
        <v>13477.104829598622</v>
      </c>
      <c r="R308" s="152">
        <f>+[1]data1cf!Q308</f>
        <v>12118.284824562241</v>
      </c>
      <c r="S308" s="152">
        <f>+[1]data1cf!R308</f>
        <v>8883.676339845013</v>
      </c>
      <c r="T308" s="152">
        <f>+[1]data1cf!S308</f>
        <v>8386.458623749857</v>
      </c>
      <c r="U308" s="152">
        <f>+[1]data1cf!T308</f>
        <v>7889.2653455725977</v>
      </c>
      <c r="V308" s="152">
        <f>+[1]data1cf!U308</f>
        <v>7392.0972384507804</v>
      </c>
      <c r="W308" s="152">
        <f>+[1]data1cf!V308</f>
        <v>10422.773348933702</v>
      </c>
      <c r="X308" s="152">
        <f>+[1]data1cf!W308</f>
        <v>9925.6578719716927</v>
      </c>
      <c r="Y308" s="152">
        <f>+[1]data1cf!X308</f>
        <v>9428.5699001015655</v>
      </c>
      <c r="Z308" s="152">
        <f>+[1]data1cf!Y308</f>
        <v>8931.5102584760953</v>
      </c>
      <c r="AA308" s="152">
        <f>+[1]data1cf!Z308</f>
        <v>8434.4797970026029</v>
      </c>
      <c r="AB308" s="152"/>
      <c r="AC308" s="153" t="e">
        <f t="shared" ca="1" si="32"/>
        <v>#NAME?</v>
      </c>
      <c r="AD308" s="153">
        <f t="shared" si="34"/>
        <v>70889.953674468255</v>
      </c>
      <c r="AE308" s="154">
        <f t="shared" si="35"/>
        <v>52438.512719463622</v>
      </c>
      <c r="AF308" s="155" t="e">
        <f t="shared" ca="1" si="33"/>
        <v>#NAME?</v>
      </c>
      <c r="AG308" s="156">
        <f t="shared" si="39"/>
        <v>0.97716560514028994</v>
      </c>
    </row>
    <row r="309" spans="1:33" x14ac:dyDescent="0.25">
      <c r="A309" s="148"/>
      <c r="B309" s="152">
        <f>+[1]data1cf!A309</f>
        <v>-91953.000343571824</v>
      </c>
      <c r="C309" s="152">
        <f>+[1]data1cf!B309</f>
        <v>13113.61421478058</v>
      </c>
      <c r="D309" s="152">
        <f>+[1]data1cf!C309</f>
        <v>20298.447025626316</v>
      </c>
      <c r="E309" s="152">
        <f>+[1]data1cf!D309</f>
        <v>19127.026370705084</v>
      </c>
      <c r="F309" s="152">
        <f>+[1]data1cf!E309</f>
        <v>17729.352602887669</v>
      </c>
      <c r="G309" s="152">
        <f>+[1]data1cf!F309</f>
        <v>16808.998730156811</v>
      </c>
      <c r="H309" s="152">
        <f>+[1]data1cf!G309</f>
        <v>15649.707613854596</v>
      </c>
      <c r="I309" s="152">
        <f>+[1]data1cf!H309</f>
        <v>14733.395590913213</v>
      </c>
      <c r="J309" s="152">
        <f>+[1]data1cf!I309</f>
        <v>14106.751144729446</v>
      </c>
      <c r="K309" s="152">
        <f>+[1]data1cf!J309</f>
        <v>13560.700718662774</v>
      </c>
      <c r="L309" s="152">
        <f>+[1]data1cf!K309</f>
        <v>12863.606005929531</v>
      </c>
      <c r="M309" s="152">
        <f>+[1]data1cf!L309</f>
        <v>12256.044211617525</v>
      </c>
      <c r="N309" s="152">
        <f>+[1]data1cf!M309</f>
        <v>11620.535210527392</v>
      </c>
      <c r="O309" s="152">
        <f>+[1]data1cf!N309</f>
        <v>11065.909538986398</v>
      </c>
      <c r="P309" s="152">
        <f>+[1]data1cf!O309</f>
        <v>11945.71343201524</v>
      </c>
      <c r="Q309" s="152">
        <f>+[1]data1cf!P309</f>
        <v>13045.304307279199</v>
      </c>
      <c r="R309" s="152">
        <f>+[1]data1cf!Q309</f>
        <v>11736.474782485504</v>
      </c>
      <c r="S309" s="152">
        <f>+[1]data1cf!R309</f>
        <v>8620.8663352631047</v>
      </c>
      <c r="T309" s="152">
        <f>+[1]data1cf!S309</f>
        <v>8141.9410731505523</v>
      </c>
      <c r="U309" s="152">
        <f>+[1]data1cf!T309</f>
        <v>7663.0393498940284</v>
      </c>
      <c r="V309" s="152">
        <f>+[1]data1cf!U309</f>
        <v>7184.1618716592166</v>
      </c>
      <c r="W309" s="152">
        <f>+[1]data1cf!V309</f>
        <v>10103.340540493118</v>
      </c>
      <c r="X309" s="152">
        <f>+[1]data1cf!W309</f>
        <v>9624.5137561742031</v>
      </c>
      <c r="Y309" s="152">
        <f>+[1]data1cf!X309</f>
        <v>9145.7134650451226</v>
      </c>
      <c r="Z309" s="152">
        <f>+[1]data1cf!Y309</f>
        <v>8666.940461901575</v>
      </c>
      <c r="AA309" s="152">
        <f>+[1]data1cf!Z309</f>
        <v>8188.1955653831283</v>
      </c>
      <c r="AB309" s="152"/>
      <c r="AC309" s="153" t="e">
        <f t="shared" ca="1" si="32"/>
        <v>#NAME?</v>
      </c>
      <c r="AD309" s="153">
        <f t="shared" si="34"/>
        <v>68999.077104368029</v>
      </c>
      <c r="AE309" s="154">
        <f t="shared" si="35"/>
        <v>51134.322123451035</v>
      </c>
      <c r="AF309" s="155" t="e">
        <f t="shared" ca="1" si="33"/>
        <v>#NAME?</v>
      </c>
      <c r="AG309" s="156">
        <f t="shared" si="39"/>
        <v>0.97474359596433202</v>
      </c>
    </row>
    <row r="310" spans="1:33" x14ac:dyDescent="0.25">
      <c r="A310" s="148"/>
      <c r="B310" s="152">
        <f>+[1]data1cf!A310</f>
        <v>-98567.328514398861</v>
      </c>
      <c r="C310" s="152">
        <f>+[1]data1cf!B310</f>
        <v>13936.630815774159</v>
      </c>
      <c r="D310" s="152">
        <f>+[1]data1cf!C310</f>
        <v>21556.419566287957</v>
      </c>
      <c r="E310" s="152">
        <f>+[1]data1cf!D310</f>
        <v>20371.056121016089</v>
      </c>
      <c r="F310" s="152">
        <f>+[1]data1cf!E310</f>
        <v>18879.486404737087</v>
      </c>
      <c r="G310" s="152">
        <f>+[1]data1cf!F310</f>
        <v>17892.477499995242</v>
      </c>
      <c r="H310" s="152">
        <f>+[1]data1cf!G310</f>
        <v>16650.249185054825</v>
      </c>
      <c r="I310" s="152">
        <f>+[1]data1cf!H310</f>
        <v>15668.025354951456</v>
      </c>
      <c r="J310" s="152">
        <f>+[1]data1cf!I310</f>
        <v>14996.305359323997</v>
      </c>
      <c r="K310" s="152">
        <f>+[1]data1cf!J310</f>
        <v>14410.510402834509</v>
      </c>
      <c r="L310" s="152">
        <f>+[1]data1cf!K310</f>
        <v>13663.738778251733</v>
      </c>
      <c r="M310" s="152">
        <f>+[1]data1cf!L310</f>
        <v>13012.474080536675</v>
      </c>
      <c r="N310" s="152">
        <f>+[1]data1cf!M310</f>
        <v>12331.251888218194</v>
      </c>
      <c r="O310" s="152">
        <f>+[1]data1cf!N310</f>
        <v>11736.249377797547</v>
      </c>
      <c r="P310" s="152">
        <f>+[1]data1cf!O310</f>
        <v>12679.820705585345</v>
      </c>
      <c r="Q310" s="152">
        <f>+[1]data1cf!P310</f>
        <v>13858.506932555818</v>
      </c>
      <c r="R310" s="152">
        <f>+[1]data1cf!Q310</f>
        <v>12455.531181273505</v>
      </c>
      <c r="S310" s="152">
        <f>+[1]data1cf!R310</f>
        <v>9115.8119748074423</v>
      </c>
      <c r="T310" s="152">
        <f>+[1]data1cf!S310</f>
        <v>8602.4368432933989</v>
      </c>
      <c r="U310" s="152">
        <f>+[1]data1cf!T310</f>
        <v>8089.0869438233985</v>
      </c>
      <c r="V310" s="152">
        <f>+[1]data1cf!U310</f>
        <v>7575.763033358764</v>
      </c>
      <c r="W310" s="152">
        <f>+[1]data1cf!V310</f>
        <v>10704.922949490774</v>
      </c>
      <c r="X310" s="152">
        <f>+[1]data1cf!W310</f>
        <v>10191.653379437474</v>
      </c>
      <c r="Y310" s="152">
        <f>+[1]data1cf!X310</f>
        <v>9678.412208272046</v>
      </c>
      <c r="Z310" s="152">
        <f>+[1]data1cf!Y310</f>
        <v>9165.2002879611209</v>
      </c>
      <c r="AA310" s="152">
        <f>+[1]data1cf!Z310</f>
        <v>8652.018496030345</v>
      </c>
      <c r="AB310" s="152"/>
      <c r="AC310" s="153" t="e">
        <f t="shared" ca="1" si="32"/>
        <v>#NAME?</v>
      </c>
      <c r="AD310" s="153">
        <f t="shared" si="34"/>
        <v>72472.195437214235</v>
      </c>
      <c r="AE310" s="154">
        <f t="shared" si="35"/>
        <v>53504.945873913501</v>
      </c>
      <c r="AF310" s="155" t="e">
        <f t="shared" ca="1" si="33"/>
        <v>#NAME?</v>
      </c>
      <c r="AG310" s="156">
        <f t="shared" si="39"/>
        <v>0.97901283707449294</v>
      </c>
    </row>
    <row r="311" spans="1:33" x14ac:dyDescent="0.25">
      <c r="A311" s="148"/>
      <c r="B311" s="152">
        <f>+[1]data1cf!A311</f>
        <v>-98189.533906529497</v>
      </c>
      <c r="C311" s="152">
        <f>+[1]data1cf!B311</f>
        <v>13862.093954157132</v>
      </c>
      <c r="D311" s="152">
        <f>+[1]data1cf!C311</f>
        <v>21574.173748214205</v>
      </c>
      <c r="E311" s="152">
        <f>+[1]data1cf!D311</f>
        <v>20264.559242388488</v>
      </c>
      <c r="F311" s="152">
        <f>+[1]data1cf!E311</f>
        <v>18813.793512360848</v>
      </c>
      <c r="G311" s="152">
        <f>+[1]data1cf!F311</f>
        <v>17830.591783651278</v>
      </c>
      <c r="H311" s="152">
        <f>+[1]data1cf!G311</f>
        <v>16593.100643164216</v>
      </c>
      <c r="I311" s="152">
        <f>+[1]data1cf!H311</f>
        <v>15614.641537867032</v>
      </c>
      <c r="J311" s="152">
        <f>+[1]data1cf!I311</f>
        <v>14945.496149831844</v>
      </c>
      <c r="K311" s="152">
        <f>+[1]data1cf!J311</f>
        <v>14361.971305876599</v>
      </c>
      <c r="L311" s="152">
        <f>+[1]data1cf!K311</f>
        <v>13618.037107703218</v>
      </c>
      <c r="M311" s="152">
        <f>+[1]data1cf!L311</f>
        <v>12969.268615321107</v>
      </c>
      <c r="N311" s="152">
        <f>+[1]data1cf!M311</f>
        <v>12290.657451168852</v>
      </c>
      <c r="O311" s="152">
        <f>+[1]data1cf!N311</f>
        <v>11697.961169229391</v>
      </c>
      <c r="P311" s="152">
        <f>+[1]data1cf!O311</f>
        <v>12637.890253634738</v>
      </c>
      <c r="Q311" s="152">
        <f>+[1]data1cf!P311</f>
        <v>13812.058743261292</v>
      </c>
      <c r="R311" s="152">
        <f>+[1]data1cf!Q311</f>
        <v>12414.460399298372</v>
      </c>
      <c r="S311" s="152">
        <f>+[1]data1cf!R311</f>
        <v>9087.5418634705165</v>
      </c>
      <c r="T311" s="152">
        <f>+[1]data1cf!S311</f>
        <v>8576.1344261146005</v>
      </c>
      <c r="U311" s="152">
        <f>+[1]data1cf!T311</f>
        <v>8064.7521240918795</v>
      </c>
      <c r="V311" s="152">
        <f>+[1]data1cf!U311</f>
        <v>7553.3957114623499</v>
      </c>
      <c r="W311" s="152">
        <f>+[1]data1cf!V311</f>
        <v>10670.562000889713</v>
      </c>
      <c r="X311" s="152">
        <f>+[1]data1cf!W311</f>
        <v>10159.259720392416</v>
      </c>
      <c r="Y311" s="152">
        <f>+[1]data1cf!X311</f>
        <v>9647.9857299340802</v>
      </c>
      <c r="Z311" s="152">
        <f>+[1]data1cf!Y311</f>
        <v>9136.7408782158673</v>
      </c>
      <c r="AA311" s="152">
        <f>+[1]data1cf!Z311</f>
        <v>8625.5260393999815</v>
      </c>
      <c r="AB311" s="152"/>
      <c r="AC311" s="153" t="e">
        <f t="shared" ca="1" si="32"/>
        <v>#NAME?</v>
      </c>
      <c r="AD311" s="153">
        <f t="shared" si="34"/>
        <v>72298.139494479576</v>
      </c>
      <c r="AE311" s="154">
        <f t="shared" si="35"/>
        <v>53393.118479940218</v>
      </c>
      <c r="AF311" s="155" t="e">
        <f t="shared" ca="1" si="33"/>
        <v>#NAME?</v>
      </c>
      <c r="AG311" s="156">
        <f t="shared" si="39"/>
        <v>0.97881717465232687</v>
      </c>
    </row>
    <row r="312" spans="1:33" x14ac:dyDescent="0.25">
      <c r="A312" s="148"/>
      <c r="B312" s="152">
        <f>+[1]data1cf!A312</f>
        <v>-93705.199045393412</v>
      </c>
      <c r="C312" s="152">
        <f>+[1]data1cf!B312</f>
        <v>13382.728622233859</v>
      </c>
      <c r="D312" s="152">
        <f>+[1]data1cf!C312</f>
        <v>20566.435089882965</v>
      </c>
      <c r="E312" s="152">
        <f>+[1]data1cf!D312</f>
        <v>19431.384972879765</v>
      </c>
      <c r="F312" s="152">
        <f>+[1]data1cf!E312</f>
        <v>18034.034031216259</v>
      </c>
      <c r="G312" s="152">
        <f>+[1]data1cf!F312</f>
        <v>17096.022603924601</v>
      </c>
      <c r="H312" s="152">
        <f>+[1]data1cf!G312</f>
        <v>15914.760631621102</v>
      </c>
      <c r="I312" s="152">
        <f>+[1]data1cf!H312</f>
        <v>14980.987941479445</v>
      </c>
      <c r="J312" s="152">
        <f>+[1]data1cf!I312</f>
        <v>14342.402551759293</v>
      </c>
      <c r="K312" s="152">
        <f>+[1]data1cf!J312</f>
        <v>13785.823420008102</v>
      </c>
      <c r="L312" s="152">
        <f>+[1]data1cf!K312</f>
        <v>13075.568818892374</v>
      </c>
      <c r="M312" s="152">
        <f>+[1]data1cf!L312</f>
        <v>12456.429708089425</v>
      </c>
      <c r="N312" s="152">
        <f>+[1]data1cf!M312</f>
        <v>11808.810846064393</v>
      </c>
      <c r="O312" s="152">
        <f>+[1]data1cf!N312</f>
        <v>11243.488964289896</v>
      </c>
      <c r="P312" s="152">
        <f>+[1]data1cf!O312</f>
        <v>12140.185459789809</v>
      </c>
      <c r="Q312" s="152">
        <f>+[1]data1cf!P312</f>
        <v>13260.729449111786</v>
      </c>
      <c r="R312" s="152">
        <f>+[1]data1cf!Q312</f>
        <v>11926.95968978869</v>
      </c>
      <c r="S312" s="152">
        <f>+[1]data1cf!R312</f>
        <v>8751.9821620989824</v>
      </c>
      <c r="T312" s="152">
        <f>+[1]data1cf!S312</f>
        <v>8263.9308005725215</v>
      </c>
      <c r="U312" s="152">
        <f>+[1]data1cf!T312</f>
        <v>7775.9034264437541</v>
      </c>
      <c r="V312" s="152">
        <f>+[1]data1cf!U312</f>
        <v>7287.9007593346359</v>
      </c>
      <c r="W312" s="152">
        <f>+[1]data1cf!V312</f>
        <v>10262.705465979212</v>
      </c>
      <c r="X312" s="152">
        <f>+[1]data1cf!W312</f>
        <v>9774.7544587774464</v>
      </c>
      <c r="Y312" s="152">
        <f>+[1]data1cf!X312</f>
        <v>9286.8304496031342</v>
      </c>
      <c r="Z312" s="152">
        <f>+[1]data1cf!Y312</f>
        <v>8798.9342483970922</v>
      </c>
      <c r="AA312" s="152">
        <f>+[1]data1cf!Z312</f>
        <v>8311.0666893983653</v>
      </c>
      <c r="AB312" s="152"/>
      <c r="AC312" s="153" t="e">
        <f t="shared" ca="1" si="32"/>
        <v>#NAME?</v>
      </c>
      <c r="AD312" s="153">
        <f t="shared" si="34"/>
        <v>69887.465453041819</v>
      </c>
      <c r="AE312" s="154">
        <f t="shared" si="35"/>
        <v>51732.825521728366</v>
      </c>
      <c r="AF312" s="155" t="e">
        <f t="shared" ca="1" si="33"/>
        <v>#NAME?</v>
      </c>
      <c r="AG312" s="156">
        <f t="shared" si="39"/>
        <v>0.97591195989530177</v>
      </c>
    </row>
    <row r="313" spans="1:33" x14ac:dyDescent="0.25">
      <c r="A313" s="148"/>
      <c r="B313" s="152">
        <f>+[1]data1cf!A313</f>
        <v>-110692.73191237899</v>
      </c>
      <c r="C313" s="152">
        <f>+[1]data1cf!B313</f>
        <v>15326.779427140158</v>
      </c>
      <c r="D313" s="152">
        <f>+[1]data1cf!C313</f>
        <v>24044.230037447094</v>
      </c>
      <c r="E313" s="152">
        <f>+[1]data1cf!D313</f>
        <v>22593.65427169999</v>
      </c>
      <c r="F313" s="152">
        <f>+[1]data1cf!E313</f>
        <v>20987.914645504723</v>
      </c>
      <c r="G313" s="152">
        <f>+[1]data1cf!F313</f>
        <v>19878.713564813243</v>
      </c>
      <c r="H313" s="152">
        <f>+[1]data1cf!G313</f>
        <v>18484.444564225814</v>
      </c>
      <c r="I313" s="152">
        <f>+[1]data1cf!H313</f>
        <v>17381.391039875733</v>
      </c>
      <c r="J313" s="152">
        <f>+[1]data1cf!I313</f>
        <v>16627.038431188408</v>
      </c>
      <c r="K313" s="152">
        <f>+[1]data1cf!J313</f>
        <v>15968.383699406066</v>
      </c>
      <c r="L313" s="152">
        <f>+[1]data1cf!K313</f>
        <v>15130.544232378117</v>
      </c>
      <c r="M313" s="152">
        <f>+[1]data1cf!L313</f>
        <v>14399.163259851935</v>
      </c>
      <c r="N313" s="152">
        <f>+[1]data1cf!M313</f>
        <v>13634.139527915664</v>
      </c>
      <c r="O313" s="152">
        <f>+[1]data1cf!N313</f>
        <v>12965.118092714347</v>
      </c>
      <c r="P313" s="152">
        <f>+[1]data1cf!O313</f>
        <v>14025.588045749872</v>
      </c>
      <c r="Q313" s="152">
        <f>+[1]data1cf!P313</f>
        <v>15349.272074700679</v>
      </c>
      <c r="R313" s="152">
        <f>+[1]data1cf!Q313</f>
        <v>13773.707219114938</v>
      </c>
      <c r="S313" s="152">
        <f>+[1]data1cf!R313</f>
        <v>10023.147592960846</v>
      </c>
      <c r="T313" s="152">
        <f>+[1]data1cf!S313</f>
        <v>9446.6188723425876</v>
      </c>
      <c r="U313" s="152">
        <f>+[1]data1cf!T313</f>
        <v>8870.1184877249998</v>
      </c>
      <c r="V313" s="152">
        <f>+[1]data1cf!U313</f>
        <v>8293.6472891881094</v>
      </c>
      <c r="W313" s="152">
        <f>+[1]data1cf!V313</f>
        <v>11807.745367404381</v>
      </c>
      <c r="X313" s="152">
        <f>+[1]data1cf!W313</f>
        <v>11231.335194043619</v>
      </c>
      <c r="Y313" s="152">
        <f>+[1]data1cf!X313</f>
        <v>10654.956913101263</v>
      </c>
      <c r="Z313" s="152">
        <f>+[1]data1cf!Y313</f>
        <v>10078.611481349857</v>
      </c>
      <c r="AA313" s="152">
        <f>+[1]data1cf!Z313</f>
        <v>9502.2998842651268</v>
      </c>
      <c r="AB313" s="152"/>
      <c r="AC313" s="153" t="e">
        <f t="shared" ca="1" si="32"/>
        <v>#NAME?</v>
      </c>
      <c r="AD313" s="153">
        <f t="shared" si="34"/>
        <v>78840.647766902985</v>
      </c>
      <c r="AE313" s="154">
        <f t="shared" si="35"/>
        <v>57851.206378195275</v>
      </c>
      <c r="AF313" s="155" t="e">
        <f t="shared" ca="1" si="33"/>
        <v>#NAME?</v>
      </c>
      <c r="AG313" s="156">
        <f t="shared" si="39"/>
        <v>0.98505498389909052</v>
      </c>
    </row>
    <row r="314" spans="1:33" x14ac:dyDescent="0.25">
      <c r="A314" s="148"/>
      <c r="B314" s="152">
        <f>+[1]data1cf!A314</f>
        <v>-106690.75558383595</v>
      </c>
      <c r="C314" s="152">
        <f>+[1]data1cf!B314</f>
        <v>14928.448241715028</v>
      </c>
      <c r="D314" s="152">
        <f>+[1]data1cf!C314</f>
        <v>23176.200264346407</v>
      </c>
      <c r="E314" s="152">
        <f>+[1]data1cf!D314</f>
        <v>21822.629712050817</v>
      </c>
      <c r="F314" s="152">
        <f>+[1]data1cf!E314</f>
        <v>20292.03017609485</v>
      </c>
      <c r="G314" s="152">
        <f>+[1]data1cf!F314</f>
        <v>19223.158491435293</v>
      </c>
      <c r="H314" s="152">
        <f>+[1]data1cf!G314</f>
        <v>17879.07035534894</v>
      </c>
      <c r="I314" s="152">
        <f>+[1]data1cf!H314</f>
        <v>16815.896541412501</v>
      </c>
      <c r="J314" s="152">
        <f>+[1]data1cf!I314</f>
        <v>16088.816737643698</v>
      </c>
      <c r="K314" s="152">
        <f>+[1]data1cf!J314</f>
        <v>15454.209296203338</v>
      </c>
      <c r="L314" s="152">
        <f>+[1]data1cf!K314</f>
        <v>14646.426672465062</v>
      </c>
      <c r="M314" s="152">
        <f>+[1]data1cf!L314</f>
        <v>13941.487990129292</v>
      </c>
      <c r="N314" s="152">
        <f>+[1]data1cf!M314</f>
        <v>13204.122866062673</v>
      </c>
      <c r="O314" s="152">
        <f>+[1]data1cf!N314</f>
        <v>12559.531297242978</v>
      </c>
      <c r="P314" s="152">
        <f>+[1]data1cf!O314</f>
        <v>13581.418984952947</v>
      </c>
      <c r="Q314" s="152">
        <f>+[1]data1cf!P314</f>
        <v>14857.246645569394</v>
      </c>
      <c r="R314" s="152">
        <f>+[1]data1cf!Q314</f>
        <v>13338.644637925019</v>
      </c>
      <c r="S314" s="152">
        <f>+[1]data1cf!R314</f>
        <v>9723.6824496816698</v>
      </c>
      <c r="T314" s="152">
        <f>+[1]data1cf!S314</f>
        <v>9167.9975031105187</v>
      </c>
      <c r="U314" s="152">
        <f>+[1]data1cf!T314</f>
        <v>8612.3398680824976</v>
      </c>
      <c r="V314" s="152">
        <f>+[1]data1cf!U314</f>
        <v>8056.7103639439156</v>
      </c>
      <c r="W314" s="152">
        <f>+[1]data1cf!V314</f>
        <v>11443.76001646652</v>
      </c>
      <c r="X314" s="152">
        <f>+[1]data1cf!W314</f>
        <v>10888.189331204641</v>
      </c>
      <c r="Y314" s="152">
        <f>+[1]data1cf!X314</f>
        <v>10332.649385325181</v>
      </c>
      <c r="Z314" s="152">
        <f>+[1]data1cf!Y314</f>
        <v>9777.1411010095981</v>
      </c>
      <c r="AA314" s="152">
        <f>+[1]data1cf!Z314</f>
        <v>9221.6654281048286</v>
      </c>
      <c r="AB314" s="152"/>
      <c r="AC314" s="153" t="e">
        <f t="shared" ca="1" si="32"/>
        <v>#NAME?</v>
      </c>
      <c r="AD314" s="153">
        <f t="shared" si="34"/>
        <v>76722.051340253005</v>
      </c>
      <c r="AE314" s="154">
        <f t="shared" si="35"/>
        <v>56402.028265918074</v>
      </c>
      <c r="AF314" s="155" t="e">
        <f t="shared" ca="1" si="33"/>
        <v>#NAME?</v>
      </c>
      <c r="AG314" s="156">
        <f t="shared" si="39"/>
        <v>0.98326787496489532</v>
      </c>
    </row>
    <row r="315" spans="1:33" x14ac:dyDescent="0.25">
      <c r="A315" s="148"/>
      <c r="B315" s="152">
        <f>+[1]data1cf!A315</f>
        <v>-113953.20416117762</v>
      </c>
      <c r="C315" s="152">
        <f>+[1]data1cf!B315</f>
        <v>15777.135111688498</v>
      </c>
      <c r="D315" s="152">
        <f>+[1]data1cf!C315</f>
        <v>24646.841550311859</v>
      </c>
      <c r="E315" s="152">
        <f>+[1]data1cf!D315</f>
        <v>23221.859554241266</v>
      </c>
      <c r="F315" s="152">
        <f>+[1]data1cf!E315</f>
        <v>21554.862526904781</v>
      </c>
      <c r="G315" s="152">
        <f>+[1]data1cf!F315</f>
        <v>20412.8044611195</v>
      </c>
      <c r="H315" s="152">
        <f>+[1]data1cf!G315</f>
        <v>18977.652331124369</v>
      </c>
      <c r="I315" s="152">
        <f>+[1]data1cf!H315</f>
        <v>17842.108187535308</v>
      </c>
      <c r="J315" s="152">
        <f>+[1]data1cf!I315</f>
        <v>17065.536001248474</v>
      </c>
      <c r="K315" s="152">
        <f>+[1]data1cf!J315</f>
        <v>16387.289568670771</v>
      </c>
      <c r="L315" s="152">
        <f>+[1]data1cf!K315</f>
        <v>15524.96232475782</v>
      </c>
      <c r="M315" s="152">
        <f>+[1]data1cf!L315</f>
        <v>14772.038407875443</v>
      </c>
      <c r="N315" s="152">
        <f>+[1]data1cf!M315</f>
        <v>13984.480778685444</v>
      </c>
      <c r="O315" s="152">
        <f>+[1]data1cf!N315</f>
        <v>13295.555952049421</v>
      </c>
      <c r="P315" s="152">
        <f>+[1]data1cf!O315</f>
        <v>14387.459475666732</v>
      </c>
      <c r="Q315" s="152">
        <f>+[1]data1cf!P315</f>
        <v>15750.1328309085</v>
      </c>
      <c r="R315" s="152">
        <f>+[1]data1cf!Q315</f>
        <v>14128.15945871043</v>
      </c>
      <c r="S315" s="152">
        <f>+[1]data1cf!R315</f>
        <v>10267.126494630063</v>
      </c>
      <c r="T315" s="152">
        <f>+[1]data1cf!S315</f>
        <v>9673.6160276790852</v>
      </c>
      <c r="U315" s="152">
        <f>+[1]data1cf!T315</f>
        <v>9080.1347313702481</v>
      </c>
      <c r="V315" s="152">
        <f>+[1]data1cf!U315</f>
        <v>8486.6834808228105</v>
      </c>
      <c r="W315" s="152">
        <f>+[1]data1cf!V315</f>
        <v>12104.28988398179</v>
      </c>
      <c r="X315" s="152">
        <f>+[1]data1cf!W315</f>
        <v>11510.901456116877</v>
      </c>
      <c r="Y315" s="152">
        <f>+[1]data1cf!X315</f>
        <v>10917.545860066683</v>
      </c>
      <c r="Z315" s="152">
        <f>+[1]data1cf!Y315</f>
        <v>10324.224080785658</v>
      </c>
      <c r="AA315" s="152">
        <f>+[1]data1cf!Z315</f>
        <v>9730.9371327768713</v>
      </c>
      <c r="AB315" s="152"/>
      <c r="AC315" s="153" t="e">
        <f t="shared" ca="1" si="32"/>
        <v>#NAME?</v>
      </c>
      <c r="AD315" s="153">
        <f t="shared" si="34"/>
        <v>80592.104792530707</v>
      </c>
      <c r="AE315" s="154">
        <f t="shared" si="35"/>
        <v>59058.388996480127</v>
      </c>
      <c r="AF315" s="155" t="e">
        <f t="shared" ca="1" si="33"/>
        <v>#NAME?</v>
      </c>
      <c r="AG315" s="156">
        <f t="shared" si="39"/>
        <v>0.98638735415382917</v>
      </c>
    </row>
    <row r="316" spans="1:33" x14ac:dyDescent="0.25">
      <c r="A316" s="148"/>
      <c r="B316" s="152">
        <f>+[1]data1cf!A316</f>
        <v>-112569.24040200503</v>
      </c>
      <c r="C316" s="152">
        <f>+[1]data1cf!B316</f>
        <v>15621.753720669542</v>
      </c>
      <c r="D316" s="152">
        <f>+[1]data1cf!C316</f>
        <v>24346.746640247286</v>
      </c>
      <c r="E316" s="152">
        <f>+[1]data1cf!D316</f>
        <v>22939.479929769757</v>
      </c>
      <c r="F316" s="152">
        <f>+[1]data1cf!E316</f>
        <v>21314.211706617483</v>
      </c>
      <c r="G316" s="152">
        <f>+[1]data1cf!F316</f>
        <v>20186.100355643892</v>
      </c>
      <c r="H316" s="152">
        <f>+[1]data1cf!G316</f>
        <v>18768.301776037875</v>
      </c>
      <c r="I316" s="152">
        <f>+[1]data1cf!H316</f>
        <v>17646.548836945803</v>
      </c>
      <c r="J316" s="152">
        <f>+[1]data1cf!I316</f>
        <v>16879.408134135971</v>
      </c>
      <c r="K316" s="152">
        <f>+[1]data1cf!J316</f>
        <v>16209.477737338464</v>
      </c>
      <c r="L316" s="152">
        <f>+[1]data1cf!K316</f>
        <v>15357.544753264414</v>
      </c>
      <c r="M316" s="152">
        <f>+[1]data1cf!L316</f>
        <v>14613.76511119249</v>
      </c>
      <c r="N316" s="152">
        <f>+[1]data1cf!M316</f>
        <v>13835.772383885531</v>
      </c>
      <c r="O316" s="152">
        <f>+[1]data1cf!N316</f>
        <v>13155.295895504914</v>
      </c>
      <c r="P316" s="152">
        <f>+[1]data1cf!O316</f>
        <v>14233.856897184614</v>
      </c>
      <c r="Q316" s="152">
        <f>+[1]data1cf!P316</f>
        <v>15579.98055947894</v>
      </c>
      <c r="R316" s="152">
        <f>+[1]data1cf!Q316</f>
        <v>13977.706083700596</v>
      </c>
      <c r="S316" s="152">
        <f>+[1]data1cf!R316</f>
        <v>10163.565435940694</v>
      </c>
      <c r="T316" s="152">
        <f>+[1]data1cf!S316</f>
        <v>9577.2631645204729</v>
      </c>
      <c r="U316" s="152">
        <f>+[1]data1cf!T316</f>
        <v>8990.989709464402</v>
      </c>
      <c r="V316" s="152">
        <f>+[1]data1cf!U316</f>
        <v>8404.7459352634105</v>
      </c>
      <c r="W316" s="152">
        <f>+[1]data1cf!V316</f>
        <v>11978.41644215885</v>
      </c>
      <c r="X316" s="152">
        <f>+[1]data1cf!W316</f>
        <v>11392.234727657746</v>
      </c>
      <c r="Y316" s="152">
        <f>+[1]data1cf!X316</f>
        <v>10806.085446228375</v>
      </c>
      <c r="Z316" s="152">
        <f>+[1]data1cf!Y316</f>
        <v>10219.969570862884</v>
      </c>
      <c r="AA316" s="152">
        <f>+[1]data1cf!Z316</f>
        <v>9633.8881037431929</v>
      </c>
      <c r="AB316" s="152"/>
      <c r="AC316" s="153" t="e">
        <f t="shared" ca="1" si="32"/>
        <v>#NAME?</v>
      </c>
      <c r="AD316" s="153">
        <f t="shared" si="34"/>
        <v>79829.379338237544</v>
      </c>
      <c r="AE316" s="154">
        <f t="shared" si="35"/>
        <v>58528.093068743612</v>
      </c>
      <c r="AF316" s="155" t="e">
        <f t="shared" ca="1" si="33"/>
        <v>#NAME?</v>
      </c>
      <c r="AG316" s="156">
        <f t="shared" si="39"/>
        <v>0.9858223923136844</v>
      </c>
    </row>
    <row r="317" spans="1:33" x14ac:dyDescent="0.25">
      <c r="A317" s="148"/>
      <c r="B317" s="152">
        <f>+[1]data1cf!A317</f>
        <v>-102492.14490149557</v>
      </c>
      <c r="C317" s="152">
        <f>+[1]data1cf!B317</f>
        <v>14352.89647385772</v>
      </c>
      <c r="D317" s="152">
        <f>+[1]data1cf!C317</f>
        <v>22306.526171261823</v>
      </c>
      <c r="E317" s="152">
        <f>+[1]data1cf!D317</f>
        <v>21166.479519561231</v>
      </c>
      <c r="F317" s="152">
        <f>+[1]data1cf!E317</f>
        <v>19561.953902004898</v>
      </c>
      <c r="G317" s="152">
        <f>+[1]data1cf!F317</f>
        <v>18535.393170507195</v>
      </c>
      <c r="H317" s="152">
        <f>+[1]data1cf!G317</f>
        <v>17243.951501177886</v>
      </c>
      <c r="I317" s="152">
        <f>+[1]data1cf!H317</f>
        <v>16222.616859791637</v>
      </c>
      <c r="J317" s="152">
        <f>+[1]data1cf!I317</f>
        <v>15524.149891449018</v>
      </c>
      <c r="K317" s="152">
        <f>+[1]data1cf!J317</f>
        <v>14914.771287418618</v>
      </c>
      <c r="L317" s="152">
        <f>+[1]data1cf!K317</f>
        <v>14138.522329287811</v>
      </c>
      <c r="M317" s="152">
        <f>+[1]data1cf!L317</f>
        <v>13461.325160880369</v>
      </c>
      <c r="N317" s="152">
        <f>+[1]data1cf!M317</f>
        <v>12752.977631353664</v>
      </c>
      <c r="O317" s="152">
        <f>+[1]data1cf!N317</f>
        <v>12134.016273594108</v>
      </c>
      <c r="P317" s="152">
        <f>+[1]data1cf!O317</f>
        <v>13115.425982913861</v>
      </c>
      <c r="Q317" s="152">
        <f>+[1]data1cf!P317</f>
        <v>14341.045885460026</v>
      </c>
      <c r="R317" s="152">
        <f>+[1]data1cf!Q317</f>
        <v>12882.205556103785</v>
      </c>
      <c r="S317" s="152">
        <f>+[1]data1cf!R317</f>
        <v>9409.5032926004897</v>
      </c>
      <c r="T317" s="152">
        <f>+[1]data1cf!S317</f>
        <v>8875.6862645750534</v>
      </c>
      <c r="U317" s="152">
        <f>+[1]data1cf!T317</f>
        <v>8341.8954732992006</v>
      </c>
      <c r="V317" s="152">
        <f>+[1]data1cf!U317</f>
        <v>7808.131705875423</v>
      </c>
      <c r="W317" s="152">
        <f>+[1]data1cf!V317</f>
        <v>11061.890495709144</v>
      </c>
      <c r="X317" s="152">
        <f>+[1]data1cf!W317</f>
        <v>10528.183232457648</v>
      </c>
      <c r="Y317" s="152">
        <f>+[1]data1cf!X317</f>
        <v>9994.5054988989468</v>
      </c>
      <c r="Z317" s="152">
        <f>+[1]data1cf!Y317</f>
        <v>9460.858180923824</v>
      </c>
      <c r="AA317" s="152">
        <f>+[1]data1cf!Z317</f>
        <v>8927.2421909997847</v>
      </c>
      <c r="AB317" s="152"/>
      <c r="AC317" s="153" t="e">
        <f t="shared" ca="1" si="32"/>
        <v>#NAME?</v>
      </c>
      <c r="AD317" s="153">
        <f t="shared" si="34"/>
        <v>74516.640665859741</v>
      </c>
      <c r="AE317" s="154">
        <f t="shared" si="35"/>
        <v>54893.836655468702</v>
      </c>
      <c r="AF317" s="155" t="e">
        <f t="shared" ca="1" si="33"/>
        <v>#NAME?</v>
      </c>
      <c r="AG317" s="156">
        <f t="shared" si="39"/>
        <v>0.98118015932576941</v>
      </c>
    </row>
    <row r="318" spans="1:33" x14ac:dyDescent="0.25">
      <c r="A318" s="148"/>
      <c r="B318" s="152">
        <f>+[1]data1cf!A318</f>
        <v>-108663.98022084418</v>
      </c>
      <c r="C318" s="152">
        <f>+[1]data1cf!B318</f>
        <v>15162.881750129753</v>
      </c>
      <c r="D318" s="152">
        <f>+[1]data1cf!C318</f>
        <v>23610.674779809066</v>
      </c>
      <c r="E318" s="152">
        <f>+[1]data1cf!D318</f>
        <v>22273.576692218448</v>
      </c>
      <c r="F318" s="152">
        <f>+[1]data1cf!E318</f>
        <v>20635.144744203957</v>
      </c>
      <c r="G318" s="152">
        <f>+[1]data1cf!F318</f>
        <v>19546.388144864046</v>
      </c>
      <c r="H318" s="152">
        <f>+[1]data1cf!G318</f>
        <v>18177.557703973536</v>
      </c>
      <c r="I318" s="152">
        <f>+[1]data1cf!H318</f>
        <v>17094.720698492551</v>
      </c>
      <c r="J318" s="152">
        <f>+[1]data1cf!I318</f>
        <v>16354.193696097966</v>
      </c>
      <c r="K318" s="152">
        <f>+[1]data1cf!J318</f>
        <v>15707.729436460635</v>
      </c>
      <c r="L318" s="152">
        <f>+[1]data1cf!K318</f>
        <v>14885.126909049563</v>
      </c>
      <c r="M318" s="152">
        <f>+[1]data1cf!L318</f>
        <v>14167.150523794222</v>
      </c>
      <c r="N318" s="152">
        <f>+[1]data1cf!M318</f>
        <v>13416.147976116568</v>
      </c>
      <c r="O318" s="152">
        <f>+[1]data1cf!N318</f>
        <v>12759.510955183792</v>
      </c>
      <c r="P318" s="152">
        <f>+[1]data1cf!O318</f>
        <v>13800.422112860084</v>
      </c>
      <c r="Q318" s="152">
        <f>+[1]data1cf!P318</f>
        <v>15099.845956282912</v>
      </c>
      <c r="R318" s="152">
        <f>+[1]data1cf!Q318</f>
        <v>13553.157701813343</v>
      </c>
      <c r="S318" s="152">
        <f>+[1]data1cf!R318</f>
        <v>9871.3374956221123</v>
      </c>
      <c r="T318" s="152">
        <f>+[1]data1cf!S318</f>
        <v>9305.3752647540459</v>
      </c>
      <c r="U318" s="152">
        <f>+[1]data1cf!T318</f>
        <v>8739.4408505507472</v>
      </c>
      <c r="V318" s="152">
        <f>+[1]data1cf!U318</f>
        <v>8173.535087512173</v>
      </c>
      <c r="W318" s="152">
        <f>+[1]data1cf!V318</f>
        <v>11623.227560254345</v>
      </c>
      <c r="X318" s="152">
        <f>+[1]data1cf!W318</f>
        <v>11057.381703936091</v>
      </c>
      <c r="Y318" s="152">
        <f>+[1]data1cf!X318</f>
        <v>10491.567155519107</v>
      </c>
      <c r="Z318" s="152">
        <f>+[1]data1cf!Y318</f>
        <v>9925.7848542404317</v>
      </c>
      <c r="AA318" s="152">
        <f>+[1]data1cf!Z318</f>
        <v>9360.0357675142222</v>
      </c>
      <c r="AB318" s="152"/>
      <c r="AC318" s="153" t="e">
        <f t="shared" ca="1" si="32"/>
        <v>#NAME?</v>
      </c>
      <c r="AD318" s="153">
        <f t="shared" si="34"/>
        <v>77868.882631462955</v>
      </c>
      <c r="AE318" s="154">
        <f t="shared" si="35"/>
        <v>57215.054440214764</v>
      </c>
      <c r="AF318" s="155" t="e">
        <f t="shared" ca="1" si="33"/>
        <v>#NAME?</v>
      </c>
      <c r="AG318" s="156">
        <f t="shared" si="39"/>
        <v>0.98426028105551799</v>
      </c>
    </row>
    <row r="319" spans="1:33" x14ac:dyDescent="0.25">
      <c r="A319" s="148"/>
      <c r="B319" s="152">
        <f>+[1]data1cf!A319</f>
        <v>-96039.988813388802</v>
      </c>
      <c r="C319" s="152">
        <f>+[1]data1cf!B319</f>
        <v>13581.842627839505</v>
      </c>
      <c r="D319" s="152">
        <f>+[1]data1cf!C319</f>
        <v>21015.443026378078</v>
      </c>
      <c r="E319" s="152">
        <f>+[1]data1cf!D319</f>
        <v>19892.236271101512</v>
      </c>
      <c r="F319" s="152">
        <f>+[1]data1cf!E319</f>
        <v>18440.019425806666</v>
      </c>
      <c r="G319" s="152">
        <f>+[1]data1cf!F319</f>
        <v>17478.479458245249</v>
      </c>
      <c r="H319" s="152">
        <f>+[1]data1cf!G319</f>
        <v>16267.941508432661</v>
      </c>
      <c r="I319" s="152">
        <f>+[1]data1cf!H319</f>
        <v>15310.902628743534</v>
      </c>
      <c r="J319" s="152">
        <f>+[1]data1cf!I319</f>
        <v>14656.406033998475</v>
      </c>
      <c r="K319" s="152">
        <f>+[1]data1cf!J319</f>
        <v>14085.797492068617</v>
      </c>
      <c r="L319" s="152">
        <f>+[1]data1cf!K319</f>
        <v>13358.007452357084</v>
      </c>
      <c r="M319" s="152">
        <f>+[1]data1cf!L319</f>
        <v>12723.441666453989</v>
      </c>
      <c r="N319" s="152">
        <f>+[1]data1cf!M319</f>
        <v>12059.686518416867</v>
      </c>
      <c r="O319" s="152">
        <f>+[1]data1cf!N319</f>
        <v>11480.112028086289</v>
      </c>
      <c r="P319" s="152">
        <f>+[1]data1cf!O319</f>
        <v>12399.317771745875</v>
      </c>
      <c r="Q319" s="152">
        <f>+[1]data1cf!P319</f>
        <v>13547.781606151249</v>
      </c>
      <c r="R319" s="152">
        <f>+[1]data1cf!Q319</f>
        <v>12180.779197853997</v>
      </c>
      <c r="S319" s="152">
        <f>+[1]data1cf!R319</f>
        <v>8926.6928787548277</v>
      </c>
      <c r="T319" s="152">
        <f>+[1]data1cf!S319</f>
        <v>8426.4810678962276</v>
      </c>
      <c r="U319" s="152">
        <f>+[1]data1cf!T319</f>
        <v>7926.2938421132967</v>
      </c>
      <c r="V319" s="152">
        <f>+[1]data1cf!U319</f>
        <v>7426.1319389582732</v>
      </c>
      <c r="W319" s="152">
        <f>+[1]data1cf!V319</f>
        <v>10475.057864719975</v>
      </c>
      <c r="X319" s="152">
        <f>+[1]data1cf!W319</f>
        <v>9974.9489086476788</v>
      </c>
      <c r="Y319" s="152">
        <f>+[1]data1cf!X319</f>
        <v>9474.8676232946127</v>
      </c>
      <c r="Z319" s="152">
        <f>+[1]data1cf!Y319</f>
        <v>8974.8148387823676</v>
      </c>
      <c r="AA319" s="152">
        <f>+[1]data1cf!Z319</f>
        <v>8474.7914101361603</v>
      </c>
      <c r="AB319" s="152"/>
      <c r="AC319" s="153" t="e">
        <f t="shared" ca="1" si="32"/>
        <v>#NAME?</v>
      </c>
      <c r="AD319" s="153">
        <f t="shared" si="34"/>
        <v>71049.597862177267</v>
      </c>
      <c r="AE319" s="154">
        <f t="shared" si="35"/>
        <v>52506.178706180683</v>
      </c>
      <c r="AF319" s="155" t="e">
        <f t="shared" ca="1" si="33"/>
        <v>#NAME?</v>
      </c>
      <c r="AG319" s="156">
        <f t="shared" si="39"/>
        <v>0.97735913318214862</v>
      </c>
    </row>
    <row r="320" spans="1:33" x14ac:dyDescent="0.25">
      <c r="A320" s="148"/>
      <c r="B320" s="152">
        <f>+[1]data1cf!A320</f>
        <v>-109301.54237580104</v>
      </c>
      <c r="C320" s="152">
        <f>+[1]data1cf!B320</f>
        <v>15249.247781771195</v>
      </c>
      <c r="D320" s="152">
        <f>+[1]data1cf!C320</f>
        <v>23720.895836225602</v>
      </c>
      <c r="E320" s="152">
        <f>+[1]data1cf!D320</f>
        <v>22333.291286906995</v>
      </c>
      <c r="F320" s="152">
        <f>+[1]data1cf!E320</f>
        <v>20746.007369440795</v>
      </c>
      <c r="G320" s="152">
        <f>+[1]data1cf!F320</f>
        <v>19650.825820393224</v>
      </c>
      <c r="H320" s="152">
        <f>+[1]data1cf!G320</f>
        <v>18274.000974368231</v>
      </c>
      <c r="I320" s="152">
        <f>+[1]data1cf!H320</f>
        <v>17184.810659416333</v>
      </c>
      <c r="J320" s="152">
        <f>+[1]data1cf!I320</f>
        <v>16439.938776680658</v>
      </c>
      <c r="K320" s="152">
        <f>+[1]data1cf!J320</f>
        <v>15789.643499317928</v>
      </c>
      <c r="L320" s="152">
        <f>+[1]data1cf!K320</f>
        <v>14962.252561330206</v>
      </c>
      <c r="M320" s="152">
        <f>+[1]data1cf!L320</f>
        <v>14240.06360655127</v>
      </c>
      <c r="N320" s="152">
        <f>+[1]data1cf!M320</f>
        <v>13484.654715560006</v>
      </c>
      <c r="O320" s="152">
        <f>+[1]data1cf!N320</f>
        <v>12824.125728014536</v>
      </c>
      <c r="P320" s="152">
        <f>+[1]data1cf!O320</f>
        <v>13871.183496816091</v>
      </c>
      <c r="Q320" s="152">
        <f>+[1]data1cf!P320</f>
        <v>15178.231425645445</v>
      </c>
      <c r="R320" s="152">
        <f>+[1]data1cf!Q320</f>
        <v>13622.468315878268</v>
      </c>
      <c r="S320" s="152">
        <f>+[1]data1cf!R320</f>
        <v>9919.0458343051596</v>
      </c>
      <c r="T320" s="152">
        <f>+[1]data1cf!S320</f>
        <v>9349.7629437409978</v>
      </c>
      <c r="U320" s="152">
        <f>+[1]data1cf!T320</f>
        <v>8780.508033049804</v>
      </c>
      <c r="V320" s="152">
        <f>+[1]data1cf!U320</f>
        <v>8211.2819416277853</v>
      </c>
      <c r="W320" s="152">
        <f>+[1]data1cf!V320</f>
        <v>11681.214731008356</v>
      </c>
      <c r="X320" s="152">
        <f>+[1]data1cf!W320</f>
        <v>11112.048897796245</v>
      </c>
      <c r="Y320" s="152">
        <f>+[1]data1cf!X320</f>
        <v>10542.914556177677</v>
      </c>
      <c r="Z320" s="152">
        <f>+[1]data1cf!Y320</f>
        <v>9973.8126509004542</v>
      </c>
      <c r="AA320" s="152">
        <f>+[1]data1cf!Z320</f>
        <v>9404.7441550548192</v>
      </c>
      <c r="AB320" s="152"/>
      <c r="AC320" s="153" t="e">
        <f t="shared" ca="1" si="32"/>
        <v>#NAME?</v>
      </c>
      <c r="AD320" s="153">
        <f t="shared" si="34"/>
        <v>78149.142150080748</v>
      </c>
      <c r="AE320" s="154">
        <f t="shared" si="35"/>
        <v>57391.766600028364</v>
      </c>
      <c r="AF320" s="155" t="e">
        <f t="shared" ca="1" si="33"/>
        <v>#NAME?</v>
      </c>
      <c r="AG320" s="156">
        <f t="shared" si="39"/>
        <v>0.98449371551869314</v>
      </c>
    </row>
    <row r="321" spans="1:33" x14ac:dyDescent="0.25">
      <c r="A321" s="148"/>
      <c r="B321" s="152">
        <f>+[1]data1cf!A321</f>
        <v>-102761.98663768359</v>
      </c>
      <c r="C321" s="152">
        <f>+[1]data1cf!B321</f>
        <v>14439.110951041497</v>
      </c>
      <c r="D321" s="152">
        <f>+[1]data1cf!C321</f>
        <v>22393.409713234698</v>
      </c>
      <c r="E321" s="152">
        <f>+[1]data1cf!D321</f>
        <v>21087.737321478471</v>
      </c>
      <c r="F321" s="152">
        <f>+[1]data1cf!E321</f>
        <v>19608.875387290205</v>
      </c>
      <c r="G321" s="152">
        <f>+[1]data1cf!F321</f>
        <v>18579.595360786392</v>
      </c>
      <c r="H321" s="152">
        <f>+[1]data1cf!G321</f>
        <v>17284.770140309189</v>
      </c>
      <c r="I321" s="152">
        <f>+[1]data1cf!H321</f>
        <v>16260.746524922775</v>
      </c>
      <c r="J321" s="152">
        <f>+[1]data1cf!I321</f>
        <v>15560.440629903496</v>
      </c>
      <c r="K321" s="152">
        <f>+[1]data1cf!J321</f>
        <v>14949.440586353267</v>
      </c>
      <c r="L321" s="152">
        <f>+[1]data1cf!K321</f>
        <v>14171.164981857826</v>
      </c>
      <c r="M321" s="152">
        <f>+[1]data1cf!L321</f>
        <v>13492.184885989522</v>
      </c>
      <c r="N321" s="152">
        <f>+[1]data1cf!M321</f>
        <v>12781.972416204495</v>
      </c>
      <c r="O321" s="152">
        <f>+[1]data1cf!N321</f>
        <v>12161.363822924781</v>
      </c>
      <c r="P321" s="152">
        <f>+[1]data1cf!O321</f>
        <v>13145.375023259658</v>
      </c>
      <c r="Q321" s="152">
        <f>+[1]data1cf!P321</f>
        <v>14374.221742872913</v>
      </c>
      <c r="R321" s="152">
        <f>+[1]data1cf!Q321</f>
        <v>12911.540572760798</v>
      </c>
      <c r="S321" s="152">
        <f>+[1]data1cf!R321</f>
        <v>9429.6953646059865</v>
      </c>
      <c r="T321" s="152">
        <f>+[1]data1cf!S321</f>
        <v>8894.4729009368148</v>
      </c>
      <c r="U321" s="152">
        <f>+[1]data1cf!T321</f>
        <v>8359.2767430934364</v>
      </c>
      <c r="V321" s="152">
        <f>+[1]data1cf!U321</f>
        <v>7824.1076802506286</v>
      </c>
      <c r="W321" s="152">
        <f>+[1]data1cf!V321</f>
        <v>11086.432979467379</v>
      </c>
      <c r="X321" s="152">
        <f>+[1]data1cf!W321</f>
        <v>10551.320569561271</v>
      </c>
      <c r="Y321" s="152">
        <f>+[1]data1cf!X321</f>
        <v>10016.237767093864</v>
      </c>
      <c r="Z321" s="152">
        <f>+[1]data1cf!Y321</f>
        <v>9481.1854602882977</v>
      </c>
      <c r="AA321" s="152">
        <f>+[1]data1cf!Z321</f>
        <v>8946.1645640144416</v>
      </c>
      <c r="AB321" s="152"/>
      <c r="AC321" s="153" t="e">
        <f t="shared" ca="1" si="32"/>
        <v>#NAME?</v>
      </c>
      <c r="AD321" s="153">
        <f t="shared" si="34"/>
        <v>74630.04749778274</v>
      </c>
      <c r="AE321" s="154">
        <f t="shared" si="35"/>
        <v>54965.775843353862</v>
      </c>
      <c r="AF321" s="155" t="e">
        <f t="shared" ca="1" si="33"/>
        <v>#NAME?</v>
      </c>
      <c r="AG321" s="156">
        <f t="shared" si="39"/>
        <v>0.98129360582359992</v>
      </c>
    </row>
    <row r="322" spans="1:33" x14ac:dyDescent="0.25">
      <c r="A322" s="148"/>
      <c r="B322" s="152">
        <f>+[1]data1cf!A322</f>
        <v>-93525.145666570519</v>
      </c>
      <c r="C322" s="152">
        <f>+[1]data1cf!B322</f>
        <v>13282.553039697785</v>
      </c>
      <c r="D322" s="152">
        <f>+[1]data1cf!C322</f>
        <v>20569.731641832415</v>
      </c>
      <c r="E322" s="152">
        <f>+[1]data1cf!D322</f>
        <v>19439.814973700413</v>
      </c>
      <c r="F322" s="152">
        <f>+[1]data1cf!E322</f>
        <v>18002.725412748427</v>
      </c>
      <c r="G322" s="152">
        <f>+[1]data1cf!F322</f>
        <v>17066.528449967642</v>
      </c>
      <c r="H322" s="152">
        <f>+[1]data1cf!G322</f>
        <v>15887.524170729732</v>
      </c>
      <c r="I322" s="152">
        <f>+[1]data1cf!H322</f>
        <v>14955.545713241405</v>
      </c>
      <c r="J322" s="152">
        <f>+[1]data1cf!I322</f>
        <v>14318.187357434563</v>
      </c>
      <c r="K322" s="152">
        <f>+[1]data1cf!J322</f>
        <v>13762.690140098239</v>
      </c>
      <c r="L322" s="152">
        <f>+[1]data1cf!K322</f>
        <v>13053.787829887468</v>
      </c>
      <c r="M322" s="152">
        <f>+[1]data1cf!L322</f>
        <v>12435.838387213917</v>
      </c>
      <c r="N322" s="152">
        <f>+[1]data1cf!M322</f>
        <v>11789.463916807326</v>
      </c>
      <c r="O322" s="152">
        <f>+[1]data1cf!N322</f>
        <v>11225.241161970389</v>
      </c>
      <c r="P322" s="152">
        <f>+[1]data1cf!O322</f>
        <v>12120.201798318689</v>
      </c>
      <c r="Q322" s="152">
        <f>+[1]data1cf!P322</f>
        <v>13238.592676250315</v>
      </c>
      <c r="R322" s="152">
        <f>+[1]data1cf!Q322</f>
        <v>11907.385738992431</v>
      </c>
      <c r="S322" s="152">
        <f>+[1]data1cf!R322</f>
        <v>8738.5088912796164</v>
      </c>
      <c r="T322" s="152">
        <f>+[1]data1cf!S322</f>
        <v>8251.3953143966646</v>
      </c>
      <c r="U322" s="152">
        <f>+[1]data1cf!T322</f>
        <v>7764.3056788199265</v>
      </c>
      <c r="V322" s="152">
        <f>+[1]data1cf!U322</f>
        <v>7277.2407027885893</v>
      </c>
      <c r="W322" s="152">
        <f>+[1]data1cf!V322</f>
        <v>10246.329359051491</v>
      </c>
      <c r="X322" s="152">
        <f>+[1]data1cf!W322</f>
        <v>9759.3159436636488</v>
      </c>
      <c r="Y322" s="152">
        <f>+[1]data1cf!X322</f>
        <v>9272.3294744268769</v>
      </c>
      <c r="Z322" s="152">
        <f>+[1]data1cf!Y322</f>
        <v>8785.3707597257053</v>
      </c>
      <c r="AA322" s="152">
        <f>+[1]data1cf!Z322</f>
        <v>8298.4406321962124</v>
      </c>
      <c r="AB322" s="152"/>
      <c r="AC322" s="153" t="e">
        <f t="shared" ref="AC322:AC385" ca="1" si="40">XNPV(0.1,B322:AA322,$B$1:$AA$1)</f>
        <v>#NAME?</v>
      </c>
      <c r="AD322" s="153">
        <f t="shared" si="34"/>
        <v>69788.868839938848</v>
      </c>
      <c r="AE322" s="154">
        <f t="shared" si="35"/>
        <v>51662.593884969734</v>
      </c>
      <c r="AF322" s="155" t="e">
        <f t="shared" ref="AF322:AF385" ca="1" si="41">XIRR(B322:AA322,$B$1:$AA$1)</f>
        <v>#NAME?</v>
      </c>
      <c r="AG322" s="156">
        <f t="shared" si="39"/>
        <v>0.97578500377740029</v>
      </c>
    </row>
    <row r="323" spans="1:33" x14ac:dyDescent="0.25">
      <c r="A323" s="148"/>
      <c r="B323" s="152">
        <f>+[1]data1cf!A323</f>
        <v>-113899.4439931731</v>
      </c>
      <c r="C323" s="152">
        <f>+[1]data1cf!B323</f>
        <v>15827.891747903734</v>
      </c>
      <c r="D323" s="152">
        <f>+[1]data1cf!C323</f>
        <v>24628.832812679524</v>
      </c>
      <c r="E323" s="152">
        <f>+[1]data1cf!D323</f>
        <v>23151.398688235549</v>
      </c>
      <c r="F323" s="152">
        <f>+[1]data1cf!E323</f>
        <v>21545.514429136103</v>
      </c>
      <c r="G323" s="152">
        <f>+[1]data1cf!F323</f>
        <v>20403.998124452861</v>
      </c>
      <c r="H323" s="152">
        <f>+[1]data1cf!G323</f>
        <v>18969.520094323587</v>
      </c>
      <c r="I323" s="152">
        <f>+[1]data1cf!H323</f>
        <v>17834.511671027671</v>
      </c>
      <c r="J323" s="152">
        <f>+[1]data1cf!I323</f>
        <v>17058.305851369183</v>
      </c>
      <c r="K323" s="152">
        <f>+[1]data1cf!J323</f>
        <v>16380.382455776897</v>
      </c>
      <c r="L323" s="152">
        <f>+[1]data1cf!K323</f>
        <v>15518.458977606748</v>
      </c>
      <c r="M323" s="152">
        <f>+[1]data1cf!L323</f>
        <v>14765.890270712232</v>
      </c>
      <c r="N323" s="152">
        <f>+[1]data1cf!M323</f>
        <v>13978.704190797849</v>
      </c>
      <c r="O323" s="152">
        <f>+[1]data1cf!N323</f>
        <v>13290.107540446013</v>
      </c>
      <c r="P323" s="152">
        <f>+[1]data1cf!O323</f>
        <v>14381.492772875285</v>
      </c>
      <c r="Q323" s="152">
        <f>+[1]data1cf!P323</f>
        <v>15743.52325414916</v>
      </c>
      <c r="R323" s="152">
        <f>+[1]data1cf!Q323</f>
        <v>14122.315086945804</v>
      </c>
      <c r="S323" s="152">
        <f>+[1]data1cf!R323</f>
        <v>10263.103658138169</v>
      </c>
      <c r="T323" s="152">
        <f>+[1]data1cf!S323</f>
        <v>9669.8731940414382</v>
      </c>
      <c r="U323" s="152">
        <f>+[1]data1cf!T323</f>
        <v>9076.6718868248918</v>
      </c>
      <c r="V323" s="152">
        <f>+[1]data1cf!U323</f>
        <v>8483.5006111949315</v>
      </c>
      <c r="W323" s="152">
        <f>+[1]data1cf!V323</f>
        <v>12099.400321422901</v>
      </c>
      <c r="X323" s="152">
        <f>+[1]data1cf!W323</f>
        <v>11506.291838837355</v>
      </c>
      <c r="Y323" s="152">
        <f>+[1]data1cf!X323</f>
        <v>10913.216172577339</v>
      </c>
      <c r="Z323" s="152">
        <f>+[1]data1cf!Y323</f>
        <v>10320.174307132609</v>
      </c>
      <c r="AA323" s="152">
        <f>+[1]data1cf!Z323</f>
        <v>9727.1672565276313</v>
      </c>
      <c r="AB323" s="152"/>
      <c r="AC323" s="153" t="e">
        <f t="shared" ca="1" si="40"/>
        <v>#NAME?</v>
      </c>
      <c r="AD323" s="153">
        <f t="shared" ref="AD323:AD386" si="42">SUMPRODUCT(B323:AA323,$B$1010:$AA$1010)</f>
        <v>80560.030273272758</v>
      </c>
      <c r="AE323" s="154">
        <f t="shared" ref="AE323:AE386" si="43">SUMPRODUCT(B323:AA323,$B$1012:$AA$1012)</f>
        <v>59037.113556997341</v>
      </c>
      <c r="AF323" s="155" t="e">
        <f t="shared" ca="1" si="41"/>
        <v>#NAME?</v>
      </c>
      <c r="AG323" s="156">
        <f t="shared" ref="AG323:AG338" si="44">1-EXP(-(1/0.25)*(AD323/ABS($AD$1010)))</f>
        <v>0.98636405595815846</v>
      </c>
    </row>
    <row r="324" spans="1:33" x14ac:dyDescent="0.25">
      <c r="A324" s="148"/>
      <c r="B324" s="152">
        <f>+[1]data1cf!A324</f>
        <v>-110272.40478161944</v>
      </c>
      <c r="C324" s="152">
        <f>+[1]data1cf!B324</f>
        <v>15372.640557346647</v>
      </c>
      <c r="D324" s="152">
        <f>+[1]data1cf!C324</f>
        <v>23922.490281429862</v>
      </c>
      <c r="E324" s="152">
        <f>+[1]data1cf!D324</f>
        <v>22626.931307015635</v>
      </c>
      <c r="F324" s="152">
        <f>+[1]data1cf!E324</f>
        <v>20914.825976718483</v>
      </c>
      <c r="G324" s="152">
        <f>+[1]data1cf!F324</f>
        <v>19809.860688027689</v>
      </c>
      <c r="H324" s="152">
        <f>+[1]data1cf!G324</f>
        <v>18420.862178083706</v>
      </c>
      <c r="I324" s="152">
        <f>+[1]data1cf!H324</f>
        <v>17321.997215303571</v>
      </c>
      <c r="J324" s="152">
        <f>+[1]data1cf!I324</f>
        <v>16570.509066297698</v>
      </c>
      <c r="K324" s="152">
        <f>+[1]data1cf!J324</f>
        <v>15914.380018757893</v>
      </c>
      <c r="L324" s="152">
        <f>+[1]data1cf!K324</f>
        <v>15079.69741865329</v>
      </c>
      <c r="M324" s="152">
        <f>+[1]data1cf!L324</f>
        <v>14351.093676938592</v>
      </c>
      <c r="N324" s="152">
        <f>+[1]data1cf!M324</f>
        <v>13588.974925525024</v>
      </c>
      <c r="O324" s="152">
        <f>+[1]data1cf!N324</f>
        <v>12922.519356485296</v>
      </c>
      <c r="P324" s="152">
        <f>+[1]data1cf!O324</f>
        <v>13978.937018464818</v>
      </c>
      <c r="Q324" s="152">
        <f>+[1]data1cf!P324</f>
        <v>15297.59469834726</v>
      </c>
      <c r="R324" s="152">
        <f>+[1]data1cf!Q324</f>
        <v>13728.0126443749</v>
      </c>
      <c r="S324" s="152">
        <f>+[1]data1cf!R324</f>
        <v>9991.6948021136504</v>
      </c>
      <c r="T324" s="152">
        <f>+[1]data1cf!S324</f>
        <v>9417.355300776102</v>
      </c>
      <c r="U324" s="152">
        <f>+[1]data1cf!T324</f>
        <v>8843.0440278405713</v>
      </c>
      <c r="V324" s="152">
        <f>+[1]data1cf!U324</f>
        <v>8268.7618301591101</v>
      </c>
      <c r="W324" s="152">
        <f>+[1]data1cf!V324</f>
        <v>11769.516026289319</v>
      </c>
      <c r="X324" s="152">
        <f>+[1]data1cf!W324</f>
        <v>11195.294622056601</v>
      </c>
      <c r="Y324" s="152">
        <f>+[1]data1cf!X324</f>
        <v>10621.104989139054</v>
      </c>
      <c r="Z324" s="152">
        <f>+[1]data1cf!Y324</f>
        <v>10046.948080676113</v>
      </c>
      <c r="AA324" s="152">
        <f>+[1]data1cf!Z324</f>
        <v>9472.8248784014322</v>
      </c>
      <c r="AB324" s="152"/>
      <c r="AC324" s="153" t="e">
        <f t="shared" ca="1" si="40"/>
        <v>#NAME?</v>
      </c>
      <c r="AD324" s="153">
        <f t="shared" si="42"/>
        <v>78771.205745647487</v>
      </c>
      <c r="AE324" s="154">
        <f t="shared" si="43"/>
        <v>57846.836466292552</v>
      </c>
      <c r="AF324" s="155" t="e">
        <f t="shared" ca="1" si="41"/>
        <v>#NAME?</v>
      </c>
      <c r="AG324" s="156">
        <f t="shared" si="44"/>
        <v>0.98499955054813015</v>
      </c>
    </row>
    <row r="325" spans="1:33" x14ac:dyDescent="0.25">
      <c r="A325" s="148"/>
      <c r="B325" s="152">
        <f>+[1]data1cf!A325</f>
        <v>-90670.386587907589</v>
      </c>
      <c r="C325" s="152">
        <f>+[1]data1cf!B325</f>
        <v>12953.379290172248</v>
      </c>
      <c r="D325" s="152">
        <f>+[1]data1cf!C325</f>
        <v>20015.806555811385</v>
      </c>
      <c r="E325" s="152">
        <f>+[1]data1cf!D325</f>
        <v>18904.497965496259</v>
      </c>
      <c r="F325" s="152">
        <f>+[1]data1cf!E325</f>
        <v>17506.32504861346</v>
      </c>
      <c r="G325" s="152">
        <f>+[1]data1cf!F325</f>
        <v>16598.896549213605</v>
      </c>
      <c r="H325" s="152">
        <f>+[1]data1cf!G325</f>
        <v>15455.6881534965</v>
      </c>
      <c r="I325" s="152">
        <f>+[1]data1cf!H325</f>
        <v>14552.157381854264</v>
      </c>
      <c r="J325" s="152">
        <f>+[1]data1cf!I325</f>
        <v>13934.253735683396</v>
      </c>
      <c r="K325" s="152">
        <f>+[1]data1cf!J325</f>
        <v>13395.910348051468</v>
      </c>
      <c r="L325" s="152">
        <f>+[1]data1cf!K325</f>
        <v>12708.448705953906</v>
      </c>
      <c r="M325" s="152">
        <f>+[1]data1cf!L325</f>
        <v>12109.361535763892</v>
      </c>
      <c r="N325" s="152">
        <f>+[1]data1cf!M325</f>
        <v>11482.716982637394</v>
      </c>
      <c r="O325" s="152">
        <f>+[1]data1cf!N325</f>
        <v>10935.920963272689</v>
      </c>
      <c r="P325" s="152">
        <f>+[1]data1cf!O325</f>
        <v>11803.35942978003</v>
      </c>
      <c r="Q325" s="152">
        <f>+[1]data1cf!P325</f>
        <v>12887.612574062457</v>
      </c>
      <c r="R325" s="152">
        <f>+[1]data1cf!Q325</f>
        <v>11597.039362233505</v>
      </c>
      <c r="S325" s="152">
        <f>+[1]data1cf!R325</f>
        <v>8524.8892278093736</v>
      </c>
      <c r="T325" s="152">
        <f>+[1]data1cf!S325</f>
        <v>8052.6442928946981</v>
      </c>
      <c r="U325" s="152">
        <f>+[1]data1cf!T325</f>
        <v>7580.4225685024339</v>
      </c>
      <c r="V325" s="152">
        <f>+[1]data1cf!U325</f>
        <v>7108.2247509482586</v>
      </c>
      <c r="W325" s="152">
        <f>+[1]data1cf!V325</f>
        <v>9986.6850234068625</v>
      </c>
      <c r="X325" s="152">
        <f>+[1]data1cf!W325</f>
        <v>9514.537192660453</v>
      </c>
      <c r="Y325" s="152">
        <f>+[1]data1cf!X325</f>
        <v>9042.4154855615197</v>
      </c>
      <c r="Z325" s="152">
        <f>+[1]data1cf!Y325</f>
        <v>8570.3206858194717</v>
      </c>
      <c r="AA325" s="152">
        <f>+[1]data1cf!Z325</f>
        <v>8098.2536006550272</v>
      </c>
      <c r="AB325" s="152"/>
      <c r="AC325" s="153" t="e">
        <f t="shared" ca="1" si="40"/>
        <v>#NAME?</v>
      </c>
      <c r="AD325" s="153">
        <f t="shared" si="42"/>
        <v>68306.081685138037</v>
      </c>
      <c r="AE325" s="154">
        <f t="shared" si="43"/>
        <v>50655.493361259498</v>
      </c>
      <c r="AF325" s="155" t="e">
        <f t="shared" ca="1" si="41"/>
        <v>#NAME?</v>
      </c>
      <c r="AG325" s="156">
        <f t="shared" si="44"/>
        <v>0.97379299618012405</v>
      </c>
    </row>
    <row r="326" spans="1:33" x14ac:dyDescent="0.25">
      <c r="A326" s="148"/>
      <c r="B326" s="152">
        <f>+[1]data1cf!A326</f>
        <v>-101372.32334100925</v>
      </c>
      <c r="C326" s="152">
        <f>+[1]data1cf!B326</f>
        <v>14263.456864003529</v>
      </c>
      <c r="D326" s="152">
        <f>+[1]data1cf!C326</f>
        <v>22118.485476483245</v>
      </c>
      <c r="E326" s="152">
        <f>+[1]data1cf!D326</f>
        <v>20836.151399602008</v>
      </c>
      <c r="F326" s="152">
        <f>+[1]data1cf!E326</f>
        <v>19367.233501762941</v>
      </c>
      <c r="G326" s="152">
        <f>+[1]data1cf!F326</f>
        <v>18351.957626418869</v>
      </c>
      <c r="H326" s="152">
        <f>+[1]data1cf!G326</f>
        <v>17074.557422950187</v>
      </c>
      <c r="I326" s="152">
        <f>+[1]data1cf!H326</f>
        <v>16064.381807975107</v>
      </c>
      <c r="J326" s="152">
        <f>+[1]data1cf!I326</f>
        <v>15373.546237835642</v>
      </c>
      <c r="K326" s="152">
        <f>+[1]data1cf!J326</f>
        <v>14770.896477752682</v>
      </c>
      <c r="L326" s="152">
        <f>+[1]data1cf!K326</f>
        <v>14003.057939472692</v>
      </c>
      <c r="M326" s="152">
        <f>+[1]data1cf!L326</f>
        <v>13333.259777014526</v>
      </c>
      <c r="N326" s="152">
        <f>+[1]data1cf!M326</f>
        <v>12632.651599968402</v>
      </c>
      <c r="O326" s="152">
        <f>+[1]data1cf!N326</f>
        <v>12020.526137488603</v>
      </c>
      <c r="P326" s="152">
        <f>+[1]data1cf!O326</f>
        <v>12991.139867767735</v>
      </c>
      <c r="Q326" s="152">
        <f>+[1]data1cf!P326</f>
        <v>14203.368738316756</v>
      </c>
      <c r="R326" s="152">
        <f>+[1]data1cf!Q326</f>
        <v>12760.46759001377</v>
      </c>
      <c r="S326" s="152">
        <f>+[1]data1cf!R326</f>
        <v>9325.7078134352687</v>
      </c>
      <c r="T326" s="152">
        <f>+[1]data1cf!S326</f>
        <v>8797.723230597825</v>
      </c>
      <c r="U326" s="152">
        <f>+[1]data1cf!T326</f>
        <v>8269.7645978492001</v>
      </c>
      <c r="V326" s="152">
        <f>+[1]data1cf!U326</f>
        <v>7741.8326936920275</v>
      </c>
      <c r="W326" s="152">
        <f>+[1]data1cf!V326</f>
        <v>10960.041156727733</v>
      </c>
      <c r="X326" s="152">
        <f>+[1]data1cf!W326</f>
        <v>10432.165139382461</v>
      </c>
      <c r="Y326" s="152">
        <f>+[1]data1cf!X326</f>
        <v>9904.3183290907527</v>
      </c>
      <c r="Z326" s="152">
        <f>+[1]data1cf!Y326</f>
        <v>9376.5016020642215</v>
      </c>
      <c r="AA326" s="152">
        <f>+[1]data1cf!Z326</f>
        <v>8848.7158608008212</v>
      </c>
      <c r="AB326" s="152"/>
      <c r="AC326" s="153" t="e">
        <f t="shared" ca="1" si="40"/>
        <v>#NAME?</v>
      </c>
      <c r="AD326" s="153">
        <f t="shared" si="42"/>
        <v>73896.51655338741</v>
      </c>
      <c r="AE326" s="154">
        <f t="shared" si="43"/>
        <v>54463.828208300401</v>
      </c>
      <c r="AF326" s="155" t="e">
        <f t="shared" ca="1" si="41"/>
        <v>#NAME?</v>
      </c>
      <c r="AG326" s="156">
        <f t="shared" si="44"/>
        <v>0.98054754091558727</v>
      </c>
    </row>
    <row r="327" spans="1:33" x14ac:dyDescent="0.25">
      <c r="A327" s="148"/>
      <c r="B327" s="152">
        <f>+[1]data1cf!A327</f>
        <v>-111045.06201066833</v>
      </c>
      <c r="C327" s="152">
        <f>+[1]data1cf!B327</f>
        <v>15404.714316671292</v>
      </c>
      <c r="D327" s="152">
        <f>+[1]data1cf!C327</f>
        <v>23969.75047470571</v>
      </c>
      <c r="E327" s="152">
        <f>+[1]data1cf!D327</f>
        <v>22655.863049261934</v>
      </c>
      <c r="F327" s="152">
        <f>+[1]data1cf!E327</f>
        <v>21049.179636443419</v>
      </c>
      <c r="G327" s="152">
        <f>+[1]data1cf!F327</f>
        <v>19936.427995003643</v>
      </c>
      <c r="H327" s="152">
        <f>+[1]data1cf!G327</f>
        <v>18537.741119978593</v>
      </c>
      <c r="I327" s="152">
        <f>+[1]data1cf!H327</f>
        <v>17431.176624764012</v>
      </c>
      <c r="J327" s="152">
        <f>+[1]data1cf!I327</f>
        <v>16674.422944893704</v>
      </c>
      <c r="K327" s="152">
        <f>+[1]data1cf!J327</f>
        <v>16013.6511130902</v>
      </c>
      <c r="L327" s="152">
        <f>+[1]data1cf!K327</f>
        <v>15173.165470852546</v>
      </c>
      <c r="M327" s="152">
        <f>+[1]data1cf!L327</f>
        <v>14439.456544851102</v>
      </c>
      <c r="N327" s="152">
        <f>+[1]data1cf!M327</f>
        <v>13671.997776015796</v>
      </c>
      <c r="O327" s="152">
        <f>+[1]data1cf!N327</f>
        <v>13000.825559171361</v>
      </c>
      <c r="P327" s="152">
        <f>+[1]data1cf!O327</f>
        <v>14064.692257269446</v>
      </c>
      <c r="Q327" s="152">
        <f>+[1]data1cf!P327</f>
        <v>15392.589514279283</v>
      </c>
      <c r="R327" s="152">
        <f>+[1]data1cf!Q327</f>
        <v>13812.009705039025</v>
      </c>
      <c r="S327" s="152">
        <f>+[1]data1cf!R327</f>
        <v>10049.512212514755</v>
      </c>
      <c r="T327" s="152">
        <f>+[1]data1cf!S327</f>
        <v>9471.1484263299099</v>
      </c>
      <c r="U327" s="152">
        <f>+[1]data1cf!T327</f>
        <v>8892.8130663379961</v>
      </c>
      <c r="V327" s="152">
        <f>+[1]data1cf!U327</f>
        <v>8314.506985324786</v>
      </c>
      <c r="W327" s="152">
        <f>+[1]data1cf!V327</f>
        <v>11839.79028320189</v>
      </c>
      <c r="X327" s="152">
        <f>+[1]data1cf!W327</f>
        <v>11261.545421605268</v>
      </c>
      <c r="Y327" s="152">
        <f>+[1]data1cf!X327</f>
        <v>10683.332553939208</v>
      </c>
      <c r="Z327" s="152">
        <f>+[1]data1cf!Y327</f>
        <v>10105.152640021639</v>
      </c>
      <c r="AA327" s="152">
        <f>+[1]data1cf!Z327</f>
        <v>9527.006668465001</v>
      </c>
      <c r="AB327" s="152"/>
      <c r="AC327" s="153" t="e">
        <f t="shared" ca="1" si="40"/>
        <v>#NAME?</v>
      </c>
      <c r="AD327" s="153">
        <f t="shared" si="42"/>
        <v>78927.237536417815</v>
      </c>
      <c r="AE327" s="154">
        <f t="shared" si="43"/>
        <v>57882.89018101996</v>
      </c>
      <c r="AF327" s="155" t="e">
        <f t="shared" ca="1" si="41"/>
        <v>#NAME?</v>
      </c>
      <c r="AG327" s="156">
        <f t="shared" si="44"/>
        <v>0.98512381886369704</v>
      </c>
    </row>
    <row r="328" spans="1:33" x14ac:dyDescent="0.25">
      <c r="A328" s="148"/>
      <c r="B328" s="152">
        <f>+[1]data1cf!A328</f>
        <v>-107394.54172632578</v>
      </c>
      <c r="C328" s="152">
        <f>+[1]data1cf!B328</f>
        <v>15024.280146021672</v>
      </c>
      <c r="D328" s="152">
        <f>+[1]data1cf!C328</f>
        <v>23318.733615714922</v>
      </c>
      <c r="E328" s="152">
        <f>+[1]data1cf!D328</f>
        <v>21989.970310744684</v>
      </c>
      <c r="F328" s="152">
        <f>+[1]data1cf!E328</f>
        <v>20414.408172898933</v>
      </c>
      <c r="G328" s="152">
        <f>+[1]data1cf!F328</f>
        <v>19338.444174909146</v>
      </c>
      <c r="H328" s="152">
        <f>+[1]data1cf!G328</f>
        <v>17985.531249729953</v>
      </c>
      <c r="I328" s="152">
        <f>+[1]data1cf!H328</f>
        <v>16915.34420401715</v>
      </c>
      <c r="J328" s="152">
        <f>+[1]data1cf!I328</f>
        <v>16183.46821441596</v>
      </c>
      <c r="K328" s="152">
        <f>+[1]data1cf!J328</f>
        <v>15544.631824996479</v>
      </c>
      <c r="L328" s="152">
        <f>+[1]data1cf!K328</f>
        <v>14731.563415421981</v>
      </c>
      <c r="M328" s="152">
        <f>+[1]data1cf!L328</f>
        <v>14021.974601280341</v>
      </c>
      <c r="N328" s="152">
        <f>+[1]data1cf!M328</f>
        <v>13279.745444210723</v>
      </c>
      <c r="O328" s="152">
        <f>+[1]data1cf!N328</f>
        <v>12630.857647724795</v>
      </c>
      <c r="P328" s="152">
        <f>+[1]data1cf!O328</f>
        <v>13659.530398976567</v>
      </c>
      <c r="Q328" s="152">
        <f>+[1]data1cf!P328</f>
        <v>14943.774063611698</v>
      </c>
      <c r="R328" s="152">
        <f>+[1]data1cf!Q328</f>
        <v>13415.154589663987</v>
      </c>
      <c r="S328" s="152">
        <f>+[1]data1cf!R328</f>
        <v>9776.3462839216263</v>
      </c>
      <c r="T328" s="152">
        <f>+[1]data1cf!S328</f>
        <v>9216.995758614552</v>
      </c>
      <c r="U328" s="152">
        <f>+[1]data1cf!T328</f>
        <v>8657.6727250113618</v>
      </c>
      <c r="V328" s="152">
        <f>+[1]data1cf!U328</f>
        <v>8098.3780078631644</v>
      </c>
      <c r="W328" s="152">
        <f>+[1]data1cf!V328</f>
        <v>11507.770351618259</v>
      </c>
      <c r="X328" s="152">
        <f>+[1]data1cf!W328</f>
        <v>10948.534841345809</v>
      </c>
      <c r="Y328" s="152">
        <f>+[1]data1cf!X328</f>
        <v>10389.330273228266</v>
      </c>
      <c r="Z328" s="152">
        <f>+[1]data1cf!Y328</f>
        <v>9830.1575755302874</v>
      </c>
      <c r="AA328" s="152">
        <f>+[1]data1cf!Z328</f>
        <v>9271.0177043644635</v>
      </c>
      <c r="AB328" s="152"/>
      <c r="AC328" s="153" t="e">
        <f t="shared" ca="1" si="40"/>
        <v>#NAME?</v>
      </c>
      <c r="AD328" s="153">
        <f t="shared" si="42"/>
        <v>77137.0421627873</v>
      </c>
      <c r="AE328" s="154">
        <f t="shared" si="43"/>
        <v>56697.86606778454</v>
      </c>
      <c r="AF328" s="155" t="e">
        <f t="shared" ca="1" si="41"/>
        <v>#NAME?</v>
      </c>
      <c r="AG328" s="156">
        <f t="shared" si="44"/>
        <v>0.98363401079667978</v>
      </c>
    </row>
    <row r="329" spans="1:33" x14ac:dyDescent="0.25">
      <c r="A329" s="148"/>
      <c r="B329" s="152">
        <f>+[1]data1cf!A329</f>
        <v>-103517.04680835735</v>
      </c>
      <c r="C329" s="152">
        <f>+[1]data1cf!B329</f>
        <v>14509.372672091413</v>
      </c>
      <c r="D329" s="152">
        <f>+[1]data1cf!C329</f>
        <v>22599.834666674789</v>
      </c>
      <c r="E329" s="152">
        <f>+[1]data1cf!D329</f>
        <v>21264.394564666567</v>
      </c>
      <c r="F329" s="152">
        <f>+[1]data1cf!E329</f>
        <v>19740.169178933647</v>
      </c>
      <c r="G329" s="152">
        <f>+[1]data1cf!F329</f>
        <v>18703.280131748303</v>
      </c>
      <c r="H329" s="152">
        <f>+[1]data1cf!G329</f>
        <v>17398.987196071379</v>
      </c>
      <c r="I329" s="152">
        <f>+[1]data1cf!H329</f>
        <v>16367.439403008873</v>
      </c>
      <c r="J329" s="152">
        <f>+[1]data1cf!I329</f>
        <v>15661.987898159361</v>
      </c>
      <c r="K329" s="152">
        <f>+[1]data1cf!J329</f>
        <v>15046.450808495098</v>
      </c>
      <c r="L329" s="152">
        <f>+[1]data1cf!K329</f>
        <v>14262.504324573827</v>
      </c>
      <c r="M329" s="152">
        <f>+[1]data1cf!L329</f>
        <v>13578.535313603315</v>
      </c>
      <c r="N329" s="152">
        <f>+[1]data1cf!M329</f>
        <v>12863.104443841821</v>
      </c>
      <c r="O329" s="152">
        <f>+[1]data1cf!N329</f>
        <v>12237.886623129107</v>
      </c>
      <c r="P329" s="152">
        <f>+[1]data1cf!O329</f>
        <v>13229.177209809703</v>
      </c>
      <c r="Q329" s="152">
        <f>+[1]data1cf!P329</f>
        <v>14467.053077692661</v>
      </c>
      <c r="R329" s="152">
        <f>+[1]data1cf!Q329</f>
        <v>12993.624623199616</v>
      </c>
      <c r="S329" s="152">
        <f>+[1]data1cf!R329</f>
        <v>9486.1959992005886</v>
      </c>
      <c r="T329" s="152">
        <f>+[1]data1cf!S329</f>
        <v>8947.0409026776888</v>
      </c>
      <c r="U329" s="152">
        <f>+[1]data1cf!T329</f>
        <v>8407.9123052668401</v>
      </c>
      <c r="V329" s="152">
        <f>+[1]data1cf!U329</f>
        <v>7868.8110019414344</v>
      </c>
      <c r="W329" s="152">
        <f>+[1]data1cf!V329</f>
        <v>11155.106759280059</v>
      </c>
      <c r="X329" s="152">
        <f>+[1]data1cf!W329</f>
        <v>10616.062525157893</v>
      </c>
      <c r="Y329" s="152">
        <f>+[1]data1cf!X329</f>
        <v>10077.048116019809</v>
      </c>
      <c r="Z329" s="152">
        <f>+[1]data1cf!Y329</f>
        <v>9538.0644266153431</v>
      </c>
      <c r="AA329" s="152">
        <f>+[1]data1cf!Z329</f>
        <v>8999.1123785365089</v>
      </c>
      <c r="AB329" s="152"/>
      <c r="AC329" s="153" t="e">
        <f t="shared" ca="1" si="40"/>
        <v>#NAME?</v>
      </c>
      <c r="AD329" s="153">
        <f t="shared" si="42"/>
        <v>75090.066427190191</v>
      </c>
      <c r="AE329" s="154">
        <f t="shared" si="43"/>
        <v>55297.009460489367</v>
      </c>
      <c r="AF329" s="155" t="e">
        <f t="shared" ca="1" si="41"/>
        <v>#NAME?</v>
      </c>
      <c r="AG329" s="156">
        <f t="shared" si="44"/>
        <v>0.98174681547730014</v>
      </c>
    </row>
    <row r="330" spans="1:33" x14ac:dyDescent="0.25">
      <c r="A330" s="148"/>
      <c r="B330" s="152">
        <f>+[1]data1cf!A330</f>
        <v>-110912.44591224496</v>
      </c>
      <c r="C330" s="152">
        <f>+[1]data1cf!B330</f>
        <v>15427.578515849418</v>
      </c>
      <c r="D330" s="152">
        <f>+[1]data1cf!C330</f>
        <v>24045.62410966833</v>
      </c>
      <c r="E330" s="152">
        <f>+[1]data1cf!D330</f>
        <v>22645.093506790246</v>
      </c>
      <c r="F330" s="152">
        <f>+[1]data1cf!E330</f>
        <v>21026.119659144639</v>
      </c>
      <c r="G330" s="152">
        <f>+[1]data1cf!F330</f>
        <v>19914.704439191228</v>
      </c>
      <c r="H330" s="152">
        <f>+[1]data1cf!G330</f>
        <v>18517.68044018525</v>
      </c>
      <c r="I330" s="152">
        <f>+[1]data1cf!H330</f>
        <v>17412.437464931616</v>
      </c>
      <c r="J330" s="152">
        <f>+[1]data1cf!I330</f>
        <v>16656.587541776575</v>
      </c>
      <c r="K330" s="152">
        <f>+[1]data1cf!J330</f>
        <v>15996.612580709218</v>
      </c>
      <c r="L330" s="152">
        <f>+[1]data1cf!K330</f>
        <v>15157.122951681165</v>
      </c>
      <c r="M330" s="152">
        <f>+[1]data1cf!L330</f>
        <v>14424.290261087139</v>
      </c>
      <c r="N330" s="152">
        <f>+[1]data1cf!M330</f>
        <v>13657.748033570977</v>
      </c>
      <c r="O330" s="152">
        <f>+[1]data1cf!N330</f>
        <v>12987.385365134276</v>
      </c>
      <c r="P330" s="152">
        <f>+[1]data1cf!O330</f>
        <v>14049.973537555099</v>
      </c>
      <c r="Q330" s="152">
        <f>+[1]data1cf!P330</f>
        <v>15376.284946890642</v>
      </c>
      <c r="R330" s="152">
        <f>+[1]data1cf!Q330</f>
        <v>13797.59275267581</v>
      </c>
      <c r="S330" s="152">
        <f>+[1]data1cf!R330</f>
        <v>10039.588640845375</v>
      </c>
      <c r="T330" s="152">
        <f>+[1]data1cf!S330</f>
        <v>9461.9155683888639</v>
      </c>
      <c r="U330" s="152">
        <f>+[1]data1cf!T330</f>
        <v>8884.2708881771468</v>
      </c>
      <c r="V330" s="152">
        <f>+[1]data1cf!U330</f>
        <v>8306.6554519775946</v>
      </c>
      <c r="W330" s="152">
        <f>+[1]data1cf!V330</f>
        <v>11827.728663351636</v>
      </c>
      <c r="X330" s="152">
        <f>+[1]data1cf!W330</f>
        <v>11250.174373457074</v>
      </c>
      <c r="Y330" s="152">
        <f>+[1]data1cf!X330</f>
        <v>10672.65203928417</v>
      </c>
      <c r="Z330" s="152">
        <f>+[1]data1cf!Y330</f>
        <v>10095.162619504586</v>
      </c>
      <c r="AA330" s="152">
        <f>+[1]data1cf!Z330</f>
        <v>9517.707101550106</v>
      </c>
      <c r="AB330" s="152"/>
      <c r="AC330" s="153" t="e">
        <f t="shared" ca="1" si="40"/>
        <v>#NAME?</v>
      </c>
      <c r="AD330" s="153">
        <f t="shared" si="42"/>
        <v>78998.041153780956</v>
      </c>
      <c r="AE330" s="154">
        <f t="shared" si="43"/>
        <v>57971.59355329063</v>
      </c>
      <c r="AF330" s="155" t="e">
        <f t="shared" ca="1" si="41"/>
        <v>#NAME?</v>
      </c>
      <c r="AG330" s="156">
        <f t="shared" si="44"/>
        <v>0.98517986886899278</v>
      </c>
    </row>
    <row r="331" spans="1:33" x14ac:dyDescent="0.25">
      <c r="A331" s="148"/>
      <c r="B331" s="152">
        <f>+[1]data1cf!A331</f>
        <v>-112167.88255403512</v>
      </c>
      <c r="C331" s="152">
        <f>+[1]data1cf!B331</f>
        <v>15575.97577715819</v>
      </c>
      <c r="D331" s="152">
        <f>+[1]data1cf!C331</f>
        <v>24260.529881794719</v>
      </c>
      <c r="E331" s="152">
        <f>+[1]data1cf!D331</f>
        <v>22869.148159279113</v>
      </c>
      <c r="F331" s="152">
        <f>+[1]data1cf!E331</f>
        <v>21244.421515434711</v>
      </c>
      <c r="G331" s="152">
        <f>+[1]data1cf!F331</f>
        <v>20120.354795981257</v>
      </c>
      <c r="H331" s="152">
        <f>+[1]data1cf!G331</f>
        <v>18707.588850786822</v>
      </c>
      <c r="I331" s="152">
        <f>+[1]data1cf!H331</f>
        <v>17589.835444284457</v>
      </c>
      <c r="J331" s="152">
        <f>+[1]data1cf!I331</f>
        <v>16825.429928640075</v>
      </c>
      <c r="K331" s="152">
        <f>+[1]data1cf!J331</f>
        <v>16157.911232439692</v>
      </c>
      <c r="L331" s="152">
        <f>+[1]data1cf!K331</f>
        <v>15308.992646490242</v>
      </c>
      <c r="M331" s="152">
        <f>+[1]data1cf!L331</f>
        <v>14567.86489933596</v>
      </c>
      <c r="N331" s="152">
        <f>+[1]data1cf!M331</f>
        <v>13792.646051337888</v>
      </c>
      <c r="O331" s="152">
        <f>+[1]data1cf!N331</f>
        <v>13114.619632071161</v>
      </c>
      <c r="P331" s="152">
        <f>+[1]data1cf!O331</f>
        <v>14189.311221812957</v>
      </c>
      <c r="Q331" s="152">
        <f>+[1]data1cf!P331</f>
        <v>15530.635373208308</v>
      </c>
      <c r="R331" s="152">
        <f>+[1]data1cf!Q331</f>
        <v>13934.073696354051</v>
      </c>
      <c r="S331" s="152">
        <f>+[1]data1cf!R331</f>
        <v>10133.532103511583</v>
      </c>
      <c r="T331" s="152">
        <f>+[1]data1cf!S331</f>
        <v>9549.3202523258442</v>
      </c>
      <c r="U331" s="152">
        <f>+[1]data1cf!T331</f>
        <v>8965.1371147615064</v>
      </c>
      <c r="V331" s="152">
        <f>+[1]data1cf!U331</f>
        <v>8380.9835522272042</v>
      </c>
      <c r="W331" s="152">
        <f>+[1]data1cf!V331</f>
        <v>11941.912383875675</v>
      </c>
      <c r="X331" s="152">
        <f>+[1]data1cf!W331</f>
        <v>11357.820659771693</v>
      </c>
      <c r="Y331" s="152">
        <f>+[1]data1cf!X331</f>
        <v>10773.761253101569</v>
      </c>
      <c r="Z331" s="152">
        <f>+[1]data1cf!Y331</f>
        <v>10189.735133388309</v>
      </c>
      <c r="AA331" s="152">
        <f>+[1]data1cf!Z331</f>
        <v>9605.743299240632</v>
      </c>
      <c r="AB331" s="152"/>
      <c r="AC331" s="153" t="e">
        <f t="shared" ca="1" si="40"/>
        <v>#NAME?</v>
      </c>
      <c r="AD331" s="153">
        <f t="shared" si="42"/>
        <v>79618.079992475105</v>
      </c>
      <c r="AE331" s="154">
        <f t="shared" si="43"/>
        <v>58383.705428489004</v>
      </c>
      <c r="AF331" s="155" t="e">
        <f t="shared" ca="1" si="41"/>
        <v>#NAME?</v>
      </c>
      <c r="AG331" s="156">
        <f t="shared" si="44"/>
        <v>0.98566177296733315</v>
      </c>
    </row>
    <row r="332" spans="1:33" x14ac:dyDescent="0.25">
      <c r="A332" s="148"/>
      <c r="B332" s="152">
        <f>+[1]data1cf!A332</f>
        <v>-94847.171805413731</v>
      </c>
      <c r="C332" s="152">
        <f>+[1]data1cf!B332</f>
        <v>13446.035082930641</v>
      </c>
      <c r="D332" s="152">
        <f>+[1]data1cf!C332</f>
        <v>20830.45589327523</v>
      </c>
      <c r="E332" s="152">
        <f>+[1]data1cf!D332</f>
        <v>19692.339756616278</v>
      </c>
      <c r="F332" s="152">
        <f>+[1]data1cf!E332</f>
        <v>18232.606197303143</v>
      </c>
      <c r="G332" s="152">
        <f>+[1]data1cf!F332</f>
        <v>17283.086688025091</v>
      </c>
      <c r="H332" s="152">
        <f>+[1]data1cf!G332</f>
        <v>16087.505495508856</v>
      </c>
      <c r="I332" s="152">
        <f>+[1]data1cf!H332</f>
        <v>15142.35304216246</v>
      </c>
      <c r="J332" s="152">
        <f>+[1]data1cf!I332</f>
        <v>14495.985297488289</v>
      </c>
      <c r="K332" s="152">
        <f>+[1]data1cf!J332</f>
        <v>13932.54421847195</v>
      </c>
      <c r="L332" s="152">
        <f>+[1]data1cf!K332</f>
        <v>13213.712830920926</v>
      </c>
      <c r="M332" s="152">
        <f>+[1]data1cf!L332</f>
        <v>12587.028354370887</v>
      </c>
      <c r="N332" s="152">
        <f>+[1]data1cf!M332</f>
        <v>11931.51704766999</v>
      </c>
      <c r="O332" s="152">
        <f>+[1]data1cf!N332</f>
        <v>11359.224049714765</v>
      </c>
      <c r="P332" s="152">
        <f>+[1]data1cf!O332</f>
        <v>12266.930079605845</v>
      </c>
      <c r="Q332" s="152">
        <f>+[1]data1cf!P332</f>
        <v>13401.129989039444</v>
      </c>
      <c r="R332" s="152">
        <f>+[1]data1cf!Q332</f>
        <v>12051.105755591114</v>
      </c>
      <c r="S332" s="152">
        <f>+[1]data1cf!R332</f>
        <v>8837.4352003294462</v>
      </c>
      <c r="T332" s="152">
        <f>+[1]data1cf!S332</f>
        <v>8343.4360219685714</v>
      </c>
      <c r="U332" s="152">
        <f>+[1]data1cf!T332</f>
        <v>7849.4611233366195</v>
      </c>
      <c r="V332" s="152">
        <f>+[1]data1cf!U332</f>
        <v>7355.5112328254527</v>
      </c>
      <c r="W332" s="152">
        <f>+[1]data1cf!V332</f>
        <v>10366.569487575962</v>
      </c>
      <c r="X332" s="152">
        <f>+[1]data1cf!W332</f>
        <v>9872.6718865445546</v>
      </c>
      <c r="Y332" s="152">
        <f>+[1]data1cf!X332</f>
        <v>9378.8016125619561</v>
      </c>
      <c r="Z332" s="152">
        <f>+[1]data1cf!Y332</f>
        <v>8884.9594854396237</v>
      </c>
      <c r="AA332" s="152">
        <f>+[1]data1cf!Z332</f>
        <v>8391.1463495833741</v>
      </c>
      <c r="AB332" s="152"/>
      <c r="AC332" s="153" t="e">
        <f t="shared" ca="1" si="40"/>
        <v>#NAME?</v>
      </c>
      <c r="AD332" s="153">
        <f t="shared" si="42"/>
        <v>70493.74787584669</v>
      </c>
      <c r="AE332" s="154">
        <f t="shared" si="43"/>
        <v>52146.693398489311</v>
      </c>
      <c r="AF332" s="155" t="e">
        <f t="shared" ca="1" si="41"/>
        <v>#NAME?</v>
      </c>
      <c r="AG332" s="156">
        <f t="shared" si="44"/>
        <v>0.9766781287875953</v>
      </c>
    </row>
    <row r="333" spans="1:33" x14ac:dyDescent="0.25">
      <c r="A333" s="148"/>
      <c r="B333" s="152">
        <f>+[1]data1cf!A333</f>
        <v>-93143.583968516963</v>
      </c>
      <c r="C333" s="152">
        <f>+[1]data1cf!B333</f>
        <v>13246.866495538998</v>
      </c>
      <c r="D333" s="152">
        <f>+[1]data1cf!C333</f>
        <v>20490.691954642149</v>
      </c>
      <c r="E333" s="152">
        <f>+[1]data1cf!D333</f>
        <v>19356.212688550673</v>
      </c>
      <c r="F333" s="152">
        <f>+[1]data1cf!E333</f>
        <v>17936.377479127899</v>
      </c>
      <c r="G333" s="152">
        <f>+[1]data1cf!F333</f>
        <v>17004.025654740763</v>
      </c>
      <c r="H333" s="152">
        <f>+[1]data1cf!G333</f>
        <v>15829.805785578515</v>
      </c>
      <c r="I333" s="152">
        <f>+[1]data1cf!H333</f>
        <v>14901.629591965364</v>
      </c>
      <c r="J333" s="152">
        <f>+[1]data1cf!I333</f>
        <v>14266.871515845654</v>
      </c>
      <c r="K333" s="152">
        <f>+[1]data1cf!J333</f>
        <v>13713.667046937375</v>
      </c>
      <c r="L333" s="152">
        <f>+[1]data1cf!K333</f>
        <v>13007.630455866929</v>
      </c>
      <c r="M333" s="152">
        <f>+[1]data1cf!L333</f>
        <v>12392.202108851405</v>
      </c>
      <c r="N333" s="152">
        <f>+[1]data1cf!M333</f>
        <v>11748.464701865018</v>
      </c>
      <c r="O333" s="152">
        <f>+[1]data1cf!N333</f>
        <v>11186.571171524836</v>
      </c>
      <c r="P333" s="152">
        <f>+[1]data1cf!O333</f>
        <v>12077.853246716382</v>
      </c>
      <c r="Q333" s="152">
        <f>+[1]data1cf!P333</f>
        <v>13191.681339747443</v>
      </c>
      <c r="R333" s="152">
        <f>+[1]data1cf!Q333</f>
        <v>11865.905429362832</v>
      </c>
      <c r="S333" s="152">
        <f>+[1]data1cf!R333</f>
        <v>8709.9568911684655</v>
      </c>
      <c r="T333" s="152">
        <f>+[1]data1cf!S333</f>
        <v>8224.8306288437088</v>
      </c>
      <c r="U333" s="152">
        <f>+[1]data1cf!T333</f>
        <v>7739.7282101499914</v>
      </c>
      <c r="V333" s="152">
        <f>+[1]data1cf!U333</f>
        <v>7254.6503503962376</v>
      </c>
      <c r="W333" s="152">
        <f>+[1]data1cf!V333</f>
        <v>10211.62578832323</v>
      </c>
      <c r="X333" s="152">
        <f>+[1]data1cf!W333</f>
        <v>9726.5992788570584</v>
      </c>
      <c r="Y333" s="152">
        <f>+[1]data1cf!X333</f>
        <v>9241.599605607691</v>
      </c>
      <c r="Z333" s="152">
        <f>+[1]data1cf!Y333</f>
        <v>8756.6275736616153</v>
      </c>
      <c r="AA333" s="152">
        <f>+[1]data1cf!Z333</f>
        <v>8271.6840122579451</v>
      </c>
      <c r="AB333" s="152"/>
      <c r="AC333" s="153" t="e">
        <f t="shared" ca="1" si="40"/>
        <v>#NAME?</v>
      </c>
      <c r="AD333" s="153">
        <f t="shared" si="42"/>
        <v>69583.807152965383</v>
      </c>
      <c r="AE333" s="154">
        <f t="shared" si="43"/>
        <v>51521.630694969317</v>
      </c>
      <c r="AF333" s="155" t="e">
        <f t="shared" ca="1" si="41"/>
        <v>#NAME?</v>
      </c>
      <c r="AG333" s="156">
        <f t="shared" si="44"/>
        <v>0.9755188128001725</v>
      </c>
    </row>
    <row r="334" spans="1:33" x14ac:dyDescent="0.25">
      <c r="A334" s="148"/>
      <c r="B334" s="152">
        <f>+[1]data1cf!A334</f>
        <v>-115975.50219178047</v>
      </c>
      <c r="C334" s="152">
        <f>+[1]data1cf!B334</f>
        <v>16085.975727173809</v>
      </c>
      <c r="D334" s="152">
        <f>+[1]data1cf!C334</f>
        <v>25036.831334675393</v>
      </c>
      <c r="E334" s="152">
        <f>+[1]data1cf!D334</f>
        <v>23600.756553431529</v>
      </c>
      <c r="F334" s="152">
        <f>+[1]data1cf!E334</f>
        <v>21906.510232059245</v>
      </c>
      <c r="G334" s="152">
        <f>+[1]data1cf!F334</f>
        <v>20744.072720851174</v>
      </c>
      <c r="H334" s="152">
        <f>+[1]data1cf!G334</f>
        <v>19283.562953747976</v>
      </c>
      <c r="I334" s="152">
        <f>+[1]data1cf!H334</f>
        <v>18127.866602047274</v>
      </c>
      <c r="J334" s="152">
        <f>+[1]data1cf!I334</f>
        <v>17337.512790096564</v>
      </c>
      <c r="K334" s="152">
        <f>+[1]data1cf!J334</f>
        <v>16647.114664478315</v>
      </c>
      <c r="L334" s="152">
        <f>+[1]data1cf!K334</f>
        <v>15769.598951169064</v>
      </c>
      <c r="M334" s="152">
        <f>+[1]data1cf!L334</f>
        <v>15003.313088341285</v>
      </c>
      <c r="N334" s="152">
        <f>+[1]data1cf!M334</f>
        <v>14201.778877674566</v>
      </c>
      <c r="O334" s="152">
        <f>+[1]data1cf!N334</f>
        <v>13500.5090328236</v>
      </c>
      <c r="P334" s="152">
        <f>+[1]data1cf!O334</f>
        <v>14611.909133326586</v>
      </c>
      <c r="Q334" s="152">
        <f>+[1]data1cf!P334</f>
        <v>15998.765500033016</v>
      </c>
      <c r="R334" s="152">
        <f>+[1]data1cf!Q334</f>
        <v>14348.007386059304</v>
      </c>
      <c r="S334" s="152">
        <f>+[1]data1cf!R334</f>
        <v>10418.453668948507</v>
      </c>
      <c r="T334" s="152">
        <f>+[1]data1cf!S334</f>
        <v>9814.4103253022968</v>
      </c>
      <c r="U334" s="152">
        <f>+[1]data1cf!T334</f>
        <v>9210.3966699820521</v>
      </c>
      <c r="V334" s="152">
        <f>+[1]data1cf!U334</f>
        <v>8606.4135936375751</v>
      </c>
      <c r="W334" s="152">
        <f>+[1]data1cf!V334</f>
        <v>12288.220721633174</v>
      </c>
      <c r="X334" s="152">
        <f>+[1]data1cf!W334</f>
        <v>11684.301582869113</v>
      </c>
      <c r="Y334" s="152">
        <f>+[1]data1cf!X334</f>
        <v>11080.415858577493</v>
      </c>
      <c r="Z334" s="152">
        <f>+[1]data1cf!Y334</f>
        <v>10476.564551192481</v>
      </c>
      <c r="AA334" s="152">
        <f>+[1]data1cf!Z334</f>
        <v>9872.7486932212923</v>
      </c>
      <c r="AB334" s="152"/>
      <c r="AC334" s="153" t="e">
        <f t="shared" ca="1" si="40"/>
        <v>#NAME?</v>
      </c>
      <c r="AD334" s="153">
        <f t="shared" si="42"/>
        <v>81711.912802125909</v>
      </c>
      <c r="AE334" s="154">
        <f t="shared" si="43"/>
        <v>59840.11422570594</v>
      </c>
      <c r="AF334" s="155" t="e">
        <f t="shared" ca="1" si="41"/>
        <v>#NAME?</v>
      </c>
      <c r="AG334" s="156">
        <f t="shared" si="44"/>
        <v>0.98717627712875256</v>
      </c>
    </row>
    <row r="335" spans="1:33" x14ac:dyDescent="0.25">
      <c r="A335" s="148"/>
      <c r="B335" s="152">
        <f>+[1]data1cf!A335</f>
        <v>-115768.84306775362</v>
      </c>
      <c r="C335" s="152">
        <f>+[1]data1cf!B335</f>
        <v>16005.938112798485</v>
      </c>
      <c r="D335" s="152">
        <f>+[1]data1cf!C335</f>
        <v>24955.911759855087</v>
      </c>
      <c r="E335" s="152">
        <f>+[1]data1cf!D335</f>
        <v>23566.540470710723</v>
      </c>
      <c r="F335" s="152">
        <f>+[1]data1cf!E335</f>
        <v>21870.575268164946</v>
      </c>
      <c r="G335" s="152">
        <f>+[1]data1cf!F335</f>
        <v>20710.220337405182</v>
      </c>
      <c r="H335" s="152">
        <f>+[1]data1cf!G335</f>
        <v>19252.301873360611</v>
      </c>
      <c r="I335" s="152">
        <f>+[1]data1cf!H335</f>
        <v>18098.664880672564</v>
      </c>
      <c r="J335" s="152">
        <f>+[1]data1cf!I335</f>
        <v>17309.719416375978</v>
      </c>
      <c r="K335" s="152">
        <f>+[1]data1cf!J335</f>
        <v>16620.563075203547</v>
      </c>
      <c r="L335" s="152">
        <f>+[1]data1cf!K335</f>
        <v>15744.599475249102</v>
      </c>
      <c r="M335" s="152">
        <f>+[1]data1cf!L335</f>
        <v>14979.679072903749</v>
      </c>
      <c r="N335" s="152">
        <f>+[1]data1cf!M335</f>
        <v>14179.573132472695</v>
      </c>
      <c r="O335" s="152">
        <f>+[1]data1cf!N335</f>
        <v>13479.564828013812</v>
      </c>
      <c r="P335" s="152">
        <f>+[1]data1cf!O335</f>
        <v>14588.972568617446</v>
      </c>
      <c r="Q335" s="152">
        <f>+[1]data1cf!P335</f>
        <v>15973.357667543354</v>
      </c>
      <c r="R335" s="152">
        <f>+[1]data1cf!Q335</f>
        <v>14325.541073281729</v>
      </c>
      <c r="S335" s="152">
        <f>+[1]data1cf!R335</f>
        <v>10402.989508467286</v>
      </c>
      <c r="T335" s="152">
        <f>+[1]data1cf!S335</f>
        <v>9800.0225220336979</v>
      </c>
      <c r="U335" s="152">
        <f>+[1]data1cf!T335</f>
        <v>9197.085171023853</v>
      </c>
      <c r="V335" s="152">
        <f>+[1]data1cf!U335</f>
        <v>8594.1783445004658</v>
      </c>
      <c r="W335" s="152">
        <f>+[1]data1cf!V335</f>
        <v>12269.424784923875</v>
      </c>
      <c r="X335" s="152">
        <f>+[1]data1cf!W335</f>
        <v>11666.581782049218</v>
      </c>
      <c r="Y335" s="152">
        <f>+[1]data1cf!X335</f>
        <v>11063.77213410506</v>
      </c>
      <c r="Z335" s="152">
        <f>+[1]data1cf!Y335</f>
        <v>10460.996841739328</v>
      </c>
      <c r="AA335" s="152">
        <f>+[1]data1cf!Z335</f>
        <v>9858.2569356193817</v>
      </c>
      <c r="AB335" s="152"/>
      <c r="AC335" s="153" t="e">
        <f t="shared" ca="1" si="40"/>
        <v>#NAME?</v>
      </c>
      <c r="AD335" s="153">
        <f t="shared" si="42"/>
        <v>81518.318179139809</v>
      </c>
      <c r="AE335" s="154">
        <f t="shared" si="43"/>
        <v>59682.861492170749</v>
      </c>
      <c r="AF335" s="155" t="e">
        <f t="shared" ca="1" si="41"/>
        <v>#NAME?</v>
      </c>
      <c r="AG335" s="156">
        <f t="shared" si="44"/>
        <v>0.987043232047632</v>
      </c>
    </row>
    <row r="336" spans="1:33" x14ac:dyDescent="0.25">
      <c r="A336" s="148"/>
      <c r="B336" s="152">
        <f>+[1]data1cf!A336</f>
        <v>-117853.34001734998</v>
      </c>
      <c r="C336" s="152">
        <f>+[1]data1cf!B336</f>
        <v>16240.203094394848</v>
      </c>
      <c r="D336" s="152">
        <f>+[1]data1cf!C336</f>
        <v>25349.342344671291</v>
      </c>
      <c r="E336" s="152">
        <f>+[1]data1cf!D336</f>
        <v>23912.911189067512</v>
      </c>
      <c r="F336" s="152">
        <f>+[1]data1cf!E336</f>
        <v>22233.038445023438</v>
      </c>
      <c r="G336" s="152">
        <f>+[1]data1cf!F336</f>
        <v>21051.677267323154</v>
      </c>
      <c r="H336" s="152">
        <f>+[1]data1cf!G336</f>
        <v>19567.621252630277</v>
      </c>
      <c r="I336" s="152">
        <f>+[1]data1cf!H336</f>
        <v>18393.212239349501</v>
      </c>
      <c r="J336" s="152">
        <f>+[1]data1cf!I336</f>
        <v>17590.061274072308</v>
      </c>
      <c r="K336" s="152">
        <f>+[1]data1cf!J336</f>
        <v>16888.37949565368</v>
      </c>
      <c r="L336" s="152">
        <f>+[1]data1cf!K336</f>
        <v>15996.760281320658</v>
      </c>
      <c r="M336" s="152">
        <f>+[1]data1cf!L336</f>
        <v>15218.066965615195</v>
      </c>
      <c r="N336" s="152">
        <f>+[1]data1cf!M336</f>
        <v>14403.554572221619</v>
      </c>
      <c r="O336" s="152">
        <f>+[1]data1cf!N336</f>
        <v>13690.821559325959</v>
      </c>
      <c r="P336" s="152">
        <f>+[1]data1cf!O336</f>
        <v>14820.325524339045</v>
      </c>
      <c r="Q336" s="152">
        <f>+[1]data1cf!P336</f>
        <v>16229.637420832474</v>
      </c>
      <c r="R336" s="152">
        <f>+[1]data1cf!Q336</f>
        <v>14552.150765324546</v>
      </c>
      <c r="S336" s="152">
        <f>+[1]data1cf!R336</f>
        <v>10558.97098522508</v>
      </c>
      <c r="T336" s="152">
        <f>+[1]data1cf!S336</f>
        <v>9945.1471671032486</v>
      </c>
      <c r="U336" s="152">
        <f>+[1]data1cf!T336</f>
        <v>9331.3535180111903</v>
      </c>
      <c r="V336" s="152">
        <f>+[1]data1cf!U336</f>
        <v>8717.5909430197571</v>
      </c>
      <c r="W336" s="152">
        <f>+[1]data1cf!V336</f>
        <v>12459.012701353135</v>
      </c>
      <c r="X336" s="152">
        <f>+[1]data1cf!W336</f>
        <v>11845.31509919875</v>
      </c>
      <c r="Y336" s="152">
        <f>+[1]data1cf!X336</f>
        <v>11231.651452553138</v>
      </c>
      <c r="Z336" s="152">
        <f>+[1]data1cf!Y336</f>
        <v>10618.022780081565</v>
      </c>
      <c r="AA336" s="152">
        <f>+[1]data1cf!Z336</f>
        <v>10004.430131009254</v>
      </c>
      <c r="AB336" s="152"/>
      <c r="AC336" s="153" t="e">
        <f t="shared" ca="1" si="40"/>
        <v>#NAME?</v>
      </c>
      <c r="AD336" s="153">
        <f t="shared" si="42"/>
        <v>82547.402187910877</v>
      </c>
      <c r="AE336" s="154">
        <f t="shared" si="43"/>
        <v>60366.88392096974</v>
      </c>
      <c r="AF336" s="155" t="e">
        <f t="shared" ca="1" si="41"/>
        <v>#NAME?</v>
      </c>
      <c r="AG336" s="156">
        <f t="shared" si="44"/>
        <v>0.98773496155041263</v>
      </c>
    </row>
    <row r="337" spans="1:33" x14ac:dyDescent="0.25">
      <c r="A337" s="148"/>
      <c r="B337" s="152">
        <f>+[1]data1cf!A337</f>
        <v>-97763.944843955658</v>
      </c>
      <c r="C337" s="152">
        <f>+[1]data1cf!B337</f>
        <v>13787.108572595025</v>
      </c>
      <c r="D337" s="152">
        <f>+[1]data1cf!C337</f>
        <v>21360.986218028687</v>
      </c>
      <c r="E337" s="152">
        <f>+[1]data1cf!D337</f>
        <v>20192.041729093831</v>
      </c>
      <c r="F337" s="152">
        <f>+[1]data1cf!E337</f>
        <v>18739.789871488851</v>
      </c>
      <c r="G337" s="152">
        <f>+[1]data1cf!F337</f>
        <v>17760.876961213515</v>
      </c>
      <c r="H337" s="152">
        <f>+[1]data1cf!G337</f>
        <v>16528.722290842463</v>
      </c>
      <c r="I337" s="152">
        <f>+[1]data1cf!H337</f>
        <v>15554.504182287208</v>
      </c>
      <c r="J337" s="152">
        <f>+[1]data1cf!I337</f>
        <v>14888.259113126034</v>
      </c>
      <c r="K337" s="152">
        <f>+[1]data1cf!J337</f>
        <v>14307.291571591872</v>
      </c>
      <c r="L337" s="152">
        <f>+[1]data1cf!K337</f>
        <v>13566.55376008082</v>
      </c>
      <c r="M337" s="152">
        <f>+[1]data1cf!L337</f>
        <v>12920.597265714365</v>
      </c>
      <c r="N337" s="152">
        <f>+[1]data1cf!M337</f>
        <v>12244.927448543924</v>
      </c>
      <c r="O337" s="152">
        <f>+[1]data1cf!N337</f>
        <v>11654.829153968374</v>
      </c>
      <c r="P337" s="152">
        <f>+[1]data1cf!O337</f>
        <v>12590.655218069776</v>
      </c>
      <c r="Q337" s="152">
        <f>+[1]data1cf!P337</f>
        <v>13759.734435480419</v>
      </c>
      <c r="R337" s="152">
        <f>+[1]data1cf!Q337</f>
        <v>12368.193789781235</v>
      </c>
      <c r="S337" s="152">
        <f>+[1]data1cf!R337</f>
        <v>9055.6953258754038</v>
      </c>
      <c r="T337" s="152">
        <f>+[1]data1cf!S337</f>
        <v>8546.5045138887945</v>
      </c>
      <c r="U337" s="152">
        <f>+[1]data1cf!T337</f>
        <v>8037.3387282897238</v>
      </c>
      <c r="V337" s="152">
        <f>+[1]data1cf!U337</f>
        <v>7528.198719869828</v>
      </c>
      <c r="W337" s="152">
        <f>+[1]data1cf!V337</f>
        <v>10631.85407970802</v>
      </c>
      <c r="X337" s="152">
        <f>+[1]data1cf!W337</f>
        <v>10122.767968792061</v>
      </c>
      <c r="Y337" s="152">
        <f>+[1]data1cf!X337</f>
        <v>9613.7100252957589</v>
      </c>
      <c r="Z337" s="152">
        <f>+[1]data1cf!Y337</f>
        <v>9104.6810942417178</v>
      </c>
      <c r="AA337" s="152">
        <f>+[1]data1cf!Z337</f>
        <v>8595.6820460031922</v>
      </c>
      <c r="AB337" s="152"/>
      <c r="AC337" s="153" t="e">
        <f t="shared" ca="1" si="40"/>
        <v>#NAME?</v>
      </c>
      <c r="AD337" s="153">
        <f t="shared" si="42"/>
        <v>71941.137822108605</v>
      </c>
      <c r="AE337" s="154">
        <f t="shared" si="43"/>
        <v>53111.005420345718</v>
      </c>
      <c r="AF337" s="155" t="e">
        <f t="shared" ca="1" si="41"/>
        <v>#NAME?</v>
      </c>
      <c r="AG337" s="156">
        <f t="shared" si="44"/>
        <v>0.97841013008451583</v>
      </c>
    </row>
    <row r="338" spans="1:33" x14ac:dyDescent="0.25">
      <c r="A338" s="148"/>
      <c r="B338" s="152">
        <f>+[1]data1cf!A338</f>
        <v>-91334.665146661151</v>
      </c>
      <c r="C338" s="152">
        <f>+[1]data1cf!B338</f>
        <v>13090.448745104877</v>
      </c>
      <c r="D338" s="152">
        <f>+[1]data1cf!C338</f>
        <v>20145.932526594879</v>
      </c>
      <c r="E338" s="152">
        <f>+[1]data1cf!D338</f>
        <v>19057.175082982874</v>
      </c>
      <c r="F338" s="152">
        <f>+[1]data1cf!E338</f>
        <v>17621.833261168758</v>
      </c>
      <c r="G338" s="152">
        <f>+[1]data1cf!F338</f>
        <v>16707.710580976142</v>
      </c>
      <c r="H338" s="152">
        <f>+[1]data1cf!G338</f>
        <v>15556.172782581194</v>
      </c>
      <c r="I338" s="152">
        <f>+[1]data1cf!H338</f>
        <v>14646.022472395398</v>
      </c>
      <c r="J338" s="152">
        <f>+[1]data1cf!I338</f>
        <v>14023.591878022664</v>
      </c>
      <c r="K338" s="152">
        <f>+[1]data1cf!J338</f>
        <v>13481.256937703049</v>
      </c>
      <c r="L338" s="152">
        <f>+[1]data1cf!K338</f>
        <v>12788.806231477669</v>
      </c>
      <c r="M338" s="152">
        <f>+[1]data1cf!L338</f>
        <v>12185.329968255646</v>
      </c>
      <c r="N338" s="152">
        <f>+[1]data1cf!M338</f>
        <v>11554.094428410492</v>
      </c>
      <c r="O338" s="152">
        <f>+[1]data1cf!N338</f>
        <v>11003.24335346865</v>
      </c>
      <c r="P338" s="152">
        <f>+[1]data1cf!O338</f>
        <v>11877.085998686696</v>
      </c>
      <c r="Q338" s="152">
        <f>+[1]data1cf!P338</f>
        <v>12969.28270804159</v>
      </c>
      <c r="R338" s="152">
        <f>+[1]data1cf!Q338</f>
        <v>11669.254368189253</v>
      </c>
      <c r="S338" s="152">
        <f>+[1]data1cf!R338</f>
        <v>8574.5967366608547</v>
      </c>
      <c r="T338" s="152">
        <f>+[1]data1cf!S338</f>
        <v>8098.8919931300552</v>
      </c>
      <c r="U338" s="152">
        <f>+[1]data1cf!T338</f>
        <v>7623.2106301689528</v>
      </c>
      <c r="V338" s="152">
        <f>+[1]data1cf!U338</f>
        <v>7147.5533491946262</v>
      </c>
      <c r="W338" s="152">
        <f>+[1]data1cf!V338</f>
        <v>10047.102088496415</v>
      </c>
      <c r="X338" s="152">
        <f>+[1]data1cf!W338</f>
        <v>9571.4951605482693</v>
      </c>
      <c r="Y338" s="152">
        <f>+[1]data1cf!X338</f>
        <v>9095.9145476373051</v>
      </c>
      <c r="Z338" s="152">
        <f>+[1]data1cf!Y338</f>
        <v>8620.3610392146293</v>
      </c>
      <c r="AA338" s="152">
        <f>+[1]data1cf!Z338</f>
        <v>8144.8354484148913</v>
      </c>
      <c r="AB338" s="152"/>
      <c r="AC338" s="153" t="e">
        <f t="shared" ca="1" si="40"/>
        <v>#NAME?</v>
      </c>
      <c r="AD338" s="153">
        <f t="shared" si="42"/>
        <v>68733.594246778943</v>
      </c>
      <c r="AE338" s="154">
        <f t="shared" si="43"/>
        <v>50970.156408919189</v>
      </c>
      <c r="AF338" s="155" t="e">
        <f t="shared" ca="1" si="41"/>
        <v>#NAME?</v>
      </c>
      <c r="AG338" s="156">
        <f t="shared" si="44"/>
        <v>0.97438357037665979</v>
      </c>
    </row>
    <row r="339" spans="1:33" x14ac:dyDescent="0.25">
      <c r="A339" s="148"/>
      <c r="B339" s="152">
        <f>+[1]data1cf!A339</f>
        <v>-99368.705271676183</v>
      </c>
      <c r="C339" s="152">
        <f>+[1]data1cf!B339</f>
        <v>14011.594069651408</v>
      </c>
      <c r="D339" s="152">
        <f>+[1]data1cf!C339</f>
        <v>21740.362899383381</v>
      </c>
      <c r="E339" s="152">
        <f>+[1]data1cf!D339</f>
        <v>20504.642845140163</v>
      </c>
      <c r="F339" s="152">
        <f>+[1]data1cf!E339</f>
        <v>19018.833965480491</v>
      </c>
      <c r="G339" s="152">
        <f>+[1]data1cf!F339</f>
        <v>18023.749290678628</v>
      </c>
      <c r="H339" s="152">
        <f>+[1]data1cf!G339</f>
        <v>16771.472495894759</v>
      </c>
      <c r="I339" s="152">
        <f>+[1]data1cf!H339</f>
        <v>15781.262943141191</v>
      </c>
      <c r="J339" s="152">
        <f>+[1]data1cf!I339</f>
        <v>15104.081697827765</v>
      </c>
      <c r="K339" s="152">
        <f>+[1]data1cf!J339</f>
        <v>14513.471385630604</v>
      </c>
      <c r="L339" s="152">
        <f>+[1]data1cf!K339</f>
        <v>13760.681020897478</v>
      </c>
      <c r="M339" s="152">
        <f>+[1]data1cf!L339</f>
        <v>13104.121380127239</v>
      </c>
      <c r="N339" s="152">
        <f>+[1]data1cf!M339</f>
        <v>12417.360682913739</v>
      </c>
      <c r="O339" s="152">
        <f>+[1]data1cf!N339</f>
        <v>11817.466207750076</v>
      </c>
      <c r="P339" s="152">
        <f>+[1]data1cf!O339</f>
        <v>12768.763450969818</v>
      </c>
      <c r="Q339" s="152">
        <f>+[1]data1cf!P339</f>
        <v>13957.032688463711</v>
      </c>
      <c r="R339" s="152">
        <f>+[1]data1cf!Q339</f>
        <v>12542.650397356825</v>
      </c>
      <c r="S339" s="152">
        <f>+[1]data1cf!R339</f>
        <v>9175.7784478040521</v>
      </c>
      <c r="T339" s="152">
        <f>+[1]data1cf!S339</f>
        <v>8658.2294495092028</v>
      </c>
      <c r="U339" s="152">
        <f>+[1]data1cf!T339</f>
        <v>8140.7058884011458</v>
      </c>
      <c r="V339" s="152">
        <f>+[1]data1cf!U339</f>
        <v>7623.2085275955033</v>
      </c>
      <c r="W339" s="152">
        <f>+[1]data1cf!V339</f>
        <v>10777.809287710876</v>
      </c>
      <c r="X339" s="152">
        <f>+[1]data1cf!W339</f>
        <v>10260.366709117547</v>
      </c>
      <c r="Y339" s="152">
        <f>+[1]data1cf!X339</f>
        <v>9742.9527603020688</v>
      </c>
      <c r="Z339" s="152">
        <f>+[1]data1cf!Y339</f>
        <v>9225.5683001577818</v>
      </c>
      <c r="AA339" s="152">
        <f>+[1]data1cf!Z339</f>
        <v>8708.2142133448178</v>
      </c>
      <c r="AB339" s="152"/>
      <c r="AC339" s="153" t="e">
        <f t="shared" ca="1" si="40"/>
        <v>#NAME?</v>
      </c>
      <c r="AD339" s="153">
        <f t="shared" si="42"/>
        <v>72883.267414975169</v>
      </c>
      <c r="AE339" s="154">
        <f t="shared" si="43"/>
        <v>53782.612556427986</v>
      </c>
      <c r="AF339" s="155" t="e">
        <f t="shared" ca="1" si="41"/>
        <v>#NAME?</v>
      </c>
      <c r="AG339" s="156">
        <f t="shared" ref="AG339:AG354" si="45">1-EXP(-(1/0.25)*(AD339/ABS($AD$1010)))</f>
        <v>0.97946779312849064</v>
      </c>
    </row>
    <row r="340" spans="1:33" x14ac:dyDescent="0.25">
      <c r="A340" s="148"/>
      <c r="B340" s="152">
        <f>+[1]data1cf!A340</f>
        <v>-109729.91465628758</v>
      </c>
      <c r="C340" s="152">
        <f>+[1]data1cf!B340</f>
        <v>15278.682056650097</v>
      </c>
      <c r="D340" s="152">
        <f>+[1]data1cf!C340</f>
        <v>23744.363119681497</v>
      </c>
      <c r="E340" s="152">
        <f>+[1]data1cf!D340</f>
        <v>22466.082803349884</v>
      </c>
      <c r="F340" s="152">
        <f>+[1]data1cf!E340</f>
        <v>20820.494970726726</v>
      </c>
      <c r="G340" s="152">
        <f>+[1]data1cf!F340</f>
        <v>19720.996555728299</v>
      </c>
      <c r="H340" s="152">
        <f>+[1]data1cf!G340</f>
        <v>18338.800340759972</v>
      </c>
      <c r="I340" s="152">
        <f>+[1]data1cf!H340</f>
        <v>17245.341294288297</v>
      </c>
      <c r="J340" s="152">
        <f>+[1]data1cf!I340</f>
        <v>16497.550125510141</v>
      </c>
      <c r="K340" s="152">
        <f>+[1]data1cf!J340</f>
        <v>15844.68082177703</v>
      </c>
      <c r="L340" s="152">
        <f>+[1]data1cf!K340</f>
        <v>15014.0725937688</v>
      </c>
      <c r="M340" s="152">
        <f>+[1]data1cf!L340</f>
        <v>14289.053251396264</v>
      </c>
      <c r="N340" s="152">
        <f>+[1]data1cf!M340</f>
        <v>13530.683777943861</v>
      </c>
      <c r="O340" s="152">
        <f>+[1]data1cf!N340</f>
        <v>12867.539813018517</v>
      </c>
      <c r="P340" s="152">
        <f>+[1]data1cf!O340</f>
        <v>13918.727434579574</v>
      </c>
      <c r="Q340" s="152">
        <f>+[1]data1cf!P340</f>
        <v>15230.897917856055</v>
      </c>
      <c r="R340" s="152">
        <f>+[1]data1cf!Q340</f>
        <v>13669.03749439376</v>
      </c>
      <c r="S340" s="152">
        <f>+[1]data1cf!R340</f>
        <v>9951.1006381873776</v>
      </c>
      <c r="T340" s="152">
        <f>+[1]data1cf!S340</f>
        <v>9379.5866262248055</v>
      </c>
      <c r="U340" s="152">
        <f>+[1]data1cf!T340</f>
        <v>8808.1007037933396</v>
      </c>
      <c r="V340" s="152">
        <f>+[1]data1cf!U340</f>
        <v>8236.6437135789092</v>
      </c>
      <c r="W340" s="152">
        <f>+[1]data1cf!V340</f>
        <v>11720.175789756475</v>
      </c>
      <c r="X340" s="152">
        <f>+[1]data1cf!W340</f>
        <v>11148.779293914644</v>
      </c>
      <c r="Y340" s="152">
        <f>+[1]data1cf!X340</f>
        <v>10577.414413087543</v>
      </c>
      <c r="Z340" s="152">
        <f>+[1]data1cf!Y340</f>
        <v>10006.082095725607</v>
      </c>
      <c r="AA340" s="152">
        <f>+[1]data1cf!Z340</f>
        <v>9434.7833187327906</v>
      </c>
      <c r="AB340" s="152"/>
      <c r="AC340" s="153" t="e">
        <f t="shared" ca="1" si="40"/>
        <v>#NAME?</v>
      </c>
      <c r="AD340" s="153">
        <f t="shared" si="42"/>
        <v>78343.680131993679</v>
      </c>
      <c r="AE340" s="154">
        <f t="shared" si="43"/>
        <v>57514.821319055416</v>
      </c>
      <c r="AF340" s="155" t="e">
        <f t="shared" ca="1" si="41"/>
        <v>#NAME?</v>
      </c>
      <c r="AG340" s="156">
        <f t="shared" si="45"/>
        <v>0.98465371187858242</v>
      </c>
    </row>
    <row r="341" spans="1:33" x14ac:dyDescent="0.25">
      <c r="A341" s="148"/>
      <c r="B341" s="152">
        <f>+[1]data1cf!A341</f>
        <v>-93782.971907591069</v>
      </c>
      <c r="C341" s="152">
        <f>+[1]data1cf!B341</f>
        <v>13338.479841694774</v>
      </c>
      <c r="D341" s="152">
        <f>+[1]data1cf!C341</f>
        <v>20649.515085996562</v>
      </c>
      <c r="E341" s="152">
        <f>+[1]data1cf!D341</f>
        <v>19510.521785822621</v>
      </c>
      <c r="F341" s="152">
        <f>+[1]data1cf!E341</f>
        <v>18047.557581208021</v>
      </c>
      <c r="G341" s="152">
        <f>+[1]data1cf!F341</f>
        <v>17108.762408011175</v>
      </c>
      <c r="H341" s="152">
        <f>+[1]data1cf!G341</f>
        <v>15926.525240169412</v>
      </c>
      <c r="I341" s="152">
        <f>+[1]data1cf!H341</f>
        <v>14991.977543139226</v>
      </c>
      <c r="J341" s="152">
        <f>+[1]data1cf!I341</f>
        <v>14352.86214426245</v>
      </c>
      <c r="K341" s="152">
        <f>+[1]data1cf!J341</f>
        <v>13795.815686759048</v>
      </c>
      <c r="L341" s="152">
        <f>+[1]data1cf!K341</f>
        <v>13084.976972560376</v>
      </c>
      <c r="M341" s="152">
        <f>+[1]data1cf!L341</f>
        <v>12465.323992503247</v>
      </c>
      <c r="N341" s="152">
        <f>+[1]data1cf!M341</f>
        <v>11817.167623776069</v>
      </c>
      <c r="O341" s="152">
        <f>+[1]data1cf!N341</f>
        <v>11251.37098141438</v>
      </c>
      <c r="P341" s="152">
        <f>+[1]data1cf!O341</f>
        <v>12148.817269756171</v>
      </c>
      <c r="Q341" s="152">
        <f>+[1]data1cf!P341</f>
        <v>13270.29128125573</v>
      </c>
      <c r="R341" s="152">
        <f>+[1]data1cf!Q341</f>
        <v>11935.41452794776</v>
      </c>
      <c r="S341" s="152">
        <f>+[1]data1cf!R341</f>
        <v>8757.8018520244786</v>
      </c>
      <c r="T341" s="152">
        <f>+[1]data1cf!S341</f>
        <v>8269.3454206441274</v>
      </c>
      <c r="U341" s="152">
        <f>+[1]data1cf!T341</f>
        <v>7780.9129965703942</v>
      </c>
      <c r="V341" s="152">
        <f>+[1]data1cf!U341</f>
        <v>7292.5053000224852</v>
      </c>
      <c r="W341" s="152">
        <f>+[1]data1cf!V341</f>
        <v>10269.779016699282</v>
      </c>
      <c r="X341" s="152">
        <f>+[1]data1cf!W341</f>
        <v>9781.4230229351015</v>
      </c>
      <c r="Y341" s="152">
        <f>+[1]data1cf!X341</f>
        <v>9293.0940496060284</v>
      </c>
      <c r="Z341" s="152">
        <f>+[1]data1cf!Y341</f>
        <v>8804.7929073250998</v>
      </c>
      <c r="AA341" s="152">
        <f>+[1]data1cf!Z341</f>
        <v>8316.5204310237768</v>
      </c>
      <c r="AB341" s="152"/>
      <c r="AC341" s="153" t="e">
        <f t="shared" ca="1" si="40"/>
        <v>#NAME?</v>
      </c>
      <c r="AD341" s="153">
        <f t="shared" si="42"/>
        <v>69993.487095790522</v>
      </c>
      <c r="AE341" s="154">
        <f t="shared" si="43"/>
        <v>51822.025017745604</v>
      </c>
      <c r="AF341" s="155" t="e">
        <f t="shared" ca="1" si="41"/>
        <v>#NAME?</v>
      </c>
      <c r="AG341" s="156">
        <f t="shared" si="45"/>
        <v>0.976047734123762</v>
      </c>
    </row>
    <row r="342" spans="1:33" x14ac:dyDescent="0.25">
      <c r="A342" s="148"/>
      <c r="B342" s="152">
        <f>+[1]data1cf!A342</f>
        <v>-115205.06532629307</v>
      </c>
      <c r="C342" s="152">
        <f>+[1]data1cf!B342</f>
        <v>15945.407556600578</v>
      </c>
      <c r="D342" s="152">
        <f>+[1]data1cf!C342</f>
        <v>24901.658888694707</v>
      </c>
      <c r="E342" s="152">
        <f>+[1]data1cf!D342</f>
        <v>23421.735067744085</v>
      </c>
      <c r="F342" s="152">
        <f>+[1]data1cf!E342</f>
        <v>21772.542660704668</v>
      </c>
      <c r="G342" s="152">
        <f>+[1]data1cf!F342</f>
        <v>20617.869126820555</v>
      </c>
      <c r="H342" s="152">
        <f>+[1]data1cf!G342</f>
        <v>19167.019883613459</v>
      </c>
      <c r="I342" s="152">
        <f>+[1]data1cf!H342</f>
        <v>18019.000938415287</v>
      </c>
      <c r="J342" s="152">
        <f>+[1]data1cf!I342</f>
        <v>17233.897525919609</v>
      </c>
      <c r="K342" s="152">
        <f>+[1]data1cf!J342</f>
        <v>16548.128842725211</v>
      </c>
      <c r="L342" s="152">
        <f>+[1]data1cf!K342</f>
        <v>15676.399495508467</v>
      </c>
      <c r="M342" s="152">
        <f>+[1]data1cf!L342</f>
        <v>14915.204146341486</v>
      </c>
      <c r="N342" s="152">
        <f>+[1]data1cf!M342</f>
        <v>14118.994607637153</v>
      </c>
      <c r="O342" s="152">
        <f>+[1]data1cf!N342</f>
        <v>13422.427856491442</v>
      </c>
      <c r="P342" s="152">
        <f>+[1]data1cf!O342</f>
        <v>14526.40032696354</v>
      </c>
      <c r="Q342" s="152">
        <f>+[1]data1cf!P342</f>
        <v>15904.043668058053</v>
      </c>
      <c r="R342" s="152">
        <f>+[1]data1cf!Q342</f>
        <v>14264.251705409162</v>
      </c>
      <c r="S342" s="152">
        <f>+[1]data1cf!R342</f>
        <v>10360.802406829529</v>
      </c>
      <c r="T342" s="152">
        <f>+[1]data1cf!S342</f>
        <v>9760.771783555303</v>
      </c>
      <c r="U342" s="152">
        <f>+[1]data1cf!T342</f>
        <v>9160.7706513845405</v>
      </c>
      <c r="V342" s="152">
        <f>+[1]data1cf!U342</f>
        <v>8560.7998950503315</v>
      </c>
      <c r="W342" s="152">
        <f>+[1]data1cf!V342</f>
        <v>12218.148409895635</v>
      </c>
      <c r="X342" s="152">
        <f>+[1]data1cf!W342</f>
        <v>11618.241166398098</v>
      </c>
      <c r="Y342" s="152">
        <f>+[1]data1cf!X342</f>
        <v>11018.367115397326</v>
      </c>
      <c r="Z342" s="152">
        <f>+[1]data1cf!Y342</f>
        <v>10418.527252668224</v>
      </c>
      <c r="AA342" s="152">
        <f>+[1]data1cf!Z342</f>
        <v>9818.7226038589324</v>
      </c>
      <c r="AB342" s="152"/>
      <c r="AC342" s="153" t="e">
        <f t="shared" ca="1" si="40"/>
        <v>#NAME?</v>
      </c>
      <c r="AD342" s="153">
        <f t="shared" si="42"/>
        <v>81246.076819378577</v>
      </c>
      <c r="AE342" s="154">
        <f t="shared" si="43"/>
        <v>59504.486555655516</v>
      </c>
      <c r="AF342" s="155" t="e">
        <f t="shared" ca="1" si="41"/>
        <v>#NAME?</v>
      </c>
      <c r="AG342" s="156">
        <f t="shared" si="45"/>
        <v>0.98685379950643981</v>
      </c>
    </row>
    <row r="343" spans="1:33" x14ac:dyDescent="0.25">
      <c r="A343" s="148"/>
      <c r="B343" s="152">
        <f>+[1]data1cf!A343</f>
        <v>-115845.9138706174</v>
      </c>
      <c r="C343" s="152">
        <f>+[1]data1cf!B343</f>
        <v>16021.068162784031</v>
      </c>
      <c r="D343" s="152">
        <f>+[1]data1cf!C343</f>
        <v>25027.540864342045</v>
      </c>
      <c r="E343" s="152">
        <f>+[1]data1cf!D343</f>
        <v>23532.235244742355</v>
      </c>
      <c r="F343" s="152">
        <f>+[1]data1cf!E343</f>
        <v>21883.976740426326</v>
      </c>
      <c r="G343" s="152">
        <f>+[1]data1cf!F343</f>
        <v>20722.845138673081</v>
      </c>
      <c r="H343" s="152">
        <f>+[1]data1cf!G343</f>
        <v>19263.960282226817</v>
      </c>
      <c r="I343" s="152">
        <f>+[1]data1cf!H343</f>
        <v>18109.555278674361</v>
      </c>
      <c r="J343" s="152">
        <f>+[1]data1cf!I343</f>
        <v>17320.084589639057</v>
      </c>
      <c r="K343" s="152">
        <f>+[1]data1cf!J343</f>
        <v>16630.465141286266</v>
      </c>
      <c r="L343" s="152">
        <f>+[1]data1cf!K343</f>
        <v>15753.922701065512</v>
      </c>
      <c r="M343" s="152">
        <f>+[1]data1cf!L343</f>
        <v>14988.493068188222</v>
      </c>
      <c r="N343" s="152">
        <f>+[1]data1cf!M343</f>
        <v>14187.854473153646</v>
      </c>
      <c r="O343" s="152">
        <f>+[1]data1cf!N343</f>
        <v>13487.37569379402</v>
      </c>
      <c r="P343" s="152">
        <f>+[1]data1cf!O343</f>
        <v>14597.526458823813</v>
      </c>
      <c r="Q343" s="152">
        <f>+[1]data1cf!P343</f>
        <v>15982.833184572773</v>
      </c>
      <c r="R343" s="152">
        <f>+[1]data1cf!Q343</f>
        <v>14333.919589213714</v>
      </c>
      <c r="S343" s="152">
        <f>+[1]data1cf!R343</f>
        <v>10408.756663774409</v>
      </c>
      <c r="T343" s="152">
        <f>+[1]data1cf!S343</f>
        <v>9805.3882640718239</v>
      </c>
      <c r="U343" s="152">
        <f>+[1]data1cf!T343</f>
        <v>9202.049519522152</v>
      </c>
      <c r="V343" s="152">
        <f>+[1]data1cf!U343</f>
        <v>8598.7413197800142</v>
      </c>
      <c r="W343" s="152">
        <f>+[1]data1cf!V343</f>
        <v>12276.434482364431</v>
      </c>
      <c r="X343" s="152">
        <f>+[1]data1cf!W343</f>
        <v>11673.190148760348</v>
      </c>
      <c r="Y343" s="152">
        <f>+[1]data1cf!X343</f>
        <v>11069.979192292158</v>
      </c>
      <c r="Z343" s="152">
        <f>+[1]data1cf!Y343</f>
        <v>10466.802614273936</v>
      </c>
      <c r="AA343" s="152">
        <f>+[1]data1cf!Z343</f>
        <v>9863.6614460591809</v>
      </c>
      <c r="AB343" s="152"/>
      <c r="AC343" s="153" t="e">
        <f t="shared" ca="1" si="40"/>
        <v>#NAME?</v>
      </c>
      <c r="AD343" s="153">
        <f t="shared" si="42"/>
        <v>81573.762462944374</v>
      </c>
      <c r="AE343" s="154">
        <f t="shared" si="43"/>
        <v>59725.717503081672</v>
      </c>
      <c r="AF343" s="155" t="e">
        <f t="shared" ca="1" si="41"/>
        <v>#NAME?</v>
      </c>
      <c r="AG343" s="156">
        <f t="shared" si="45"/>
        <v>0.98708147575007366</v>
      </c>
    </row>
    <row r="344" spans="1:33" x14ac:dyDescent="0.25">
      <c r="A344" s="148"/>
      <c r="B344" s="152">
        <f>+[1]data1cf!A344</f>
        <v>-95186.160268906067</v>
      </c>
      <c r="C344" s="152">
        <f>+[1]data1cf!B344</f>
        <v>13545.306260098794</v>
      </c>
      <c r="D344" s="152">
        <f>+[1]data1cf!C344</f>
        <v>20885.956707277852</v>
      </c>
      <c r="E344" s="152">
        <f>+[1]data1cf!D344</f>
        <v>19680.045476784246</v>
      </c>
      <c r="F344" s="152">
        <f>+[1]data1cf!E344</f>
        <v>18291.55127535644</v>
      </c>
      <c r="G344" s="152">
        <f>+[1]data1cf!F344</f>
        <v>17338.61565391978</v>
      </c>
      <c r="H344" s="152">
        <f>+[1]data1cf!G344</f>
        <v>16138.783878002374</v>
      </c>
      <c r="I344" s="152">
        <f>+[1]data1cf!H344</f>
        <v>15190.253403236602</v>
      </c>
      <c r="J344" s="152">
        <f>+[1]data1cf!I344</f>
        <v>14541.575508407739</v>
      </c>
      <c r="K344" s="152">
        <f>+[1]data1cf!J344</f>
        <v>13976.097497302111</v>
      </c>
      <c r="L344" s="152">
        <f>+[1]data1cf!K344</f>
        <v>13254.720136889733</v>
      </c>
      <c r="M344" s="152">
        <f>+[1]data1cf!L344</f>
        <v>12625.795859154765</v>
      </c>
      <c r="N344" s="152">
        <f>+[1]data1cf!M344</f>
        <v>11967.941722758133</v>
      </c>
      <c r="O344" s="152">
        <f>+[1]data1cf!N344</f>
        <v>11393.57938650898</v>
      </c>
      <c r="P344" s="152">
        <f>+[1]data1cf!O344</f>
        <v>12304.553537390068</v>
      </c>
      <c r="Q344" s="152">
        <f>+[1]data1cf!P344</f>
        <v>13442.807133162169</v>
      </c>
      <c r="R344" s="152">
        <f>+[1]data1cf!Q344</f>
        <v>12087.957846611413</v>
      </c>
      <c r="S344" s="152">
        <f>+[1]data1cf!R344</f>
        <v>8862.8014745039618</v>
      </c>
      <c r="T344" s="152">
        <f>+[1]data1cf!S344</f>
        <v>8367.0367187489392</v>
      </c>
      <c r="U344" s="152">
        <f>+[1]data1cf!T344</f>
        <v>7871.2963294997753</v>
      </c>
      <c r="V344" s="152">
        <f>+[1]data1cf!U344</f>
        <v>7375.5810377516573</v>
      </c>
      <c r="W344" s="152">
        <f>+[1]data1cf!V344</f>
        <v>10397.400963006765</v>
      </c>
      <c r="X344" s="152">
        <f>+[1]data1cf!W344</f>
        <v>9901.738147623586</v>
      </c>
      <c r="Y344" s="152">
        <f>+[1]data1cf!X344</f>
        <v>9406.1027569574326</v>
      </c>
      <c r="Z344" s="152">
        <f>+[1]data1cf!Y344</f>
        <v>8910.495613749812</v>
      </c>
      <c r="AA344" s="152">
        <f>+[1]data1cf!Z344</f>
        <v>8414.9175654244827</v>
      </c>
      <c r="AB344" s="152"/>
      <c r="AC344" s="153" t="e">
        <f t="shared" ca="1" si="40"/>
        <v>#NAME?</v>
      </c>
      <c r="AD344" s="153">
        <f t="shared" si="42"/>
        <v>70653.12448383536</v>
      </c>
      <c r="AE344" s="154">
        <f t="shared" si="43"/>
        <v>52252.099417051773</v>
      </c>
      <c r="AF344" s="155" t="e">
        <f t="shared" ca="1" si="41"/>
        <v>#NAME?</v>
      </c>
      <c r="AG344" s="156">
        <f t="shared" si="45"/>
        <v>0.97687545843954504</v>
      </c>
    </row>
    <row r="345" spans="1:33" x14ac:dyDescent="0.25">
      <c r="A345" s="148"/>
      <c r="B345" s="152">
        <f>+[1]data1cf!A345</f>
        <v>-97468.851580157905</v>
      </c>
      <c r="C345" s="152">
        <f>+[1]data1cf!B345</f>
        <v>13806.387422226959</v>
      </c>
      <c r="D345" s="152">
        <f>+[1]data1cf!C345</f>
        <v>21341.600129020364</v>
      </c>
      <c r="E345" s="152">
        <f>+[1]data1cf!D345</f>
        <v>20106.904937551244</v>
      </c>
      <c r="F345" s="152">
        <f>+[1]data1cf!E345</f>
        <v>18688.477519179378</v>
      </c>
      <c r="G345" s="152">
        <f>+[1]data1cf!F345</f>
        <v>17712.538372895895</v>
      </c>
      <c r="H345" s="152">
        <f>+[1]data1cf!G345</f>
        <v>16484.083883103191</v>
      </c>
      <c r="I345" s="152">
        <f>+[1]data1cf!H345</f>
        <v>15512.806380123555</v>
      </c>
      <c r="J345" s="152">
        <f>+[1]data1cf!I345</f>
        <v>14848.572322611562</v>
      </c>
      <c r="K345" s="152">
        <f>+[1]data1cf!J345</f>
        <v>14269.377953332762</v>
      </c>
      <c r="L345" s="152">
        <f>+[1]data1cf!K345</f>
        <v>13530.856439784948</v>
      </c>
      <c r="M345" s="152">
        <f>+[1]data1cf!L345</f>
        <v>12886.849717499561</v>
      </c>
      <c r="N345" s="152">
        <f>+[1]data1cf!M345</f>
        <v>12213.219359885683</v>
      </c>
      <c r="O345" s="152">
        <f>+[1]data1cf!N345</f>
        <v>11624.922447530527</v>
      </c>
      <c r="P345" s="152">
        <f>+[1]data1cf!O345</f>
        <v>12557.903575614109</v>
      </c>
      <c r="Q345" s="152">
        <f>+[1]data1cf!P345</f>
        <v>13723.45401355033</v>
      </c>
      <c r="R345" s="152">
        <f>+[1]data1cf!Q345</f>
        <v>12336.113630754835</v>
      </c>
      <c r="S345" s="152">
        <f>+[1]data1cf!R345</f>
        <v>9033.6136993816181</v>
      </c>
      <c r="T345" s="152">
        <f>+[1]data1cf!S345</f>
        <v>8525.9598423413881</v>
      </c>
      <c r="U345" s="152">
        <f>+[1]data1cf!T345</f>
        <v>8018.3309361483862</v>
      </c>
      <c r="V345" s="152">
        <f>+[1]data1cf!U345</f>
        <v>7510.7277293280495</v>
      </c>
      <c r="W345" s="152">
        <f>+[1]data1cf!V345</f>
        <v>10605.014934154689</v>
      </c>
      <c r="X345" s="152">
        <f>+[1]data1cf!W345</f>
        <v>10097.465462152628</v>
      </c>
      <c r="Y345" s="152">
        <f>+[1]data1cf!X345</f>
        <v>9589.9440725489585</v>
      </c>
      <c r="Z345" s="152">
        <f>+[1]data1cf!Y345</f>
        <v>9082.4516078156194</v>
      </c>
      <c r="AA345" s="152">
        <f>+[1]data1cf!Z345</f>
        <v>8574.9889356987278</v>
      </c>
      <c r="AB345" s="152"/>
      <c r="AC345" s="153" t="e">
        <f t="shared" ca="1" si="40"/>
        <v>#NAME?</v>
      </c>
      <c r="AD345" s="153">
        <f t="shared" si="42"/>
        <v>71847.191250020856</v>
      </c>
      <c r="AE345" s="154">
        <f t="shared" si="43"/>
        <v>53065.509070234926</v>
      </c>
      <c r="AF345" s="155" t="e">
        <f t="shared" ca="1" si="41"/>
        <v>#NAME?</v>
      </c>
      <c r="AG345" s="156">
        <f t="shared" si="45"/>
        <v>0.97830172060604803</v>
      </c>
    </row>
    <row r="346" spans="1:33" x14ac:dyDescent="0.25">
      <c r="A346" s="148"/>
      <c r="B346" s="152">
        <f>+[1]data1cf!A346</f>
        <v>-95180.197738142728</v>
      </c>
      <c r="C346" s="152">
        <f>+[1]data1cf!B346</f>
        <v>13521.096336904338</v>
      </c>
      <c r="D346" s="152">
        <f>+[1]data1cf!C346</f>
        <v>20952.209207611777</v>
      </c>
      <c r="E346" s="152">
        <f>+[1]data1cf!D346</f>
        <v>19729.051481710092</v>
      </c>
      <c r="F346" s="152">
        <f>+[1]data1cf!E346</f>
        <v>18290.514479479618</v>
      </c>
      <c r="G346" s="152">
        <f>+[1]data1cf!F346</f>
        <v>17337.638944671355</v>
      </c>
      <c r="H346" s="152">
        <f>+[1]data1cf!G346</f>
        <v>16137.881933051322</v>
      </c>
      <c r="I346" s="152">
        <f>+[1]data1cf!H346</f>
        <v>15189.410874928883</v>
      </c>
      <c r="J346" s="152">
        <f>+[1]data1cf!I346</f>
        <v>14540.773613758229</v>
      </c>
      <c r="K346" s="152">
        <f>+[1]data1cf!J346</f>
        <v>13975.331430627775</v>
      </c>
      <c r="L346" s="152">
        <f>+[1]data1cf!K346</f>
        <v>13253.998851802819</v>
      </c>
      <c r="M346" s="152">
        <f>+[1]data1cf!L346</f>
        <v>12625.113970344999</v>
      </c>
      <c r="N346" s="152">
        <f>+[1]data1cf!M346</f>
        <v>11967.301042413081</v>
      </c>
      <c r="O346" s="152">
        <f>+[1]data1cf!N346</f>
        <v>11392.975104137804</v>
      </c>
      <c r="P346" s="152">
        <f>+[1]data1cf!O346</f>
        <v>12303.891771434526</v>
      </c>
      <c r="Q346" s="152">
        <f>+[1]data1cf!P346</f>
        <v>13442.074066168094</v>
      </c>
      <c r="R346" s="152">
        <f>+[1]data1cf!Q346</f>
        <v>12087.309648368508</v>
      </c>
      <c r="S346" s="152">
        <f>+[1]data1cf!R346</f>
        <v>8862.3553024172779</v>
      </c>
      <c r="T346" s="152">
        <f>+[1]data1cf!S346</f>
        <v>8366.6216017294992</v>
      </c>
      <c r="U346" s="152">
        <f>+[1]data1cf!T346</f>
        <v>7870.9122660212452</v>
      </c>
      <c r="V346" s="152">
        <f>+[1]data1cf!U346</f>
        <v>7375.2280262419099</v>
      </c>
      <c r="W346" s="152">
        <f>+[1]data1cf!V346</f>
        <v>10396.858662484676</v>
      </c>
      <c r="X346" s="152">
        <f>+[1]data1cf!W346</f>
        <v>9901.2268957831147</v>
      </c>
      <c r="Y346" s="152">
        <f>+[1]data1cf!X346</f>
        <v>9405.6225520806838</v>
      </c>
      <c r="Z346" s="152">
        <f>+[1]data1cf!Y346</f>
        <v>8910.0464540673347</v>
      </c>
      <c r="AA346" s="152">
        <f>+[1]data1cf!Z346</f>
        <v>8414.4994491137586</v>
      </c>
      <c r="AB346" s="152"/>
      <c r="AC346" s="153" t="e">
        <f t="shared" ca="1" si="40"/>
        <v>#NAME?</v>
      </c>
      <c r="AD346" s="153">
        <f t="shared" si="42"/>
        <v>70731.043026081199</v>
      </c>
      <c r="AE346" s="154">
        <f t="shared" si="43"/>
        <v>52327.298431304414</v>
      </c>
      <c r="AF346" s="155" t="e">
        <f t="shared" ca="1" si="41"/>
        <v>#NAME?</v>
      </c>
      <c r="AG346" s="156">
        <f t="shared" si="45"/>
        <v>0.97697132350828808</v>
      </c>
    </row>
    <row r="347" spans="1:33" x14ac:dyDescent="0.25">
      <c r="A347" s="148"/>
      <c r="B347" s="152">
        <f>+[1]data1cf!A347</f>
        <v>-116917.03625422929</v>
      </c>
      <c r="C347" s="152">
        <f>+[1]data1cf!B347</f>
        <v>16140.332108471644</v>
      </c>
      <c r="D347" s="152">
        <f>+[1]data1cf!C347</f>
        <v>25293.257442289731</v>
      </c>
      <c r="E347" s="152">
        <f>+[1]data1cf!D347</f>
        <v>23773.125424620579</v>
      </c>
      <c r="F347" s="152">
        <f>+[1]data1cf!E347</f>
        <v>22070.229074373601</v>
      </c>
      <c r="G347" s="152">
        <f>+[1]data1cf!F347</f>
        <v>20898.303376088734</v>
      </c>
      <c r="H347" s="152">
        <f>+[1]data1cf!G347</f>
        <v>19425.987693774623</v>
      </c>
      <c r="I347" s="152">
        <f>+[1]data1cf!H347</f>
        <v>18260.908951306843</v>
      </c>
      <c r="J347" s="152">
        <f>+[1]data1cf!I347</f>
        <v>17464.138740881666</v>
      </c>
      <c r="K347" s="152">
        <f>+[1]data1cf!J347</f>
        <v>16768.083074811442</v>
      </c>
      <c r="L347" s="152">
        <f>+[1]data1cf!K347</f>
        <v>15883.495969908727</v>
      </c>
      <c r="M347" s="152">
        <f>+[1]data1cf!L347</f>
        <v>15110.989101542811</v>
      </c>
      <c r="N347" s="152">
        <f>+[1]data1cf!M347</f>
        <v>14302.947725592887</v>
      </c>
      <c r="O347" s="152">
        <f>+[1]data1cf!N347</f>
        <v>13595.930332667907</v>
      </c>
      <c r="P347" s="152">
        <f>+[1]data1cf!O347</f>
        <v>14716.407577568636</v>
      </c>
      <c r="Q347" s="152">
        <f>+[1]data1cf!P347</f>
        <v>16114.522981608792</v>
      </c>
      <c r="R347" s="152">
        <f>+[1]data1cf!Q347</f>
        <v>14450.363373666143</v>
      </c>
      <c r="S347" s="152">
        <f>+[1]data1cf!R347</f>
        <v>10488.908016942134</v>
      </c>
      <c r="T347" s="152">
        <f>+[1]data1cf!S347</f>
        <v>9879.9608153906756</v>
      </c>
      <c r="U347" s="152">
        <f>+[1]data1cf!T347</f>
        <v>9271.0435431865244</v>
      </c>
      <c r="V347" s="152">
        <f>+[1]data1cf!U347</f>
        <v>8662.1570982100948</v>
      </c>
      <c r="W347" s="152">
        <f>+[1]data1cf!V347</f>
        <v>12373.854563017017</v>
      </c>
      <c r="X347" s="152">
        <f>+[1]data1cf!W347</f>
        <v>11765.032574691062</v>
      </c>
      <c r="Y347" s="152">
        <f>+[1]data1cf!X347</f>
        <v>11156.244272109183</v>
      </c>
      <c r="Z347" s="152">
        <f>+[1]data1cf!Y347</f>
        <v>10547.490665843703</v>
      </c>
      <c r="AA347" s="152">
        <f>+[1]data1cf!Z347</f>
        <v>9938.7727967841165</v>
      </c>
      <c r="AB347" s="152"/>
      <c r="AC347" s="153" t="e">
        <f t="shared" ca="1" si="40"/>
        <v>#NAME?</v>
      </c>
      <c r="AD347" s="153">
        <f t="shared" si="42"/>
        <v>82212.26966220497</v>
      </c>
      <c r="AE347" s="154">
        <f t="shared" si="43"/>
        <v>60182.429546347114</v>
      </c>
      <c r="AF347" s="155" t="e">
        <f t="shared" ca="1" si="41"/>
        <v>#NAME?</v>
      </c>
      <c r="AG347" s="156">
        <f t="shared" si="45"/>
        <v>0.98751384596280545</v>
      </c>
    </row>
    <row r="348" spans="1:33" x14ac:dyDescent="0.25">
      <c r="A348" s="148"/>
      <c r="B348" s="152">
        <f>+[1]data1cf!A348</f>
        <v>-100612.29826150446</v>
      </c>
      <c r="C348" s="152">
        <f>+[1]data1cf!B348</f>
        <v>14164.113221886888</v>
      </c>
      <c r="D348" s="152">
        <f>+[1]data1cf!C348</f>
        <v>22002.575897481947</v>
      </c>
      <c r="E348" s="152">
        <f>+[1]data1cf!D348</f>
        <v>20726.826790938252</v>
      </c>
      <c r="F348" s="152">
        <f>+[1]data1cf!E348</f>
        <v>19235.076385935656</v>
      </c>
      <c r="G348" s="152">
        <f>+[1]data1cf!F348</f>
        <v>18227.459564496257</v>
      </c>
      <c r="H348" s="152">
        <f>+[1]data1cf!G348</f>
        <v>16959.589331322466</v>
      </c>
      <c r="I348" s="152">
        <f>+[1]data1cf!H348</f>
        <v>15956.987369360228</v>
      </c>
      <c r="J348" s="152">
        <f>+[1]data1cf!I348</f>
        <v>15271.331244081171</v>
      </c>
      <c r="K348" s="152">
        <f>+[1]data1cf!J348</f>
        <v>14673.24836352318</v>
      </c>
      <c r="L348" s="152">
        <f>+[1]data1cf!K348</f>
        <v>13911.117993616848</v>
      </c>
      <c r="M348" s="152">
        <f>+[1]data1cf!L348</f>
        <v>13246.34155094274</v>
      </c>
      <c r="N348" s="152">
        <f>+[1]data1cf!M348</f>
        <v>12550.98608753589</v>
      </c>
      <c r="O348" s="152">
        <f>+[1]data1cf!N348</f>
        <v>11943.500160529278</v>
      </c>
      <c r="P348" s="152">
        <f>+[1]data1cf!O348</f>
        <v>12906.786638754849</v>
      </c>
      <c r="Q348" s="152">
        <f>+[1]data1cf!P348</f>
        <v>14109.926989742005</v>
      </c>
      <c r="R348" s="152">
        <f>+[1]data1cf!Q348</f>
        <v>12677.843794740402</v>
      </c>
      <c r="S348" s="152">
        <f>+[1]data1cf!R348</f>
        <v>9268.8356581188164</v>
      </c>
      <c r="T348" s="152">
        <f>+[1]data1cf!S348</f>
        <v>8744.8095672180607</v>
      </c>
      <c r="U348" s="152">
        <f>+[1]data1cf!T348</f>
        <v>8220.8092318488889</v>
      </c>
      <c r="V348" s="152">
        <f>+[1]data1cf!U348</f>
        <v>7696.8354246772287</v>
      </c>
      <c r="W348" s="152">
        <f>+[1]data1cf!V348</f>
        <v>10890.915811504663</v>
      </c>
      <c r="X348" s="152">
        <f>+[1]data1cf!W348</f>
        <v>10366.997472141196</v>
      </c>
      <c r="Y348" s="152">
        <f>+[1]data1cf!X348</f>
        <v>9843.108120855426</v>
      </c>
      <c r="Z348" s="152">
        <f>+[1]data1cf!Y348</f>
        <v>9319.2486272896786</v>
      </c>
      <c r="AA348" s="152">
        <f>+[1]data1cf!Z348</f>
        <v>8795.4198871755489</v>
      </c>
      <c r="AB348" s="152"/>
      <c r="AC348" s="153" t="e">
        <f t="shared" ca="1" si="40"/>
        <v>#NAME?</v>
      </c>
      <c r="AD348" s="153">
        <f t="shared" si="42"/>
        <v>73547.308277734453</v>
      </c>
      <c r="AE348" s="154">
        <f t="shared" si="43"/>
        <v>54239.129795549074</v>
      </c>
      <c r="AF348" s="155" t="e">
        <f t="shared" ca="1" si="41"/>
        <v>#NAME?</v>
      </c>
      <c r="AG348" s="156">
        <f t="shared" si="45"/>
        <v>0.9801819828619216</v>
      </c>
    </row>
    <row r="349" spans="1:33" x14ac:dyDescent="0.25">
      <c r="A349" s="148"/>
      <c r="B349" s="152">
        <f>+[1]data1cf!A349</f>
        <v>-116332.59216638374</v>
      </c>
      <c r="C349" s="152">
        <f>+[1]data1cf!B349</f>
        <v>16056.531450801536</v>
      </c>
      <c r="D349" s="152">
        <f>+[1]data1cf!C349</f>
        <v>25086.67007307212</v>
      </c>
      <c r="E349" s="152">
        <f>+[1]data1cf!D349</f>
        <v>23669.827405022879</v>
      </c>
      <c r="F349" s="152">
        <f>+[1]data1cf!E349</f>
        <v>21968.602895060794</v>
      </c>
      <c r="G349" s="152">
        <f>+[1]data1cf!F349</f>
        <v>20802.566856069814</v>
      </c>
      <c r="H349" s="152">
        <f>+[1]data1cf!G349</f>
        <v>19337.579530340772</v>
      </c>
      <c r="I349" s="152">
        <f>+[1]data1cf!H349</f>
        <v>18178.324775588753</v>
      </c>
      <c r="J349" s="152">
        <f>+[1]data1cf!I349</f>
        <v>17385.537454687437</v>
      </c>
      <c r="K349" s="152">
        <f>+[1]data1cf!J349</f>
        <v>16692.993627647535</v>
      </c>
      <c r="L349" s="152">
        <f>+[1]data1cf!K349</f>
        <v>15812.795990077397</v>
      </c>
      <c r="M349" s="152">
        <f>+[1]data1cf!L349</f>
        <v>15044.150723805629</v>
      </c>
      <c r="N349" s="152">
        <f>+[1]data1cf!M349</f>
        <v>14240.148579605273</v>
      </c>
      <c r="O349" s="152">
        <f>+[1]data1cf!N349</f>
        <v>13536.698896681926</v>
      </c>
      <c r="P349" s="152">
        <f>+[1]data1cf!O349</f>
        <v>14651.541631277229</v>
      </c>
      <c r="Q349" s="152">
        <f>+[1]data1cf!P349</f>
        <v>16042.668145518299</v>
      </c>
      <c r="R349" s="152">
        <f>+[1]data1cf!Q349</f>
        <v>14386.827327336759</v>
      </c>
      <c r="S349" s="152">
        <f>+[1]data1cf!R349</f>
        <v>10445.174466781644</v>
      </c>
      <c r="T349" s="152">
        <f>+[1]data1cf!S349</f>
        <v>9839.2712663711609</v>
      </c>
      <c r="U349" s="152">
        <f>+[1]data1cf!T349</f>
        <v>9233.3978456973509</v>
      </c>
      <c r="V349" s="152">
        <f>+[1]data1cf!U349</f>
        <v>8627.5550981523393</v>
      </c>
      <c r="W349" s="152">
        <f>+[1]data1cf!V349</f>
        <v>12320.698554846545</v>
      </c>
      <c r="X349" s="152">
        <f>+[1]data1cf!W349</f>
        <v>11714.919941746537</v>
      </c>
      <c r="Y349" s="152">
        <f>+[1]data1cf!X349</f>
        <v>11109.17484600253</v>
      </c>
      <c r="Z349" s="152">
        <f>+[1]data1cf!Y349</f>
        <v>10503.464273135221</v>
      </c>
      <c r="AA349" s="152">
        <f>+[1]data1cf!Z349</f>
        <v>9897.7892588308987</v>
      </c>
      <c r="AB349" s="152"/>
      <c r="AC349" s="153" t="e">
        <f t="shared" ca="1" si="40"/>
        <v>#NAME?</v>
      </c>
      <c r="AD349" s="153">
        <f t="shared" si="42"/>
        <v>81814.616549450904</v>
      </c>
      <c r="AE349" s="154">
        <f t="shared" si="43"/>
        <v>59884.918156380991</v>
      </c>
      <c r="AF349" s="155" t="e">
        <f t="shared" ca="1" si="41"/>
        <v>#NAME?</v>
      </c>
      <c r="AG349" s="156">
        <f t="shared" si="45"/>
        <v>0.98724630326091201</v>
      </c>
    </row>
    <row r="350" spans="1:33" x14ac:dyDescent="0.25">
      <c r="A350" s="148"/>
      <c r="B350" s="152">
        <f>+[1]data1cf!A350</f>
        <v>-112235.78576366963</v>
      </c>
      <c r="C350" s="152">
        <f>+[1]data1cf!B350</f>
        <v>15580.055183705746</v>
      </c>
      <c r="D350" s="152">
        <f>+[1]data1cf!C350</f>
        <v>24305.035797926153</v>
      </c>
      <c r="E350" s="152">
        <f>+[1]data1cf!D350</f>
        <v>22895.38253850097</v>
      </c>
      <c r="F350" s="152">
        <f>+[1]data1cf!E350</f>
        <v>21256.228878879283</v>
      </c>
      <c r="G350" s="152">
        <f>+[1]data1cf!F350</f>
        <v>20131.477873660893</v>
      </c>
      <c r="H350" s="152">
        <f>+[1]data1cf!G350</f>
        <v>18717.860488707236</v>
      </c>
      <c r="I350" s="152">
        <f>+[1]data1cf!H350</f>
        <v>17599.430426444243</v>
      </c>
      <c r="J350" s="152">
        <f>+[1]data1cf!I350</f>
        <v>16834.562161688518</v>
      </c>
      <c r="K350" s="152">
        <f>+[1]data1cf!J350</f>
        <v>16166.635445034408</v>
      </c>
      <c r="L350" s="152">
        <f>+[1]data1cf!K350</f>
        <v>15317.206872027793</v>
      </c>
      <c r="M350" s="152">
        <f>+[1]data1cf!L350</f>
        <v>14575.630467453604</v>
      </c>
      <c r="N350" s="152">
        <f>+[1]data1cf!M350</f>
        <v>13799.942324263804</v>
      </c>
      <c r="O350" s="152">
        <f>+[1]data1cf!N350</f>
        <v>13121.501393215403</v>
      </c>
      <c r="P350" s="152">
        <f>+[1]data1cf!O350</f>
        <v>14196.84762442319</v>
      </c>
      <c r="Q350" s="152">
        <f>+[1]data1cf!P350</f>
        <v>15538.983774877142</v>
      </c>
      <c r="R350" s="152">
        <f>+[1]data1cf!Q350</f>
        <v>13941.455585508178</v>
      </c>
      <c r="S350" s="152">
        <f>+[1]data1cf!R350</f>
        <v>10138.613254106429</v>
      </c>
      <c r="T350" s="152">
        <f>+[1]data1cf!S350</f>
        <v>9554.0477378706055</v>
      </c>
      <c r="U350" s="152">
        <f>+[1]data1cf!T350</f>
        <v>8969.5109526385804</v>
      </c>
      <c r="V350" s="152">
        <f>+[1]data1cf!U350</f>
        <v>8385.0037603404635</v>
      </c>
      <c r="W350" s="152">
        <f>+[1]data1cf!V350</f>
        <v>11948.088275874925</v>
      </c>
      <c r="X350" s="152">
        <f>+[1]data1cf!W350</f>
        <v>11363.642959442339</v>
      </c>
      <c r="Y350" s="152">
        <f>+[1]data1cf!X350</f>
        <v>10779.229980007647</v>
      </c>
      <c r="Z350" s="152">
        <f>+[1]data1cf!Y350</f>
        <v>10194.85030768079</v>
      </c>
      <c r="AA350" s="152">
        <f>+[1]data1cf!Z350</f>
        <v>9610.5049416750026</v>
      </c>
      <c r="AB350" s="152"/>
      <c r="AC350" s="153" t="e">
        <f t="shared" ca="1" si="40"/>
        <v>#NAME?</v>
      </c>
      <c r="AD350" s="153">
        <f t="shared" si="42"/>
        <v>79689.482749635121</v>
      </c>
      <c r="AE350" s="154">
        <f t="shared" si="43"/>
        <v>58442.362486287086</v>
      </c>
      <c r="AF350" s="155" t="e">
        <f t="shared" ca="1" si="41"/>
        <v>#NAME?</v>
      </c>
      <c r="AG350" s="156">
        <f t="shared" si="45"/>
        <v>0.98571625235989302</v>
      </c>
    </row>
    <row r="351" spans="1:33" x14ac:dyDescent="0.25">
      <c r="A351" s="148"/>
      <c r="B351" s="152">
        <f>+[1]data1cf!A351</f>
        <v>-111102.00220793873</v>
      </c>
      <c r="C351" s="152">
        <f>+[1]data1cf!B351</f>
        <v>15435.817334414663</v>
      </c>
      <c r="D351" s="152">
        <f>+[1]data1cf!C351</f>
        <v>24033.827879452954</v>
      </c>
      <c r="E351" s="152">
        <f>+[1]data1cf!D351</f>
        <v>22673.419772522029</v>
      </c>
      <c r="F351" s="152">
        <f>+[1]data1cf!E351</f>
        <v>21059.08069424906</v>
      </c>
      <c r="G351" s="152">
        <f>+[1]data1cf!F351</f>
        <v>19945.755245375785</v>
      </c>
      <c r="H351" s="152">
        <f>+[1]data1cf!G351</f>
        <v>18546.354396031711</v>
      </c>
      <c r="I351" s="152">
        <f>+[1]data1cf!H351</f>
        <v>17439.22249151946</v>
      </c>
      <c r="J351" s="152">
        <f>+[1]data1cf!I351</f>
        <v>16682.080773648748</v>
      </c>
      <c r="K351" s="152">
        <f>+[1]data1cf!J351</f>
        <v>16020.96679652913</v>
      </c>
      <c r="L351" s="152">
        <f>+[1]data1cf!K351</f>
        <v>15180.053504938816</v>
      </c>
      <c r="M351" s="152">
        <f>+[1]data1cf!L351</f>
        <v>14445.968357516758</v>
      </c>
      <c r="N351" s="152">
        <f>+[1]data1cf!M351</f>
        <v>13678.116061469111</v>
      </c>
      <c r="O351" s="152">
        <f>+[1]data1cf!N351</f>
        <v>13006.596256009227</v>
      </c>
      <c r="P351" s="152">
        <f>+[1]data1cf!O351</f>
        <v>14071.011903330997</v>
      </c>
      <c r="Q351" s="152">
        <f>+[1]data1cf!P351</f>
        <v>15399.590061683048</v>
      </c>
      <c r="R351" s="152">
        <f>+[1]data1cf!Q351</f>
        <v>13818.199783931097</v>
      </c>
      <c r="S351" s="152">
        <f>+[1]data1cf!R351</f>
        <v>10053.773008415075</v>
      </c>
      <c r="T351" s="152">
        <f>+[1]data1cf!S351</f>
        <v>9475.1126566064904</v>
      </c>
      <c r="U351" s="152">
        <f>+[1]data1cf!T351</f>
        <v>8896.4807455668251</v>
      </c>
      <c r="V351" s="152">
        <f>+[1]data1cf!U351</f>
        <v>8317.8781285191544</v>
      </c>
      <c r="W351" s="152">
        <f>+[1]data1cf!V351</f>
        <v>11844.969073875413</v>
      </c>
      <c r="X351" s="152">
        <f>+[1]data1cf!W351</f>
        <v>11266.427707635583</v>
      </c>
      <c r="Y351" s="152">
        <f>+[1]data1cf!X351</f>
        <v>10687.918351731751</v>
      </c>
      <c r="Z351" s="152">
        <f>+[1]data1cf!Y351</f>
        <v>10109.44196647398</v>
      </c>
      <c r="AA351" s="152">
        <f>+[1]data1cf!Z351</f>
        <v>9530.9995409816656</v>
      </c>
      <c r="AB351" s="152"/>
      <c r="AC351" s="153" t="e">
        <f t="shared" ca="1" si="40"/>
        <v>#NAME?</v>
      </c>
      <c r="AD351" s="153">
        <f t="shared" si="42"/>
        <v>79033.699199620722</v>
      </c>
      <c r="AE351" s="154">
        <f t="shared" si="43"/>
        <v>57977.619988524821</v>
      </c>
      <c r="AF351" s="155" t="e">
        <f t="shared" ca="1" si="41"/>
        <v>#NAME?</v>
      </c>
      <c r="AG351" s="156">
        <f t="shared" si="45"/>
        <v>0.98520801670635239</v>
      </c>
    </row>
    <row r="352" spans="1:33" x14ac:dyDescent="0.25">
      <c r="A352" s="148"/>
      <c r="B352" s="152">
        <f>+[1]data1cf!A352</f>
        <v>-109397.06705583258</v>
      </c>
      <c r="C352" s="152">
        <f>+[1]data1cf!B352</f>
        <v>15210.035131106837</v>
      </c>
      <c r="D352" s="152">
        <f>+[1]data1cf!C352</f>
        <v>23709.518098503766</v>
      </c>
      <c r="E352" s="152">
        <f>+[1]data1cf!D352</f>
        <v>22347.399368444996</v>
      </c>
      <c r="F352" s="152">
        <f>+[1]data1cf!E352</f>
        <v>20762.617697894049</v>
      </c>
      <c r="G352" s="152">
        <f>+[1]data1cf!F352</f>
        <v>19666.473511305532</v>
      </c>
      <c r="H352" s="152">
        <f>+[1]data1cf!G352</f>
        <v>18288.450879328917</v>
      </c>
      <c r="I352" s="152">
        <f>+[1]data1cf!H352</f>
        <v>17198.308660551447</v>
      </c>
      <c r="J352" s="152">
        <f>+[1]data1cf!I352</f>
        <v>16452.785792964882</v>
      </c>
      <c r="K352" s="152">
        <f>+[1]data1cf!J352</f>
        <v>15801.916521773353</v>
      </c>
      <c r="L352" s="152">
        <f>+[1]data1cf!K352</f>
        <v>14973.808145674499</v>
      </c>
      <c r="M352" s="152">
        <f>+[1]data1cf!L352</f>
        <v>14250.988029913515</v>
      </c>
      <c r="N352" s="152">
        <f>+[1]data1cf!M352</f>
        <v>13494.918945195452</v>
      </c>
      <c r="O352" s="152">
        <f>+[1]data1cf!N352</f>
        <v>12833.806831969632</v>
      </c>
      <c r="P352" s="152">
        <f>+[1]data1cf!O352</f>
        <v>13881.785535391347</v>
      </c>
      <c r="Q352" s="152">
        <f>+[1]data1cf!P352</f>
        <v>15189.975765898009</v>
      </c>
      <c r="R352" s="152">
        <f>+[1]data1cf!Q352</f>
        <v>13632.852988462502</v>
      </c>
      <c r="S352" s="152">
        <f>+[1]data1cf!R352</f>
        <v>9926.1938805812624</v>
      </c>
      <c r="T352" s="152">
        <f>+[1]data1cf!S352</f>
        <v>9356.4134621251105</v>
      </c>
      <c r="U352" s="152">
        <f>+[1]data1cf!T352</f>
        <v>8786.6610479951032</v>
      </c>
      <c r="V352" s="152">
        <f>+[1]data1cf!U352</f>
        <v>8216.9374783210151</v>
      </c>
      <c r="W352" s="152">
        <f>+[1]data1cf!V352</f>
        <v>11689.902834417786</v>
      </c>
      <c r="X352" s="152">
        <f>+[1]data1cf!W352</f>
        <v>11120.239575616604</v>
      </c>
      <c r="Y352" s="152">
        <f>+[1]data1cf!X352</f>
        <v>10550.607835931216</v>
      </c>
      <c r="Z352" s="152">
        <f>+[1]data1cf!Y352</f>
        <v>9981.0085609350863</v>
      </c>
      <c r="AA352" s="152">
        <f>+[1]data1cf!Z352</f>
        <v>9411.4427245689112</v>
      </c>
      <c r="AB352" s="152"/>
      <c r="AC352" s="153" t="e">
        <f t="shared" ca="1" si="40"/>
        <v>#NAME?</v>
      </c>
      <c r="AD352" s="153">
        <f t="shared" si="42"/>
        <v>78120.898071300413</v>
      </c>
      <c r="AE352" s="154">
        <f t="shared" si="43"/>
        <v>57349.441775918</v>
      </c>
      <c r="AF352" s="155" t="e">
        <f t="shared" ca="1" si="41"/>
        <v>#NAME?</v>
      </c>
      <c r="AG352" s="156">
        <f t="shared" si="45"/>
        <v>0.98447034811880285</v>
      </c>
    </row>
    <row r="353" spans="1:33" x14ac:dyDescent="0.25">
      <c r="A353" s="148"/>
      <c r="B353" s="152">
        <f>+[1]data1cf!A353</f>
        <v>-114608.51179644938</v>
      </c>
      <c r="C353" s="152">
        <f>+[1]data1cf!B353</f>
        <v>15882.713894467932</v>
      </c>
      <c r="D353" s="152">
        <f>+[1]data1cf!C353</f>
        <v>24799.708912430928</v>
      </c>
      <c r="E353" s="152">
        <f>+[1]data1cf!D353</f>
        <v>23332.057634941306</v>
      </c>
      <c r="F353" s="152">
        <f>+[1]data1cf!E353</f>
        <v>21668.81082860232</v>
      </c>
      <c r="G353" s="152">
        <f>+[1]data1cf!F353</f>
        <v>20520.148985339129</v>
      </c>
      <c r="H353" s="152">
        <f>+[1]data1cf!G353</f>
        <v>19076.779939262429</v>
      </c>
      <c r="I353" s="152">
        <f>+[1]data1cf!H353</f>
        <v>17934.705652418888</v>
      </c>
      <c r="J353" s="152">
        <f>+[1]data1cf!I353</f>
        <v>17153.6676532858</v>
      </c>
      <c r="K353" s="152">
        <f>+[1]data1cf!J353</f>
        <v>16471.483572987316</v>
      </c>
      <c r="L353" s="152">
        <f>+[1]data1cf!K353</f>
        <v>15604.234641067509</v>
      </c>
      <c r="M353" s="152">
        <f>+[1]data1cf!L353</f>
        <v>14846.980904807577</v>
      </c>
      <c r="N353" s="152">
        <f>+[1]data1cf!M353</f>
        <v>14054.89428907945</v>
      </c>
      <c r="O353" s="152">
        <f>+[1]data1cf!N353</f>
        <v>13361.969169424592</v>
      </c>
      <c r="P353" s="152">
        <f>+[1]data1cf!O353</f>
        <v>14460.190384846719</v>
      </c>
      <c r="Q353" s="152">
        <f>+[1]data1cf!P353</f>
        <v>15830.700029209507</v>
      </c>
      <c r="R353" s="152">
        <f>+[1]data1cf!Q353</f>
        <v>14199.399218236613</v>
      </c>
      <c r="S353" s="152">
        <f>+[1]data1cf!R353</f>
        <v>10316.162715431525</v>
      </c>
      <c r="T353" s="152">
        <f>+[1]data1cf!S353</f>
        <v>9719.2391637544988</v>
      </c>
      <c r="U353" s="152">
        <f>+[1]data1cf!T353</f>
        <v>9122.344950470444</v>
      </c>
      <c r="V353" s="152">
        <f>+[1]data1cf!U353</f>
        <v>8525.4809557311455</v>
      </c>
      <c r="W353" s="152">
        <f>+[1]data1cf!V353</f>
        <v>12163.891031018937</v>
      </c>
      <c r="X353" s="152">
        <f>+[1]data1cf!W353</f>
        <v>11567.090220234877</v>
      </c>
      <c r="Y353" s="152">
        <f>+[1]data1cf!X353</f>
        <v>10970.322430070577</v>
      </c>
      <c r="Z353" s="152">
        <f>+[1]data1cf!Y353</f>
        <v>10373.588651144626</v>
      </c>
      <c r="AA353" s="152">
        <f>+[1]data1cf!Z353</f>
        <v>9776.8899037941846</v>
      </c>
      <c r="AB353" s="152"/>
      <c r="AC353" s="153" t="e">
        <f t="shared" ca="1" si="40"/>
        <v>#NAME?</v>
      </c>
      <c r="AD353" s="153">
        <f t="shared" si="42"/>
        <v>80973.324863642381</v>
      </c>
      <c r="AE353" s="154">
        <f t="shared" si="43"/>
        <v>59329.708951344925</v>
      </c>
      <c r="AF353" s="155" t="e">
        <f t="shared" ca="1" si="41"/>
        <v>#NAME?</v>
      </c>
      <c r="AG353" s="156">
        <f t="shared" si="45"/>
        <v>0.98666123428674779</v>
      </c>
    </row>
    <row r="354" spans="1:33" x14ac:dyDescent="0.25">
      <c r="A354" s="148"/>
      <c r="B354" s="152">
        <f>+[1]data1cf!A354</f>
        <v>-96276.998687927698</v>
      </c>
      <c r="C354" s="152">
        <f>+[1]data1cf!B354</f>
        <v>13664.296234254718</v>
      </c>
      <c r="D354" s="152">
        <f>+[1]data1cf!C354</f>
        <v>21121.495127752045</v>
      </c>
      <c r="E354" s="152">
        <f>+[1]data1cf!D354</f>
        <v>19940.403085603186</v>
      </c>
      <c r="F354" s="152">
        <f>+[1]data1cf!E354</f>
        <v>18481.231936138618</v>
      </c>
      <c r="G354" s="152">
        <f>+[1]data1cf!F354</f>
        <v>17517.30353238745</v>
      </c>
      <c r="H354" s="152">
        <f>+[1]data1cf!G354</f>
        <v>16303.793710823702</v>
      </c>
      <c r="I354" s="152">
        <f>+[1]data1cf!H354</f>
        <v>15344.393026769449</v>
      </c>
      <c r="J354" s="152">
        <f>+[1]data1cf!I354</f>
        <v>14688.28124903945</v>
      </c>
      <c r="K354" s="152">
        <f>+[1]data1cf!J354</f>
        <v>14116.248549443691</v>
      </c>
      <c r="L354" s="152">
        <f>+[1]data1cf!K354</f>
        <v>13386.678447065064</v>
      </c>
      <c r="M354" s="152">
        <f>+[1]data1cf!L354</f>
        <v>12750.54666392308</v>
      </c>
      <c r="N354" s="152">
        <f>+[1]data1cf!M354</f>
        <v>12085.153484412775</v>
      </c>
      <c r="O354" s="152">
        <f>+[1]data1cf!N354</f>
        <v>11504.132179036133</v>
      </c>
      <c r="P354" s="152">
        <f>+[1]data1cf!O354</f>
        <v>12425.622888201142</v>
      </c>
      <c r="Q354" s="152">
        <f>+[1]data1cf!P354</f>
        <v>13576.920930238834</v>
      </c>
      <c r="R354" s="152">
        <f>+[1]data1cf!Q354</f>
        <v>12206.544999377849</v>
      </c>
      <c r="S354" s="152">
        <f>+[1]data1cf!R354</f>
        <v>8944.4281650759967</v>
      </c>
      <c r="T354" s="152">
        <f>+[1]data1cf!S354</f>
        <v>8442.9819190618127</v>
      </c>
      <c r="U354" s="152">
        <f>+[1]data1cf!T354</f>
        <v>7941.5603187949437</v>
      </c>
      <c r="V354" s="152">
        <f>+[1]data1cf!U354</f>
        <v>7440.164103647794</v>
      </c>
      <c r="W354" s="152">
        <f>+[1]data1cf!V354</f>
        <v>10496.614244687657</v>
      </c>
      <c r="X354" s="152">
        <f>+[1]data1cf!W354</f>
        <v>9995.2711072873535</v>
      </c>
      <c r="Y354" s="152">
        <f>+[1]data1cf!X354</f>
        <v>9493.9557088927832</v>
      </c>
      <c r="Z354" s="152">
        <f>+[1]data1cf!Y354</f>
        <v>8992.6688816741116</v>
      </c>
      <c r="AA354" s="152">
        <f>+[1]data1cf!Z354</f>
        <v>8491.4114827666162</v>
      </c>
      <c r="AB354" s="152"/>
      <c r="AC354" s="153" t="e">
        <f t="shared" ca="1" si="40"/>
        <v>#NAME?</v>
      </c>
      <c r="AD354" s="153">
        <f t="shared" si="42"/>
        <v>71282.2804787403</v>
      </c>
      <c r="AE354" s="154">
        <f t="shared" si="43"/>
        <v>52696.5652980784</v>
      </c>
      <c r="AF354" s="155" t="e">
        <f t="shared" ca="1" si="41"/>
        <v>#NAME?</v>
      </c>
      <c r="AG354" s="156">
        <f t="shared" si="45"/>
        <v>0.97763826810087096</v>
      </c>
    </row>
    <row r="355" spans="1:33" x14ac:dyDescent="0.25">
      <c r="A355" s="148"/>
      <c r="B355" s="152">
        <f>+[1]data1cf!A355</f>
        <v>-115524.28614492736</v>
      </c>
      <c r="C355" s="152">
        <f>+[1]data1cf!B355</f>
        <v>15994.811675414538</v>
      </c>
      <c r="D355" s="152">
        <f>+[1]data1cf!C355</f>
        <v>25005.505289956716</v>
      </c>
      <c r="E355" s="152">
        <f>+[1]data1cf!D355</f>
        <v>23544.757643377816</v>
      </c>
      <c r="F355" s="152">
        <f>+[1]data1cf!E355</f>
        <v>21828.050437803573</v>
      </c>
      <c r="G355" s="152">
        <f>+[1]data1cf!F355</f>
        <v>20670.159997631301</v>
      </c>
      <c r="H355" s="152">
        <f>+[1]data1cf!G355</f>
        <v>19215.308037933479</v>
      </c>
      <c r="I355" s="152">
        <f>+[1]data1cf!H355</f>
        <v>18064.108055977478</v>
      </c>
      <c r="J355" s="152">
        <f>+[1]data1cf!I355</f>
        <v>17276.829206548151</v>
      </c>
      <c r="K355" s="152">
        <f>+[1]data1cf!J355</f>
        <v>16589.142372150782</v>
      </c>
      <c r="L355" s="152">
        <f>+[1]data1cf!K355</f>
        <v>15715.015516969765</v>
      </c>
      <c r="M355" s="152">
        <f>+[1]data1cf!L355</f>
        <v>14951.710977535757</v>
      </c>
      <c r="N355" s="152">
        <f>+[1]data1cf!M355</f>
        <v>14153.295228019146</v>
      </c>
      <c r="O355" s="152">
        <f>+[1]data1cf!N355</f>
        <v>13454.779809188964</v>
      </c>
      <c r="P355" s="152">
        <f>+[1]data1cf!O355</f>
        <v>14561.829824681539</v>
      </c>
      <c r="Q355" s="152">
        <f>+[1]data1cf!P355</f>
        <v>15943.290466984847</v>
      </c>
      <c r="R355" s="152">
        <f>+[1]data1cf!Q355</f>
        <v>14298.954817552531</v>
      </c>
      <c r="S355" s="152">
        <f>+[1]data1cf!R355</f>
        <v>10384.689481700045</v>
      </c>
      <c r="T355" s="152">
        <f>+[1]data1cf!S355</f>
        <v>9782.9962382430786</v>
      </c>
      <c r="U355" s="152">
        <f>+[1]data1cf!T355</f>
        <v>9181.3325676062177</v>
      </c>
      <c r="V355" s="152">
        <f>+[1]data1cf!U355</f>
        <v>8579.6993569740971</v>
      </c>
      <c r="W355" s="152">
        <f>+[1]data1cf!V355</f>
        <v>12247.181990346504</v>
      </c>
      <c r="X355" s="152">
        <f>+[1]data1cf!W355</f>
        <v>11645.612468538277</v>
      </c>
      <c r="Y355" s="152">
        <f>+[1]data1cf!X355</f>
        <v>11044.076231199644</v>
      </c>
      <c r="Z355" s="152">
        <f>+[1]data1cf!Y355</f>
        <v>10442.574276864691</v>
      </c>
      <c r="AA355" s="152">
        <f>+[1]data1cf!Z355</f>
        <v>9841.1076340235195</v>
      </c>
      <c r="AB355" s="152"/>
      <c r="AC355" s="153" t="e">
        <f t="shared" ca="1" si="40"/>
        <v>#NAME?</v>
      </c>
      <c r="AD355" s="153">
        <f t="shared" si="42"/>
        <v>81515.350285960725</v>
      </c>
      <c r="AE355" s="154">
        <f t="shared" si="43"/>
        <v>59716.497935667605</v>
      </c>
      <c r="AF355" s="155" t="e">
        <f t="shared" ca="1" si="41"/>
        <v>#NAME?</v>
      </c>
      <c r="AG355" s="156">
        <f t="shared" ref="AG355:AG370" si="46">1-EXP(-(1/0.25)*(AD355/ABS($AD$1010)))</f>
        <v>0.98704118169996469</v>
      </c>
    </row>
    <row r="356" spans="1:33" x14ac:dyDescent="0.25">
      <c r="A356" s="148"/>
      <c r="B356" s="152">
        <f>+[1]data1cf!A356</f>
        <v>-90401.763267303191</v>
      </c>
      <c r="C356" s="152">
        <f>+[1]data1cf!B356</f>
        <v>12900.694154647026</v>
      </c>
      <c r="D356" s="152">
        <f>+[1]data1cf!C356</f>
        <v>20028.778496362102</v>
      </c>
      <c r="E356" s="152">
        <f>+[1]data1cf!D356</f>
        <v>18816.225176867109</v>
      </c>
      <c r="F356" s="152">
        <f>+[1]data1cf!E356</f>
        <v>17459.615427770223</v>
      </c>
      <c r="G356" s="152">
        <f>+[1]data1cf!F356</f>
        <v>16554.89394495184</v>
      </c>
      <c r="H356" s="152">
        <f>+[1]data1cf!G356</f>
        <v>15415.053822644251</v>
      </c>
      <c r="I356" s="152">
        <f>+[1]data1cf!H356</f>
        <v>14514.199883485962</v>
      </c>
      <c r="J356" s="152">
        <f>+[1]data1cf!I356</f>
        <v>13898.126860691624</v>
      </c>
      <c r="K356" s="152">
        <f>+[1]data1cf!J356</f>
        <v>13361.397591298497</v>
      </c>
      <c r="L356" s="152">
        <f>+[1]data1cf!K356</f>
        <v>12675.953444655333</v>
      </c>
      <c r="M356" s="152">
        <f>+[1]data1cf!L356</f>
        <v>12078.641151479122</v>
      </c>
      <c r="N356" s="152">
        <f>+[1]data1cf!M356</f>
        <v>11453.853117851806</v>
      </c>
      <c r="O356" s="152">
        <f>+[1]data1cf!N356</f>
        <v>10908.696896249668</v>
      </c>
      <c r="P356" s="152">
        <f>+[1]data1cf!O356</f>
        <v>11773.545618246455</v>
      </c>
      <c r="Q356" s="152">
        <f>+[1]data1cf!P356</f>
        <v>12854.586515499239</v>
      </c>
      <c r="R356" s="152">
        <f>+[1]data1cf!Q356</f>
        <v>11567.836801889385</v>
      </c>
      <c r="S356" s="152">
        <f>+[1]data1cf!R356</f>
        <v>8504.7883290061473</v>
      </c>
      <c r="T356" s="152">
        <f>+[1]data1cf!S356</f>
        <v>8033.9424837758506</v>
      </c>
      <c r="U356" s="152">
        <f>+[1]data1cf!T356</f>
        <v>7563.1197803036666</v>
      </c>
      <c r="V356" s="152">
        <f>+[1]data1cf!U356</f>
        <v>7092.3209128423168</v>
      </c>
      <c r="W356" s="152">
        <f>+[1]data1cf!V356</f>
        <v>9962.2533562520657</v>
      </c>
      <c r="X356" s="152">
        <f>+[1]data1cf!W356</f>
        <v>9491.5043275057888</v>
      </c>
      <c r="Y356" s="152">
        <f>+[1]data1cf!X356</f>
        <v>9020.781345012123</v>
      </c>
      <c r="Z356" s="152">
        <f>+[1]data1cf!Y356</f>
        <v>8550.0851901586539</v>
      </c>
      <c r="AA356" s="152">
        <f>+[1]data1cf!Z356</f>
        <v>8079.4166677745898</v>
      </c>
      <c r="AB356" s="152"/>
      <c r="AC356" s="153" t="e">
        <f t="shared" ca="1" si="40"/>
        <v>#NAME?</v>
      </c>
      <c r="AD356" s="153">
        <f t="shared" si="42"/>
        <v>68172.245095012942</v>
      </c>
      <c r="AE356" s="154">
        <f t="shared" si="43"/>
        <v>50566.410637362023</v>
      </c>
      <c r="AF356" s="155" t="e">
        <f t="shared" ca="1" si="41"/>
        <v>#NAME?</v>
      </c>
      <c r="AG356" s="156">
        <f t="shared" si="46"/>
        <v>0.97360532792872212</v>
      </c>
    </row>
    <row r="357" spans="1:33" x14ac:dyDescent="0.25">
      <c r="A357" s="148"/>
      <c r="B357" s="152">
        <f>+[1]data1cf!A357</f>
        <v>-95476.916768446943</v>
      </c>
      <c r="C357" s="152">
        <f>+[1]data1cf!B357</f>
        <v>13512.808823060608</v>
      </c>
      <c r="D357" s="152">
        <f>+[1]data1cf!C357</f>
        <v>20950.454711971834</v>
      </c>
      <c r="E357" s="152">
        <f>+[1]data1cf!D357</f>
        <v>19755.515922626419</v>
      </c>
      <c r="F357" s="152">
        <f>+[1]data1cf!E357</f>
        <v>18342.109528529356</v>
      </c>
      <c r="G357" s="152">
        <f>+[1]data1cf!F357</f>
        <v>17386.24384627867</v>
      </c>
      <c r="H357" s="152">
        <f>+[1]data1cf!G357</f>
        <v>16182.766268560274</v>
      </c>
      <c r="I357" s="152">
        <f>+[1]data1cf!H357</f>
        <v>15231.338404092319</v>
      </c>
      <c r="J357" s="152">
        <f>+[1]data1cf!I357</f>
        <v>14580.679051943454</v>
      </c>
      <c r="K357" s="152">
        <f>+[1]data1cf!J357</f>
        <v>14013.453927564449</v>
      </c>
      <c r="L357" s="152">
        <f>+[1]data1cf!K357</f>
        <v>13289.892840456894</v>
      </c>
      <c r="M357" s="152">
        <f>+[1]data1cf!L357</f>
        <v>12659.047444977972</v>
      </c>
      <c r="N357" s="152">
        <f>+[1]data1cf!M357</f>
        <v>11999.18382143147</v>
      </c>
      <c r="O357" s="152">
        <f>+[1]data1cf!N357</f>
        <v>11423.046576524604</v>
      </c>
      <c r="P357" s="152">
        <f>+[1]data1cf!O357</f>
        <v>12336.823853533777</v>
      </c>
      <c r="Q357" s="152">
        <f>+[1]data1cf!P357</f>
        <v>13478.554368956386</v>
      </c>
      <c r="R357" s="152">
        <f>+[1]data1cf!Q357</f>
        <v>12119.566547613907</v>
      </c>
      <c r="S357" s="152">
        <f>+[1]data1cf!R357</f>
        <v>8884.5585839034829</v>
      </c>
      <c r="T357" s="152">
        <f>+[1]data1cf!S357</f>
        <v>8387.2794606755779</v>
      </c>
      <c r="U357" s="152">
        <f>+[1]data1cf!T357</f>
        <v>7890.0247783836785</v>
      </c>
      <c r="V357" s="152">
        <f>+[1]data1cf!U357</f>
        <v>7392.7952702558941</v>
      </c>
      <c r="W357" s="152">
        <f>+[1]data1cf!V357</f>
        <v>10423.845673778307</v>
      </c>
      <c r="X357" s="152">
        <f>+[1]data1cf!W357</f>
        <v>9926.6688023102251</v>
      </c>
      <c r="Y357" s="152">
        <f>+[1]data1cf!X357</f>
        <v>9429.5194393309612</v>
      </c>
      <c r="Z357" s="152">
        <f>+[1]data1cf!Y357</f>
        <v>8932.3984100951639</v>
      </c>
      <c r="AA357" s="152">
        <f>+[1]data1cf!Z357</f>
        <v>8435.3065646151517</v>
      </c>
      <c r="AB357" s="152"/>
      <c r="AC357" s="153" t="e">
        <f t="shared" ca="1" si="40"/>
        <v>#NAME?</v>
      </c>
      <c r="AD357" s="153">
        <f t="shared" si="42"/>
        <v>70766.55816209082</v>
      </c>
      <c r="AE357" s="154">
        <f t="shared" si="43"/>
        <v>52317.013964109647</v>
      </c>
      <c r="AF357" s="155" t="e">
        <f t="shared" ca="1" si="41"/>
        <v>#NAME?</v>
      </c>
      <c r="AG357" s="156">
        <f t="shared" si="46"/>
        <v>0.9770148866870878</v>
      </c>
    </row>
    <row r="358" spans="1:33" x14ac:dyDescent="0.25">
      <c r="A358" s="148"/>
      <c r="B358" s="152">
        <f>+[1]data1cf!A358</f>
        <v>-89888.302960641231</v>
      </c>
      <c r="C358" s="152">
        <f>+[1]data1cf!B358</f>
        <v>12890.924275892248</v>
      </c>
      <c r="D358" s="152">
        <f>+[1]data1cf!C358</f>
        <v>19881.320502058756</v>
      </c>
      <c r="E358" s="152">
        <f>+[1]data1cf!D358</f>
        <v>18750.596768351439</v>
      </c>
      <c r="F358" s="152">
        <f>+[1]data1cf!E358</f>
        <v>17370.332277713558</v>
      </c>
      <c r="G358" s="152">
        <f>+[1]data1cf!F358</f>
        <v>16470.785124364957</v>
      </c>
      <c r="H358" s="152">
        <f>+[1]data1cf!G358</f>
        <v>15337.383291532373</v>
      </c>
      <c r="I358" s="152">
        <f>+[1]data1cf!H358</f>
        <v>14441.645986421241</v>
      </c>
      <c r="J358" s="152">
        <f>+[1]data1cf!I358</f>
        <v>13829.072110455189</v>
      </c>
      <c r="K358" s="152">
        <f>+[1]data1cf!J358</f>
        <v>13295.428148934952</v>
      </c>
      <c r="L358" s="152">
        <f>+[1]data1cf!K358</f>
        <v>12613.840345934441</v>
      </c>
      <c r="M358" s="152">
        <f>+[1]data1cf!L358</f>
        <v>12019.920643147452</v>
      </c>
      <c r="N358" s="152">
        <f>+[1]data1cf!M358</f>
        <v>11398.681255517189</v>
      </c>
      <c r="O358" s="152">
        <f>+[1]data1cf!N358</f>
        <v>10856.659426938455</v>
      </c>
      <c r="P358" s="152">
        <f>+[1]data1cf!O358</f>
        <v>11716.557979279201</v>
      </c>
      <c r="Q358" s="152">
        <f>+[1]data1cf!P358</f>
        <v>12791.458823832161</v>
      </c>
      <c r="R358" s="152">
        <f>+[1]data1cf!Q358</f>
        <v>11512.017539601</v>
      </c>
      <c r="S358" s="152">
        <f>+[1]data1cf!R358</f>
        <v>8466.3664464962603</v>
      </c>
      <c r="T358" s="152">
        <f>+[1]data1cf!S358</f>
        <v>7998.1948925999386</v>
      </c>
      <c r="U358" s="152">
        <f>+[1]data1cf!T358</f>
        <v>7530.0463490221118</v>
      </c>
      <c r="V358" s="152">
        <f>+[1]data1cf!U358</f>
        <v>7061.9215060722927</v>
      </c>
      <c r="W358" s="152">
        <f>+[1]data1cf!V358</f>
        <v>9915.55342237689</v>
      </c>
      <c r="X358" s="152">
        <f>+[1]data1cf!W358</f>
        <v>9447.4781350702124</v>
      </c>
      <c r="Y358" s="152">
        <f>+[1]data1cf!X358</f>
        <v>8979.4287460796913</v>
      </c>
      <c r="Z358" s="152">
        <f>+[1]data1cf!Y358</f>
        <v>8511.406032354811</v>
      </c>
      <c r="AA358" s="152">
        <f>+[1]data1cf!Z358</f>
        <v>8043.4107941535412</v>
      </c>
      <c r="AB358" s="152"/>
      <c r="AC358" s="153" t="e">
        <f t="shared" ca="1" si="40"/>
        <v>#NAME?</v>
      </c>
      <c r="AD358" s="153">
        <f t="shared" si="42"/>
        <v>67935.557459523508</v>
      </c>
      <c r="AE358" s="154">
        <f t="shared" si="43"/>
        <v>50414.640482768504</v>
      </c>
      <c r="AF358" s="155" t="e">
        <f t="shared" ca="1" si="41"/>
        <v>#NAME?</v>
      </c>
      <c r="AG358" s="156">
        <f t="shared" si="46"/>
        <v>0.97327014406832002</v>
      </c>
    </row>
    <row r="359" spans="1:33" x14ac:dyDescent="0.25">
      <c r="A359" s="148"/>
      <c r="B359" s="152">
        <f>+[1]data1cf!A359</f>
        <v>-92770.460787239732</v>
      </c>
      <c r="C359" s="152">
        <f>+[1]data1cf!B359</f>
        <v>13309.586440729086</v>
      </c>
      <c r="D359" s="152">
        <f>+[1]data1cf!C359</f>
        <v>20408.88963252135</v>
      </c>
      <c r="E359" s="152">
        <f>+[1]data1cf!D359</f>
        <v>19287.839556896546</v>
      </c>
      <c r="F359" s="152">
        <f>+[1]data1cf!E359</f>
        <v>17871.496878716622</v>
      </c>
      <c r="G359" s="152">
        <f>+[1]data1cf!F359</f>
        <v>16942.905154667667</v>
      </c>
      <c r="H359" s="152">
        <f>+[1]data1cf!G359</f>
        <v>15773.363884843537</v>
      </c>
      <c r="I359" s="152">
        <f>+[1]data1cf!H359</f>
        <v>14848.905865251534</v>
      </c>
      <c r="J359" s="152">
        <f>+[1]data1cf!I359</f>
        <v>14216.690561726689</v>
      </c>
      <c r="K359" s="152">
        <f>+[1]data1cf!J359</f>
        <v>13665.728135433572</v>
      </c>
      <c r="L359" s="152">
        <f>+[1]data1cf!K359</f>
        <v>12962.49388602301</v>
      </c>
      <c r="M359" s="152">
        <f>+[1]data1cf!L359</f>
        <v>12349.530878786176</v>
      </c>
      <c r="N359" s="152">
        <f>+[1]data1cf!M359</f>
        <v>11708.372214628533</v>
      </c>
      <c r="O359" s="152">
        <f>+[1]data1cf!N359</f>
        <v>11148.756396277182</v>
      </c>
      <c r="P359" s="152">
        <f>+[1]data1cf!O359</f>
        <v>12036.441264389672</v>
      </c>
      <c r="Q359" s="152">
        <f>+[1]data1cf!P359</f>
        <v>13145.807481854441</v>
      </c>
      <c r="R359" s="152">
        <f>+[1]data1cf!Q359</f>
        <v>11825.342487200858</v>
      </c>
      <c r="S359" s="152">
        <f>+[1]data1cf!R359</f>
        <v>8682.0363394787746</v>
      </c>
      <c r="T359" s="152">
        <f>+[1]data1cf!S359</f>
        <v>8198.8534407933403</v>
      </c>
      <c r="U359" s="152">
        <f>+[1]data1cf!T359</f>
        <v>7715.6942902239061</v>
      </c>
      <c r="V359" s="152">
        <f>+[1]data1cf!U359</f>
        <v>7232.5596002139737</v>
      </c>
      <c r="W359" s="152">
        <f>+[1]data1cf!V359</f>
        <v>10177.689712511983</v>
      </c>
      <c r="X359" s="152">
        <f>+[1]data1cf!W359</f>
        <v>9694.6061670858962</v>
      </c>
      <c r="Y359" s="152">
        <f>+[1]data1cf!X359</f>
        <v>9211.5493503736161</v>
      </c>
      <c r="Z359" s="152">
        <f>+[1]data1cf!Y359</f>
        <v>8728.5200642365471</v>
      </c>
      <c r="AA359" s="152">
        <f>+[1]data1cf!Z359</f>
        <v>8245.5191345919447</v>
      </c>
      <c r="AB359" s="152"/>
      <c r="AC359" s="153" t="e">
        <f t="shared" ca="1" si="40"/>
        <v>#NAME?</v>
      </c>
      <c r="AD359" s="153">
        <f t="shared" si="42"/>
        <v>69483.31975372661</v>
      </c>
      <c r="AE359" s="154">
        <f t="shared" si="43"/>
        <v>51481.8609153789</v>
      </c>
      <c r="AF359" s="155" t="e">
        <f t="shared" ca="1" si="41"/>
        <v>#NAME?</v>
      </c>
      <c r="AG359" s="156">
        <f t="shared" si="46"/>
        <v>0.97538730359225423</v>
      </c>
    </row>
    <row r="360" spans="1:33" x14ac:dyDescent="0.25">
      <c r="A360" s="148"/>
      <c r="B360" s="152">
        <f>+[1]data1cf!A360</f>
        <v>-92759.153551152995</v>
      </c>
      <c r="C360" s="152">
        <f>+[1]data1cf!B360</f>
        <v>13225.603506271258</v>
      </c>
      <c r="D360" s="152">
        <f>+[1]data1cf!C360</f>
        <v>20453.843556892432</v>
      </c>
      <c r="E360" s="152">
        <f>+[1]data1cf!D360</f>
        <v>19308.005360908763</v>
      </c>
      <c r="F360" s="152">
        <f>+[1]data1cf!E360</f>
        <v>17869.530717665479</v>
      </c>
      <c r="G360" s="152">
        <f>+[1]data1cf!F360</f>
        <v>16941.052940817826</v>
      </c>
      <c r="H360" s="152">
        <f>+[1]data1cf!G360</f>
        <v>15771.653452662358</v>
      </c>
      <c r="I360" s="152">
        <f>+[1]data1cf!H360</f>
        <v>14847.30810972401</v>
      </c>
      <c r="J360" s="152">
        <f>+[1]data1cf!I360</f>
        <v>14215.169863137722</v>
      </c>
      <c r="K360" s="152">
        <f>+[1]data1cf!J360</f>
        <v>13664.275380372193</v>
      </c>
      <c r="L360" s="152">
        <f>+[1]data1cf!K360</f>
        <v>12961.126053958473</v>
      </c>
      <c r="M360" s="152">
        <f>+[1]data1cf!L360</f>
        <v>12348.237757113035</v>
      </c>
      <c r="N360" s="152">
        <f>+[1]data1cf!M360</f>
        <v>11707.15723994662</v>
      </c>
      <c r="O360" s="152">
        <f>+[1]data1cf!N360</f>
        <v>11147.610446058181</v>
      </c>
      <c r="P360" s="152">
        <f>+[1]data1cf!O360</f>
        <v>12035.186303335307</v>
      </c>
      <c r="Q360" s="152">
        <f>+[1]data1cf!P360</f>
        <v>13144.417306793111</v>
      </c>
      <c r="R360" s="152">
        <f>+[1]data1cf!Q360</f>
        <v>11824.113255712664</v>
      </c>
      <c r="S360" s="152">
        <f>+[1]data1cf!R360</f>
        <v>8681.1902267592486</v>
      </c>
      <c r="T360" s="152">
        <f>+[1]data1cf!S360</f>
        <v>8198.0662203447027</v>
      </c>
      <c r="U360" s="152">
        <f>+[1]data1cf!T360</f>
        <v>7714.9659591516684</v>
      </c>
      <c r="V360" s="152">
        <f>+[1]data1cf!U360</f>
        <v>7231.8901555367629</v>
      </c>
      <c r="W360" s="152">
        <f>+[1]data1cf!V360</f>
        <v>10176.661303556673</v>
      </c>
      <c r="X360" s="152">
        <f>+[1]data1cf!W360</f>
        <v>9693.6366382919223</v>
      </c>
      <c r="Y360" s="152">
        <f>+[1]data1cf!X360</f>
        <v>9210.6386984831679</v>
      </c>
      <c r="Z360" s="152">
        <f>+[1]data1cf!Y360</f>
        <v>8727.6682858940821</v>
      </c>
      <c r="AA360" s="152">
        <f>+[1]data1cf!Z360</f>
        <v>8244.7262263412649</v>
      </c>
      <c r="AB360" s="152"/>
      <c r="AC360" s="153" t="e">
        <f t="shared" ca="1" si="40"/>
        <v>#NAME?</v>
      </c>
      <c r="AD360" s="153">
        <f t="shared" si="42"/>
        <v>69460.340674581152</v>
      </c>
      <c r="AE360" s="154">
        <f t="shared" si="43"/>
        <v>51459.745410114803</v>
      </c>
      <c r="AF360" s="155" t="e">
        <f t="shared" ca="1" si="41"/>
        <v>#NAME?</v>
      </c>
      <c r="AG360" s="156">
        <f t="shared" si="46"/>
        <v>0.97535713145481684</v>
      </c>
    </row>
    <row r="361" spans="1:33" x14ac:dyDescent="0.25">
      <c r="A361" s="148"/>
      <c r="B361" s="152">
        <f>+[1]data1cf!A361</f>
        <v>-109471.84214754471</v>
      </c>
      <c r="C361" s="152">
        <f>+[1]data1cf!B361</f>
        <v>15217.898480345295</v>
      </c>
      <c r="D361" s="152">
        <f>+[1]data1cf!C361</f>
        <v>23744.327164419286</v>
      </c>
      <c r="E361" s="152">
        <f>+[1]data1cf!D361</f>
        <v>22347.371338766599</v>
      </c>
      <c r="F361" s="152">
        <f>+[1]data1cf!E361</f>
        <v>20775.619979954081</v>
      </c>
      <c r="G361" s="152">
        <f>+[1]data1cf!F361</f>
        <v>19678.722257102596</v>
      </c>
      <c r="H361" s="152">
        <f>+[1]data1cf!G361</f>
        <v>18299.762018694262</v>
      </c>
      <c r="I361" s="152">
        <f>+[1]data1cf!H361</f>
        <v>17208.87466582331</v>
      </c>
      <c r="J361" s="152">
        <f>+[1]data1cf!I361</f>
        <v>16462.842218388818</v>
      </c>
      <c r="K361" s="152">
        <f>+[1]data1cf!J361</f>
        <v>15811.523634609388</v>
      </c>
      <c r="L361" s="152">
        <f>+[1]data1cf!K361</f>
        <v>14982.853660182875</v>
      </c>
      <c r="M361" s="152">
        <f>+[1]data1cf!L361</f>
        <v>14259.539482360589</v>
      </c>
      <c r="N361" s="152">
        <f>+[1]data1cf!M361</f>
        <v>13502.953609243403</v>
      </c>
      <c r="O361" s="152">
        <f>+[1]data1cf!N361</f>
        <v>12841.385035171937</v>
      </c>
      <c r="P361" s="152">
        <f>+[1]data1cf!O361</f>
        <v>13890.084630520898</v>
      </c>
      <c r="Q361" s="152">
        <f>+[1]data1cf!P361</f>
        <v>15199.169035314797</v>
      </c>
      <c r="R361" s="152">
        <f>+[1]data1cf!Q361</f>
        <v>13640.981933198356</v>
      </c>
      <c r="S361" s="152">
        <f>+[1]data1cf!R361</f>
        <v>9931.7892493977924</v>
      </c>
      <c r="T361" s="152">
        <f>+[1]data1cf!S361</f>
        <v>9361.6193745860674</v>
      </c>
      <c r="U361" s="152">
        <f>+[1]data1cf!T361</f>
        <v>8791.4775232420143</v>
      </c>
      <c r="V361" s="152">
        <f>+[1]data1cf!U361</f>
        <v>8221.3645360696391</v>
      </c>
      <c r="W361" s="152">
        <f>+[1]data1cf!V361</f>
        <v>11696.703733714487</v>
      </c>
      <c r="X361" s="152">
        <f>+[1]data1cf!W361</f>
        <v>11126.651098638713</v>
      </c>
      <c r="Y361" s="152">
        <f>+[1]data1cf!X361</f>
        <v>10556.63000422267</v>
      </c>
      <c r="Z361" s="152">
        <f>+[1]data1cf!Y361</f>
        <v>9986.6413966861619</v>
      </c>
      <c r="AA361" s="152">
        <f>+[1]data1cf!Z361</f>
        <v>9416.6862506355792</v>
      </c>
      <c r="AB361" s="152"/>
      <c r="AC361" s="153" t="e">
        <f t="shared" ca="1" si="40"/>
        <v>#NAME?</v>
      </c>
      <c r="AD361" s="153">
        <f t="shared" si="42"/>
        <v>78165.321249053595</v>
      </c>
      <c r="AE361" s="154">
        <f t="shared" si="43"/>
        <v>57381.401217254628</v>
      </c>
      <c r="AF361" s="155" t="e">
        <f t="shared" ca="1" si="41"/>
        <v>#NAME?</v>
      </c>
      <c r="AG361" s="156">
        <f t="shared" si="46"/>
        <v>0.98450708525944097</v>
      </c>
    </row>
    <row r="362" spans="1:33" x14ac:dyDescent="0.25">
      <c r="A362" s="148"/>
      <c r="B362" s="152">
        <f>+[1]data1cf!A362</f>
        <v>-94701.128253919669</v>
      </c>
      <c r="C362" s="152">
        <f>+[1]data1cf!B362</f>
        <v>13487.354042582279</v>
      </c>
      <c r="D362" s="152">
        <f>+[1]data1cf!C362</f>
        <v>20820.620793274757</v>
      </c>
      <c r="E362" s="152">
        <f>+[1]data1cf!D362</f>
        <v>19663.93594930067</v>
      </c>
      <c r="F362" s="152">
        <f>+[1]data1cf!E362</f>
        <v>18207.211384590886</v>
      </c>
      <c r="G362" s="152">
        <f>+[1]data1cf!F362</f>
        <v>17259.163610211457</v>
      </c>
      <c r="H362" s="152">
        <f>+[1]data1cf!G362</f>
        <v>16065.413660827893</v>
      </c>
      <c r="I362" s="152">
        <f>+[1]data1cf!H362</f>
        <v>15121.716532066974</v>
      </c>
      <c r="J362" s="152">
        <f>+[1]data1cf!I362</f>
        <v>14476.34404997369</v>
      </c>
      <c r="K362" s="152">
        <f>+[1]data1cf!J362</f>
        <v>13913.78052529478</v>
      </c>
      <c r="L362" s="152">
        <f>+[1]data1cf!K362</f>
        <v>13196.045997839938</v>
      </c>
      <c r="M362" s="152">
        <f>+[1]data1cf!L362</f>
        <v>12570.326476015311</v>
      </c>
      <c r="N362" s="152">
        <f>+[1]data1cf!M362</f>
        <v>11915.82451094739</v>
      </c>
      <c r="O362" s="152">
        <f>+[1]data1cf!N362</f>
        <v>11344.423028622434</v>
      </c>
      <c r="P362" s="152">
        <f>+[1]data1cf!O362</f>
        <v>12250.721081406642</v>
      </c>
      <c r="Q362" s="152">
        <f>+[1]data1cf!P362</f>
        <v>13383.174575214729</v>
      </c>
      <c r="R362" s="152">
        <f>+[1]data1cf!Q362</f>
        <v>12035.229078853656</v>
      </c>
      <c r="S362" s="152">
        <f>+[1]data1cf!R362</f>
        <v>8826.5068615581094</v>
      </c>
      <c r="T362" s="152">
        <f>+[1]data1cf!S362</f>
        <v>8333.2683320713004</v>
      </c>
      <c r="U362" s="152">
        <f>+[1]data1cf!T362</f>
        <v>7840.0540449280361</v>
      </c>
      <c r="V362" s="152">
        <f>+[1]data1cf!U362</f>
        <v>7346.8647273986226</v>
      </c>
      <c r="W362" s="152">
        <f>+[1]data1cf!V362</f>
        <v>10353.286622066818</v>
      </c>
      <c r="X362" s="152">
        <f>+[1]data1cf!W362</f>
        <v>9860.1495135029872</v>
      </c>
      <c r="Y362" s="152">
        <f>+[1]data1cf!X362</f>
        <v>9367.0396899103853</v>
      </c>
      <c r="Z362" s="152">
        <f>+[1]data1cf!Y362</f>
        <v>8873.9579698381476</v>
      </c>
      <c r="AA362" s="152">
        <f>+[1]data1cf!Z362</f>
        <v>8380.9051963918901</v>
      </c>
      <c r="AB362" s="152"/>
      <c r="AC362" s="153" t="e">
        <f t="shared" ca="1" si="40"/>
        <v>#NAME?</v>
      </c>
      <c r="AD362" s="153">
        <f t="shared" si="42"/>
        <v>70488.908135155463</v>
      </c>
      <c r="AE362" s="154">
        <f t="shared" si="43"/>
        <v>52164.766017369519</v>
      </c>
      <c r="AF362" s="155" t="e">
        <f t="shared" ca="1" si="41"/>
        <v>#NAME?</v>
      </c>
      <c r="AG362" s="156">
        <f t="shared" si="46"/>
        <v>0.97667211026743972</v>
      </c>
    </row>
    <row r="363" spans="1:33" x14ac:dyDescent="0.25">
      <c r="A363" s="148"/>
      <c r="B363" s="152">
        <f>+[1]data1cf!A363</f>
        <v>-88967.621154319771</v>
      </c>
      <c r="C363" s="152">
        <f>+[1]data1cf!B363</f>
        <v>12746.821026355057</v>
      </c>
      <c r="D363" s="152">
        <f>+[1]data1cf!C363</f>
        <v>19657.776800668122</v>
      </c>
      <c r="E363" s="152">
        <f>+[1]data1cf!D363</f>
        <v>18556.877628325699</v>
      </c>
      <c r="F363" s="152">
        <f>+[1]data1cf!E363</f>
        <v>17210.239334205166</v>
      </c>
      <c r="G363" s="152">
        <f>+[1]data1cf!F363</f>
        <v>16319.970232033866</v>
      </c>
      <c r="H363" s="152">
        <f>+[1]data1cf!G363</f>
        <v>15198.112847538479</v>
      </c>
      <c r="I363" s="152">
        <f>+[1]data1cf!H363</f>
        <v>14311.550140377214</v>
      </c>
      <c r="J363" s="152">
        <f>+[1]data1cf!I363</f>
        <v>13705.250558218646</v>
      </c>
      <c r="K363" s="152">
        <f>+[1]data1cf!J363</f>
        <v>13177.138838993578</v>
      </c>
      <c r="L363" s="152">
        <f>+[1]data1cf!K363</f>
        <v>12502.465816716551</v>
      </c>
      <c r="M363" s="152">
        <f>+[1]data1cf!L363</f>
        <v>11914.629342189062</v>
      </c>
      <c r="N363" s="152">
        <f>+[1]data1cf!M363</f>
        <v>11299.753004952719</v>
      </c>
      <c r="O363" s="152">
        <f>+[1]data1cf!N363</f>
        <v>10763.35143288277</v>
      </c>
      <c r="P363" s="152">
        <f>+[1]data1cf!O363</f>
        <v>11614.373873318855</v>
      </c>
      <c r="Q363" s="152">
        <f>+[1]data1cf!P363</f>
        <v>12678.265035648625</v>
      </c>
      <c r="R363" s="152">
        <f>+[1]data1cf!Q363</f>
        <v>11411.928441058386</v>
      </c>
      <c r="S363" s="152">
        <f>+[1]data1cf!R363</f>
        <v>8397.4724585238437</v>
      </c>
      <c r="T363" s="152">
        <f>+[1]data1cf!S363</f>
        <v>7934.0961562644261</v>
      </c>
      <c r="U363" s="152">
        <f>+[1]data1cf!T363</f>
        <v>7470.7426286400914</v>
      </c>
      <c r="V363" s="152">
        <f>+[1]data1cf!U363</f>
        <v>7007.412558889846</v>
      </c>
      <c r="W363" s="152">
        <f>+[1]data1cf!V363</f>
        <v>9831.8161228866702</v>
      </c>
      <c r="X363" s="152">
        <f>+[1]data1cf!W363</f>
        <v>9368.5351012054198</v>
      </c>
      <c r="Y363" s="152">
        <f>+[1]data1cf!X363</f>
        <v>8905.2797125765719</v>
      </c>
      <c r="Z363" s="152">
        <f>+[1]data1cf!Y363</f>
        <v>8442.0507259916994</v>
      </c>
      <c r="AA363" s="152">
        <f>+[1]data1cf!Z363</f>
        <v>7978.8489335121303</v>
      </c>
      <c r="AB363" s="152"/>
      <c r="AC363" s="153" t="e">
        <f t="shared" ca="1" si="40"/>
        <v>#NAME?</v>
      </c>
      <c r="AD363" s="153">
        <f t="shared" si="42"/>
        <v>67362.958558374972</v>
      </c>
      <c r="AE363" s="154">
        <f t="shared" si="43"/>
        <v>49998.260052437457</v>
      </c>
      <c r="AF363" s="155" t="e">
        <f t="shared" ca="1" si="41"/>
        <v>#NAME?</v>
      </c>
      <c r="AG363" s="156">
        <f t="shared" si="46"/>
        <v>0.97244155104820373</v>
      </c>
    </row>
    <row r="364" spans="1:33" x14ac:dyDescent="0.25">
      <c r="A364" s="148"/>
      <c r="B364" s="152">
        <f>+[1]data1cf!A364</f>
        <v>-92854.032713541979</v>
      </c>
      <c r="C364" s="152">
        <f>+[1]data1cf!B364</f>
        <v>13253.545558176571</v>
      </c>
      <c r="D364" s="152">
        <f>+[1]data1cf!C364</f>
        <v>20486.461401338402</v>
      </c>
      <c r="E364" s="152">
        <f>+[1]data1cf!D364</f>
        <v>19331.325053891196</v>
      </c>
      <c r="F364" s="152">
        <f>+[1]data1cf!E364</f>
        <v>17886.028800151915</v>
      </c>
      <c r="G364" s="152">
        <f>+[1]data1cf!F364</f>
        <v>16956.594890883425</v>
      </c>
      <c r="H364" s="152">
        <f>+[1]data1cf!G364</f>
        <v>15786.005710935468</v>
      </c>
      <c r="I364" s="152">
        <f>+[1]data1cf!H364</f>
        <v>14860.714896757501</v>
      </c>
      <c r="J364" s="152">
        <f>+[1]data1cf!I364</f>
        <v>14227.930064415981</v>
      </c>
      <c r="K364" s="152">
        <f>+[1]data1cf!J364</f>
        <v>13676.465466642778</v>
      </c>
      <c r="L364" s="152">
        <f>+[1]data1cf!K364</f>
        <v>12972.603550278178</v>
      </c>
      <c r="M364" s="152">
        <f>+[1]data1cf!L364</f>
        <v>12359.08835758454</v>
      </c>
      <c r="N364" s="152">
        <f>+[1]data1cf!M364</f>
        <v>11717.352108016919</v>
      </c>
      <c r="O364" s="152">
        <f>+[1]data1cf!N364</f>
        <v>11157.226128978611</v>
      </c>
      <c r="P364" s="152">
        <f>+[1]data1cf!O364</f>
        <v>12045.716697567514</v>
      </c>
      <c r="Q364" s="152">
        <f>+[1]data1cf!P364</f>
        <v>13156.082283484036</v>
      </c>
      <c r="R364" s="152">
        <f>+[1]data1cf!Q364</f>
        <v>11834.427752826425</v>
      </c>
      <c r="S364" s="152">
        <f>+[1]data1cf!R364</f>
        <v>8688.2899693930012</v>
      </c>
      <c r="T364" s="152">
        <f>+[1]data1cf!S364</f>
        <v>8204.6717971812941</v>
      </c>
      <c r="U364" s="152">
        <f>+[1]data1cf!T364</f>
        <v>7721.0773944790089</v>
      </c>
      <c r="V364" s="152">
        <f>+[1]data1cf!U364</f>
        <v>7237.507474371434</v>
      </c>
      <c r="W364" s="152">
        <f>+[1]data1cf!V364</f>
        <v>10185.290696232623</v>
      </c>
      <c r="X364" s="152">
        <f>+[1]data1cf!W364</f>
        <v>9701.7719667823003</v>
      </c>
      <c r="Y364" s="152">
        <f>+[1]data1cf!X364</f>
        <v>9218.2799901242397</v>
      </c>
      <c r="Z364" s="152">
        <f>+[1]data1cf!Y364</f>
        <v>8734.815568842203</v>
      </c>
      <c r="AA364" s="152">
        <f>+[1]data1cf!Z364</f>
        <v>8251.3795295974778</v>
      </c>
      <c r="AB364" s="152"/>
      <c r="AC364" s="153" t="e">
        <f t="shared" ca="1" si="40"/>
        <v>#NAME?</v>
      </c>
      <c r="AD364" s="153">
        <f t="shared" si="42"/>
        <v>69543.262650312914</v>
      </c>
      <c r="AE364" s="154">
        <f t="shared" si="43"/>
        <v>51525.938573909247</v>
      </c>
      <c r="AF364" s="155" t="e">
        <f t="shared" ca="1" si="41"/>
        <v>#NAME?</v>
      </c>
      <c r="AG364" s="156">
        <f t="shared" si="46"/>
        <v>0.97546583643840679</v>
      </c>
    </row>
    <row r="365" spans="1:33" x14ac:dyDescent="0.25">
      <c r="A365" s="148"/>
      <c r="B365" s="152">
        <f>+[1]data1cf!A365</f>
        <v>-113801.62237581777</v>
      </c>
      <c r="C365" s="152">
        <f>+[1]data1cf!B365</f>
        <v>15802.954308982731</v>
      </c>
      <c r="D365" s="152">
        <f>+[1]data1cf!C365</f>
        <v>24622.632101137911</v>
      </c>
      <c r="E365" s="152">
        <f>+[1]data1cf!D365</f>
        <v>23222.484266953368</v>
      </c>
      <c r="F365" s="152">
        <f>+[1]data1cf!E365</f>
        <v>21528.504697268221</v>
      </c>
      <c r="G365" s="152">
        <f>+[1]data1cf!F365</f>
        <v>20387.974177213095</v>
      </c>
      <c r="H365" s="152">
        <f>+[1]data1cf!G365</f>
        <v>18954.722734380412</v>
      </c>
      <c r="I365" s="152">
        <f>+[1]data1cf!H365</f>
        <v>17820.689103899851</v>
      </c>
      <c r="J365" s="152">
        <f>+[1]data1cf!I365</f>
        <v>17045.149922339151</v>
      </c>
      <c r="K365" s="152">
        <f>+[1]data1cf!J365</f>
        <v>16367.814322536036</v>
      </c>
      <c r="L365" s="152">
        <f>+[1]data1cf!K365</f>
        <v>15506.625533624818</v>
      </c>
      <c r="M365" s="152">
        <f>+[1]data1cf!L365</f>
        <v>14754.703164284736</v>
      </c>
      <c r="N365" s="152">
        <f>+[1]data1cf!M365</f>
        <v>13968.193152775901</v>
      </c>
      <c r="O365" s="152">
        <f>+[1]data1cf!N365</f>
        <v>13280.193649644614</v>
      </c>
      <c r="P365" s="152">
        <f>+[1]data1cf!O365</f>
        <v>14370.635803133478</v>
      </c>
      <c r="Q365" s="152">
        <f>+[1]data1cf!P365</f>
        <v>15731.496515531468</v>
      </c>
      <c r="R365" s="152">
        <f>+[1]data1cf!Q365</f>
        <v>14111.680709865854</v>
      </c>
      <c r="S365" s="152">
        <f>+[1]data1cf!R365</f>
        <v>10255.783733617824</v>
      </c>
      <c r="T365" s="152">
        <f>+[1]data1cf!S365</f>
        <v>9663.0627607128754</v>
      </c>
      <c r="U365" s="152">
        <f>+[1]data1cf!T365</f>
        <v>9070.3709196469408</v>
      </c>
      <c r="V365" s="152">
        <f>+[1]data1cf!U365</f>
        <v>8477.7090843752303</v>
      </c>
      <c r="W365" s="152">
        <f>+[1]data1cf!V365</f>
        <v>12090.503308347525</v>
      </c>
      <c r="X365" s="152">
        <f>+[1]data1cf!W365</f>
        <v>11497.904212190915</v>
      </c>
      <c r="Y365" s="152">
        <f>+[1]data1cf!X365</f>
        <v>10905.337904175802</v>
      </c>
      <c r="Z365" s="152">
        <f>+[1]data1cf!Y365</f>
        <v>10312.805367946417</v>
      </c>
      <c r="AA365" s="152">
        <f>+[1]data1cf!Z365</f>
        <v>9720.3076166563351</v>
      </c>
      <c r="AB365" s="152"/>
      <c r="AC365" s="153" t="e">
        <f t="shared" ca="1" si="40"/>
        <v>#NAME?</v>
      </c>
      <c r="AD365" s="153">
        <f t="shared" si="42"/>
        <v>80583.911183183998</v>
      </c>
      <c r="AE365" s="154">
        <f t="shared" si="43"/>
        <v>59073.406477853081</v>
      </c>
      <c r="AF365" s="155" t="e">
        <f t="shared" ca="1" si="41"/>
        <v>#NAME?</v>
      </c>
      <c r="AG365" s="156">
        <f t="shared" si="46"/>
        <v>0.98638140629210314</v>
      </c>
    </row>
    <row r="366" spans="1:33" x14ac:dyDescent="0.25">
      <c r="A366" s="148"/>
      <c r="B366" s="152">
        <f>+[1]data1cf!A366</f>
        <v>-97500.730885145749</v>
      </c>
      <c r="C366" s="152">
        <f>+[1]data1cf!B366</f>
        <v>13800.483022755838</v>
      </c>
      <c r="D366" s="152">
        <f>+[1]data1cf!C366</f>
        <v>21351.543859602592</v>
      </c>
      <c r="E366" s="152">
        <f>+[1]data1cf!D366</f>
        <v>20091.32326488414</v>
      </c>
      <c r="F366" s="152">
        <f>+[1]data1cf!E366</f>
        <v>18694.02085862356</v>
      </c>
      <c r="G366" s="152">
        <f>+[1]data1cf!F366</f>
        <v>17717.760452789647</v>
      </c>
      <c r="H366" s="152">
        <f>+[1]data1cf!G366</f>
        <v>16488.906227727995</v>
      </c>
      <c r="I366" s="152">
        <f>+[1]data1cf!H366</f>
        <v>15517.311047344316</v>
      </c>
      <c r="J366" s="152">
        <f>+[1]data1cf!I366</f>
        <v>14852.859737656268</v>
      </c>
      <c r="K366" s="152">
        <f>+[1]data1cf!J366</f>
        <v>14273.473810297171</v>
      </c>
      <c r="L366" s="152">
        <f>+[1]data1cf!K366</f>
        <v>13534.712867228645</v>
      </c>
      <c r="M366" s="152">
        <f>+[1]data1cf!L366</f>
        <v>12890.495508556567</v>
      </c>
      <c r="N366" s="152">
        <f>+[1]data1cf!M366</f>
        <v>12216.644825502593</v>
      </c>
      <c r="O366" s="152">
        <f>+[1]data1cf!N366</f>
        <v>11628.153307508317</v>
      </c>
      <c r="P366" s="152">
        <f>+[1]data1cf!O366</f>
        <v>12561.441777690481</v>
      </c>
      <c r="Q366" s="152">
        <f>+[1]data1cf!P366</f>
        <v>13727.373434213849</v>
      </c>
      <c r="R366" s="152">
        <f>+[1]data1cf!Q366</f>
        <v>12339.57929161235</v>
      </c>
      <c r="S366" s="152">
        <f>+[1]data1cf!R366</f>
        <v>9035.9992059044125</v>
      </c>
      <c r="T366" s="152">
        <f>+[1]data1cf!S366</f>
        <v>8528.1793096437068</v>
      </c>
      <c r="U366" s="152">
        <f>+[1]data1cf!T366</f>
        <v>8020.3843723909558</v>
      </c>
      <c r="V366" s="152">
        <f>+[1]data1cf!U366</f>
        <v>7512.6151429163874</v>
      </c>
      <c r="W366" s="152">
        <f>+[1]data1cf!V366</f>
        <v>10607.914401583039</v>
      </c>
      <c r="X366" s="152">
        <f>+[1]data1cf!W366</f>
        <v>10100.198924501903</v>
      </c>
      <c r="Y366" s="152">
        <f>+[1]data1cf!X366</f>
        <v>9592.5115390041101</v>
      </c>
      <c r="Z366" s="152">
        <f>+[1]data1cf!Y366</f>
        <v>9084.8530878371566</v>
      </c>
      <c r="AA366" s="152">
        <f>+[1]data1cf!Z366</f>
        <v>8577.2244390309716</v>
      </c>
      <c r="AB366" s="152"/>
      <c r="AC366" s="153" t="e">
        <f t="shared" ca="1" si="40"/>
        <v>#NAME?</v>
      </c>
      <c r="AD366" s="153">
        <f t="shared" si="42"/>
        <v>71839.673248327788</v>
      </c>
      <c r="AE366" s="154">
        <f t="shared" si="43"/>
        <v>53053.616840401846</v>
      </c>
      <c r="AF366" s="155" t="e">
        <f t="shared" ca="1" si="41"/>
        <v>#NAME?</v>
      </c>
      <c r="AG366" s="156">
        <f t="shared" si="46"/>
        <v>0.97829302173369781</v>
      </c>
    </row>
    <row r="367" spans="1:33" x14ac:dyDescent="0.25">
      <c r="A367" s="148"/>
      <c r="B367" s="152">
        <f>+[1]data1cf!A367</f>
        <v>-104632.64631368082</v>
      </c>
      <c r="C367" s="152">
        <f>+[1]data1cf!B367</f>
        <v>14622.606547009767</v>
      </c>
      <c r="D367" s="152">
        <f>+[1]data1cf!C367</f>
        <v>22749.792217599825</v>
      </c>
      <c r="E367" s="152">
        <f>+[1]data1cf!D367</f>
        <v>21451.31553627245</v>
      </c>
      <c r="F367" s="152">
        <f>+[1]data1cf!E367</f>
        <v>19934.155426253281</v>
      </c>
      <c r="G367" s="152">
        <f>+[1]data1cf!F367</f>
        <v>18886.024070126088</v>
      </c>
      <c r="H367" s="152">
        <f>+[1]data1cf!G367</f>
        <v>17567.742609026187</v>
      </c>
      <c r="I367" s="152">
        <f>+[1]data1cf!H367</f>
        <v>16525.077862349361</v>
      </c>
      <c r="J367" s="152">
        <f>+[1]data1cf!I367</f>
        <v>15812.023731902424</v>
      </c>
      <c r="K367" s="152">
        <f>+[1]data1cf!J367</f>
        <v>15189.783168002512</v>
      </c>
      <c r="L367" s="152">
        <f>+[1]data1cf!K367</f>
        <v>14397.457973975885</v>
      </c>
      <c r="M367" s="152">
        <f>+[1]data1cf!L367</f>
        <v>13706.117853474843</v>
      </c>
      <c r="N367" s="152">
        <f>+[1]data1cf!M367</f>
        <v>12982.976810857755</v>
      </c>
      <c r="O367" s="152">
        <f>+[1]data1cf!N367</f>
        <v>12350.94886819199</v>
      </c>
      <c r="P367" s="152">
        <f>+[1]data1cf!O367</f>
        <v>13352.994729911148</v>
      </c>
      <c r="Q367" s="152">
        <f>+[1]data1cf!P367</f>
        <v>14604.211141679814</v>
      </c>
      <c r="R367" s="152">
        <f>+[1]data1cf!Q367</f>
        <v>13114.903601513019</v>
      </c>
      <c r="S367" s="152">
        <f>+[1]data1cf!R367</f>
        <v>9569.6755448743097</v>
      </c>
      <c r="T367" s="152">
        <f>+[1]data1cf!S367</f>
        <v>9024.7099931894973</v>
      </c>
      <c r="U367" s="152">
        <f>+[1]data1cf!T367</f>
        <v>8479.7712261967208</v>
      </c>
      <c r="V367" s="152">
        <f>+[1]data1cf!U367</f>
        <v>7934.8600474367649</v>
      </c>
      <c r="W367" s="152">
        <f>+[1]data1cf!V367</f>
        <v>11256.572096432374</v>
      </c>
      <c r="X367" s="152">
        <f>+[1]data1cf!W367</f>
        <v>10711.718601908404</v>
      </c>
      <c r="Y367" s="152">
        <f>+[1]data1cf!X367</f>
        <v>10166.895253791325</v>
      </c>
      <c r="Z367" s="152">
        <f>+[1]data1cf!Y367</f>
        <v>9622.102956473318</v>
      </c>
      <c r="AA367" s="152">
        <f>+[1]data1cf!Z367</f>
        <v>9077.3426414783753</v>
      </c>
      <c r="AB367" s="152"/>
      <c r="AC367" s="153" t="e">
        <f t="shared" ca="1" si="40"/>
        <v>#NAME?</v>
      </c>
      <c r="AD367" s="153">
        <f t="shared" si="42"/>
        <v>75576.06623264293</v>
      </c>
      <c r="AE367" s="154">
        <f t="shared" si="43"/>
        <v>55600.257903245685</v>
      </c>
      <c r="AF367" s="155" t="e">
        <f t="shared" ca="1" si="41"/>
        <v>#NAME?</v>
      </c>
      <c r="AG367" s="156">
        <f t="shared" si="46"/>
        <v>0.98221369904229483</v>
      </c>
    </row>
    <row r="368" spans="1:33" x14ac:dyDescent="0.25">
      <c r="A368" s="148"/>
      <c r="B368" s="152">
        <f>+[1]data1cf!A368</f>
        <v>-103796.94818490662</v>
      </c>
      <c r="C368" s="152">
        <f>+[1]data1cf!B368</f>
        <v>14571.531388109353</v>
      </c>
      <c r="D368" s="152">
        <f>+[1]data1cf!C368</f>
        <v>22612.916668999627</v>
      </c>
      <c r="E368" s="152">
        <f>+[1]data1cf!D368</f>
        <v>21312.525540018229</v>
      </c>
      <c r="F368" s="152">
        <f>+[1]data1cf!E368</f>
        <v>19788.839886833113</v>
      </c>
      <c r="G368" s="152">
        <f>+[1]data1cf!F368</f>
        <v>18749.130169924108</v>
      </c>
      <c r="H368" s="152">
        <f>+[1]data1cf!G368</f>
        <v>17441.327545059296</v>
      </c>
      <c r="I368" s="152">
        <f>+[1]data1cf!H368</f>
        <v>16406.990533639499</v>
      </c>
      <c r="J368" s="152">
        <f>+[1]data1cf!I368</f>
        <v>15699.631547332763</v>
      </c>
      <c r="K368" s="152">
        <f>+[1]data1cf!J368</f>
        <v>15082.412571241246</v>
      </c>
      <c r="L368" s="152">
        <f>+[1]data1cf!K368</f>
        <v>14296.363888026259</v>
      </c>
      <c r="M368" s="152">
        <f>+[1]data1cf!L368</f>
        <v>13610.545482452701</v>
      </c>
      <c r="N368" s="152">
        <f>+[1]data1cf!M368</f>
        <v>12893.180147871681</v>
      </c>
      <c r="O368" s="152">
        <f>+[1]data1cf!N368</f>
        <v>12266.253683062238</v>
      </c>
      <c r="P368" s="152">
        <f>+[1]data1cf!O368</f>
        <v>13260.242743768729</v>
      </c>
      <c r="Q368" s="152">
        <f>+[1]data1cf!P368</f>
        <v>14501.465723746776</v>
      </c>
      <c r="R368" s="152">
        <f>+[1]data1cf!Q368</f>
        <v>13024.053242802278</v>
      </c>
      <c r="S368" s="152">
        <f>+[1]data1cf!R368</f>
        <v>9507.1408271933269</v>
      </c>
      <c r="T368" s="152">
        <f>+[1]data1cf!S368</f>
        <v>8966.5279006961027</v>
      </c>
      <c r="U368" s="152">
        <f>+[1]data1cf!T368</f>
        <v>8425.941544962312</v>
      </c>
      <c r="V368" s="152">
        <f>+[1]data1cf!U368</f>
        <v>7885.3825571148554</v>
      </c>
      <c r="W368" s="152">
        <f>+[1]data1cf!V368</f>
        <v>11180.564181415377</v>
      </c>
      <c r="X368" s="152">
        <f>+[1]data1cf!W368</f>
        <v>10640.062417081474</v>
      </c>
      <c r="Y368" s="152">
        <f>+[1]data1cf!X368</f>
        <v>10099.590558375916</v>
      </c>
      <c r="Z368" s="152">
        <f>+[1]data1cf!Y368</f>
        <v>9559.149502467546</v>
      </c>
      <c r="AA368" s="152">
        <f>+[1]data1cf!Z368</f>
        <v>9018.7401734402774</v>
      </c>
      <c r="AB368" s="152"/>
      <c r="AC368" s="153" t="e">
        <f t="shared" ca="1" si="40"/>
        <v>#NAME?</v>
      </c>
      <c r="AD368" s="153">
        <f t="shared" si="42"/>
        <v>75223.01510549408</v>
      </c>
      <c r="AE368" s="154">
        <f t="shared" si="43"/>
        <v>55384.249416150102</v>
      </c>
      <c r="AF368" s="155" t="e">
        <f t="shared" ca="1" si="41"/>
        <v>#NAME?</v>
      </c>
      <c r="AG368" s="156">
        <f t="shared" si="46"/>
        <v>0.98187573913228832</v>
      </c>
    </row>
    <row r="369" spans="1:33" x14ac:dyDescent="0.25">
      <c r="A369" s="148"/>
      <c r="B369" s="152">
        <f>+[1]data1cf!A369</f>
        <v>-108806.69748415548</v>
      </c>
      <c r="C369" s="152">
        <f>+[1]data1cf!B369</f>
        <v>15124.900585590847</v>
      </c>
      <c r="D369" s="152">
        <f>+[1]data1cf!C369</f>
        <v>23612.413465737925</v>
      </c>
      <c r="E369" s="152">
        <f>+[1]data1cf!D369</f>
        <v>22272.918500108462</v>
      </c>
      <c r="F369" s="152">
        <f>+[1]data1cf!E369</f>
        <v>20659.961164617693</v>
      </c>
      <c r="G369" s="152">
        <f>+[1]data1cf!F369</f>
        <v>19569.766350615821</v>
      </c>
      <c r="H369" s="152">
        <f>+[1]data1cf!G369</f>
        <v>18199.146374989406</v>
      </c>
      <c r="I369" s="152">
        <f>+[1]data1cf!H369</f>
        <v>17114.887191398208</v>
      </c>
      <c r="J369" s="152">
        <f>+[1]data1cf!I369</f>
        <v>16373.387594525007</v>
      </c>
      <c r="K369" s="152">
        <f>+[1]data1cf!J369</f>
        <v>15726.065767729357</v>
      </c>
      <c r="L369" s="152">
        <f>+[1]data1cf!K369</f>
        <v>14902.391362309565</v>
      </c>
      <c r="M369" s="152">
        <f>+[1]data1cf!L369</f>
        <v>14183.472000139314</v>
      </c>
      <c r="N369" s="152">
        <f>+[1]data1cf!M369</f>
        <v>13431.483099595473</v>
      </c>
      <c r="O369" s="152">
        <f>+[1]data1cf!N369</f>
        <v>12773.974868193985</v>
      </c>
      <c r="P369" s="152">
        <f>+[1]data1cf!O369</f>
        <v>13816.261934888113</v>
      </c>
      <c r="Q369" s="152">
        <f>+[1]data1cf!P369</f>
        <v>15117.392417571144</v>
      </c>
      <c r="R369" s="152">
        <f>+[1]data1cf!Q369</f>
        <v>13568.672771333815</v>
      </c>
      <c r="S369" s="152">
        <f>+[1]data1cf!R369</f>
        <v>9882.0169305306026</v>
      </c>
      <c r="T369" s="152">
        <f>+[1]data1cf!S369</f>
        <v>9315.3113753285379</v>
      </c>
      <c r="U369" s="152">
        <f>+[1]data1cf!T369</f>
        <v>8748.6336733251392</v>
      </c>
      <c r="V369" s="152">
        <f>+[1]data1cf!U369</f>
        <v>8181.9846601163699</v>
      </c>
      <c r="W369" s="152">
        <f>+[1]data1cf!V369</f>
        <v>11636.207895195557</v>
      </c>
      <c r="X369" s="152">
        <f>+[1]data1cf!W369</f>
        <v>11069.618867387486</v>
      </c>
      <c r="Y369" s="152">
        <f>+[1]data1cf!X369</f>
        <v>10503.061188599913</v>
      </c>
      <c r="Z369" s="152">
        <f>+[1]data1cf!Y369</f>
        <v>9936.5357993034431</v>
      </c>
      <c r="AA369" s="152">
        <f>+[1]data1cf!Z369</f>
        <v>9370.0436681828141</v>
      </c>
      <c r="AB369" s="152"/>
      <c r="AC369" s="153" t="e">
        <f t="shared" ca="1" si="40"/>
        <v>#NAME?</v>
      </c>
      <c r="AD369" s="153">
        <f t="shared" si="42"/>
        <v>77844.604490038488</v>
      </c>
      <c r="AE369" s="154">
        <f t="shared" si="43"/>
        <v>57169.764665899806</v>
      </c>
      <c r="AF369" s="155" t="e">
        <f t="shared" ca="1" si="41"/>
        <v>#NAME?</v>
      </c>
      <c r="AG369" s="156">
        <f t="shared" si="46"/>
        <v>0.98423989460045436</v>
      </c>
    </row>
    <row r="370" spans="1:33" x14ac:dyDescent="0.25">
      <c r="A370" s="148"/>
      <c r="B370" s="152">
        <f>+[1]data1cf!A370</f>
        <v>-95786.250396123069</v>
      </c>
      <c r="C370" s="152">
        <f>+[1]data1cf!B370</f>
        <v>13598.643849639149</v>
      </c>
      <c r="D370" s="152">
        <f>+[1]data1cf!C370</f>
        <v>21045.701690542228</v>
      </c>
      <c r="E370" s="152">
        <f>+[1]data1cf!D370</f>
        <v>19871.579260314942</v>
      </c>
      <c r="F370" s="152">
        <f>+[1]data1cf!E370</f>
        <v>18395.898069413688</v>
      </c>
      <c r="G370" s="152">
        <f>+[1]data1cf!F370</f>
        <v>17436.915117756023</v>
      </c>
      <c r="H370" s="152">
        <f>+[1]data1cf!G370</f>
        <v>16229.558799240116</v>
      </c>
      <c r="I370" s="152">
        <f>+[1]data1cf!H370</f>
        <v>15275.048423912496</v>
      </c>
      <c r="J370" s="152">
        <f>+[1]data1cf!I370</f>
        <v>14622.28101439654</v>
      </c>
      <c r="K370" s="152">
        <f>+[1]data1cf!J370</f>
        <v>14053.197149498701</v>
      </c>
      <c r="L370" s="152">
        <f>+[1]data1cf!K370</f>
        <v>13327.312812174769</v>
      </c>
      <c r="M370" s="152">
        <f>+[1]data1cf!L370</f>
        <v>12694.423554144647</v>
      </c>
      <c r="N370" s="152">
        <f>+[1]data1cf!M370</f>
        <v>12032.422052508311</v>
      </c>
      <c r="O370" s="152">
        <f>+[1]data1cf!N370</f>
        <v>11454.396495784738</v>
      </c>
      <c r="P370" s="152">
        <f>+[1]data1cf!O370</f>
        <v>12371.155997354279</v>
      </c>
      <c r="Q370" s="152">
        <f>+[1]data1cf!P370</f>
        <v>13516.585581139352</v>
      </c>
      <c r="R370" s="152">
        <f>+[1]data1cf!Q370</f>
        <v>12153.194804119525</v>
      </c>
      <c r="S370" s="152">
        <f>+[1]data1cf!R370</f>
        <v>8907.705807057293</v>
      </c>
      <c r="T370" s="152">
        <f>+[1]data1cf!S370</f>
        <v>8408.8155597968798</v>
      </c>
      <c r="U370" s="152">
        <f>+[1]data1cf!T370</f>
        <v>7909.9498326581415</v>
      </c>
      <c r="V370" s="152">
        <f>+[1]data1cf!U370</f>
        <v>7411.1093612447512</v>
      </c>
      <c r="W370" s="152">
        <f>+[1]data1cf!V370</f>
        <v>10451.980000366777</v>
      </c>
      <c r="X370" s="152">
        <f>+[1]data1cf!W370</f>
        <v>9953.192336149481</v>
      </c>
      <c r="Y370" s="152">
        <f>+[1]data1cf!X370</f>
        <v>9454.4322695451701</v>
      </c>
      <c r="Z370" s="152">
        <f>+[1]data1cf!Y370</f>
        <v>8955.7006284822182</v>
      </c>
      <c r="AA370" s="152">
        <f>+[1]data1cf!Z370</f>
        <v>8456.9982657268774</v>
      </c>
      <c r="AB370" s="152"/>
      <c r="AC370" s="153" t="e">
        <f t="shared" ca="1" si="40"/>
        <v>#NAME?</v>
      </c>
      <c r="AD370" s="153">
        <f t="shared" si="42"/>
        <v>71056.015620281352</v>
      </c>
      <c r="AE370" s="154">
        <f t="shared" si="43"/>
        <v>52550.674777975662</v>
      </c>
      <c r="AF370" s="155" t="e">
        <f t="shared" ca="1" si="41"/>
        <v>#NAME?</v>
      </c>
      <c r="AG370" s="156">
        <f t="shared" si="46"/>
        <v>0.97736687869712602</v>
      </c>
    </row>
    <row r="371" spans="1:33" x14ac:dyDescent="0.25">
      <c r="A371" s="148"/>
      <c r="B371" s="152">
        <f>+[1]data1cf!A371</f>
        <v>-115562.85709846314</v>
      </c>
      <c r="C371" s="152">
        <f>+[1]data1cf!B371</f>
        <v>15957.13964247956</v>
      </c>
      <c r="D371" s="152">
        <f>+[1]data1cf!C371</f>
        <v>24985.513527391537</v>
      </c>
      <c r="E371" s="152">
        <f>+[1]data1cf!D371</f>
        <v>23497.323520106293</v>
      </c>
      <c r="F371" s="152">
        <f>+[1]data1cf!E371</f>
        <v>21834.757355919104</v>
      </c>
      <c r="G371" s="152">
        <f>+[1]data1cf!F371</f>
        <v>20676.478221978392</v>
      </c>
      <c r="H371" s="152">
        <f>+[1]data1cf!G371</f>
        <v>19221.142620291157</v>
      </c>
      <c r="I371" s="152">
        <f>+[1]data1cf!H371</f>
        <v>18069.558278626067</v>
      </c>
      <c r="J371" s="152">
        <f>+[1]data1cf!I371</f>
        <v>17282.016574545738</v>
      </c>
      <c r="K371" s="152">
        <f>+[1]data1cf!J371</f>
        <v>16594.097972930773</v>
      </c>
      <c r="L371" s="152">
        <f>+[1]data1cf!K371</f>
        <v>15719.681430602512</v>
      </c>
      <c r="M371" s="152">
        <f>+[1]data1cf!L371</f>
        <v>14956.12204099886</v>
      </c>
      <c r="N371" s="152">
        <f>+[1]data1cf!M371</f>
        <v>14157.439718471443</v>
      </c>
      <c r="O371" s="152">
        <f>+[1]data1cf!N371</f>
        <v>13458.68884516487</v>
      </c>
      <c r="P371" s="152">
        <f>+[1]data1cf!O371</f>
        <v>14566.110715621329</v>
      </c>
      <c r="Q371" s="152">
        <f>+[1]data1cf!P371</f>
        <v>15948.032596474757</v>
      </c>
      <c r="R371" s="152">
        <f>+[1]data1cf!Q371</f>
        <v>14303.147940456503</v>
      </c>
      <c r="S371" s="152">
        <f>+[1]data1cf!R371</f>
        <v>10387.575719693195</v>
      </c>
      <c r="T371" s="152">
        <f>+[1]data1cf!S371</f>
        <v>9785.6815844332086</v>
      </c>
      <c r="U371" s="152">
        <f>+[1]data1cf!T371</f>
        <v>9183.8170318670273</v>
      </c>
      <c r="V371" s="152">
        <f>+[1]data1cf!U371</f>
        <v>8581.9829494755031</v>
      </c>
      <c r="W371" s="152">
        <f>+[1]data1cf!V371</f>
        <v>12250.690072580444</v>
      </c>
      <c r="X371" s="152">
        <f>+[1]data1cf!W371</f>
        <v>11648.919700277074</v>
      </c>
      <c r="Y371" s="152">
        <f>+[1]data1cf!X371</f>
        <v>11047.182623556226</v>
      </c>
      <c r="Z371" s="152">
        <f>+[1]data1cf!Y371</f>
        <v>10445.479841285374</v>
      </c>
      <c r="AA371" s="152">
        <f>+[1]data1cf!Z371</f>
        <v>9843.812382298016</v>
      </c>
      <c r="AB371" s="152"/>
      <c r="AC371" s="153" t="e">
        <f t="shared" ca="1" si="40"/>
        <v>#NAME?</v>
      </c>
      <c r="AD371" s="153">
        <f t="shared" si="42"/>
        <v>81424.101824411642</v>
      </c>
      <c r="AE371" s="154">
        <f t="shared" si="43"/>
        <v>59622.577357395414</v>
      </c>
      <c r="AF371" s="155" t="e">
        <f t="shared" ca="1" si="41"/>
        <v>#NAME?</v>
      </c>
      <c r="AG371" s="156">
        <f t="shared" ref="AG371:AG386" si="47">1-EXP(-(1/0.25)*(AD371/ABS($AD$1010)))</f>
        <v>0.98697798477009657</v>
      </c>
    </row>
    <row r="372" spans="1:33" x14ac:dyDescent="0.25">
      <c r="A372" s="148"/>
      <c r="B372" s="152">
        <f>+[1]data1cf!A372</f>
        <v>-92830.240702782467</v>
      </c>
      <c r="C372" s="152">
        <f>+[1]data1cf!B372</f>
        <v>13204.312910736346</v>
      </c>
      <c r="D372" s="152">
        <f>+[1]data1cf!C372</f>
        <v>20461.536123746097</v>
      </c>
      <c r="E372" s="152">
        <f>+[1]data1cf!D372</f>
        <v>19284.493607348046</v>
      </c>
      <c r="F372" s="152">
        <f>+[1]data1cf!E372</f>
        <v>17881.8917215127</v>
      </c>
      <c r="G372" s="152">
        <f>+[1]data1cf!F372</f>
        <v>16952.697573138688</v>
      </c>
      <c r="H372" s="152">
        <f>+[1]data1cf!G372</f>
        <v>15782.406721709005</v>
      </c>
      <c r="I372" s="152">
        <f>+[1]data1cf!H372</f>
        <v>14857.352995015084</v>
      </c>
      <c r="J372" s="152">
        <f>+[1]data1cf!I372</f>
        <v>14224.730301280852</v>
      </c>
      <c r="K372" s="152">
        <f>+[1]data1cf!J372</f>
        <v>13673.408666219926</v>
      </c>
      <c r="L372" s="152">
        <f>+[1]data1cf!K372</f>
        <v>12969.725439752609</v>
      </c>
      <c r="M372" s="152">
        <f>+[1]data1cf!L372</f>
        <v>12356.367448201854</v>
      </c>
      <c r="N372" s="152">
        <f>+[1]data1cf!M372</f>
        <v>11714.79563086521</v>
      </c>
      <c r="O372" s="152">
        <f>+[1]data1cf!N372</f>
        <v>11154.814888978806</v>
      </c>
      <c r="P372" s="152">
        <f>+[1]data1cf!O372</f>
        <v>12043.07608347938</v>
      </c>
      <c r="Q372" s="152">
        <f>+[1]data1cf!P372</f>
        <v>13153.157160159244</v>
      </c>
      <c r="R372" s="152">
        <f>+[1]data1cf!Q372</f>
        <v>11831.841277354562</v>
      </c>
      <c r="S372" s="152">
        <f>+[1]data1cf!R372</f>
        <v>8686.5096295493622</v>
      </c>
      <c r="T372" s="152">
        <f>+[1]data1cf!S372</f>
        <v>8203.0153749362835</v>
      </c>
      <c r="U372" s="152">
        <f>+[1]data1cf!T372</f>
        <v>7719.5448837421645</v>
      </c>
      <c r="V372" s="152">
        <f>+[1]data1cf!U372</f>
        <v>7236.0988688695506</v>
      </c>
      <c r="W372" s="152">
        <f>+[1]data1cf!V372</f>
        <v>10183.12677953875</v>
      </c>
      <c r="X372" s="152">
        <f>+[1]data1cf!W372</f>
        <v>9699.7319422068103</v>
      </c>
      <c r="Y372" s="152">
        <f>+[1]data1cf!X372</f>
        <v>9216.3638508122567</v>
      </c>
      <c r="Z372" s="152">
        <f>+[1]data1cf!Y372</f>
        <v>8733.0233077332105</v>
      </c>
      <c r="AA372" s="152">
        <f>+[1]data1cf!Z372</f>
        <v>8249.7111394191452</v>
      </c>
      <c r="AB372" s="152"/>
      <c r="AC372" s="153" t="e">
        <f t="shared" ca="1" si="40"/>
        <v>#NAME?</v>
      </c>
      <c r="AD372" s="153">
        <f t="shared" si="42"/>
        <v>69432.394983174949</v>
      </c>
      <c r="AE372" s="154">
        <f t="shared" si="43"/>
        <v>51422.134772804646</v>
      </c>
      <c r="AF372" s="155" t="e">
        <f t="shared" ca="1" si="41"/>
        <v>#NAME?</v>
      </c>
      <c r="AG372" s="156">
        <f t="shared" si="47"/>
        <v>0.97532038817727751</v>
      </c>
    </row>
    <row r="373" spans="1:33" x14ac:dyDescent="0.25">
      <c r="A373" s="148"/>
      <c r="B373" s="152">
        <f>+[1]data1cf!A373</f>
        <v>-106607.42605385855</v>
      </c>
      <c r="C373" s="152">
        <f>+[1]data1cf!B373</f>
        <v>14828.413578431348</v>
      </c>
      <c r="D373" s="152">
        <f>+[1]data1cf!C373</f>
        <v>23140.729345470849</v>
      </c>
      <c r="E373" s="152">
        <f>+[1]data1cf!D373</f>
        <v>21831.78858892031</v>
      </c>
      <c r="F373" s="152">
        <f>+[1]data1cf!E373</f>
        <v>20277.540403793886</v>
      </c>
      <c r="G373" s="152">
        <f>+[1]data1cf!F373</f>
        <v>19209.508461636455</v>
      </c>
      <c r="H373" s="152">
        <f>+[1]data1cf!G373</f>
        <v>17866.465196261299</v>
      </c>
      <c r="I373" s="152">
        <f>+[1]data1cf!H373</f>
        <v>16804.121761430546</v>
      </c>
      <c r="J373" s="152">
        <f>+[1]data1cf!I373</f>
        <v>16077.609834587594</v>
      </c>
      <c r="K373" s="152">
        <f>+[1]data1cf!J373</f>
        <v>15443.503108103323</v>
      </c>
      <c r="L373" s="152">
        <f>+[1]data1cf!K373</f>
        <v>14636.34633080144</v>
      </c>
      <c r="M373" s="152">
        <f>+[1]data1cf!L373</f>
        <v>13931.95823233531</v>
      </c>
      <c r="N373" s="152">
        <f>+[1]data1cf!M373</f>
        <v>13195.169018420165</v>
      </c>
      <c r="O373" s="152">
        <f>+[1]data1cf!N373</f>
        <v>12551.08613059104</v>
      </c>
      <c r="P373" s="152">
        <f>+[1]data1cf!O373</f>
        <v>13572.170454719839</v>
      </c>
      <c r="Q373" s="152">
        <f>+[1]data1cf!P373</f>
        <v>14847.001645504315</v>
      </c>
      <c r="R373" s="152">
        <f>+[1]data1cf!Q373</f>
        <v>13329.585723672419</v>
      </c>
      <c r="S373" s="152">
        <f>+[1]data1cf!R373</f>
        <v>9717.4469581181565</v>
      </c>
      <c r="T373" s="152">
        <f>+[1]data1cf!S373</f>
        <v>9162.1960225834773</v>
      </c>
      <c r="U373" s="152">
        <f>+[1]data1cf!T373</f>
        <v>8606.9723772605867</v>
      </c>
      <c r="V373" s="152">
        <f>+[1]data1cf!U373</f>
        <v>8051.7768408558331</v>
      </c>
      <c r="W373" s="152">
        <f>+[1]data1cf!V373</f>
        <v>11436.181079031048</v>
      </c>
      <c r="X373" s="152">
        <f>+[1]data1cf!W373</f>
        <v>10881.044315563231</v>
      </c>
      <c r="Y373" s="152">
        <f>+[1]data1cf!X373</f>
        <v>10325.938267469202</v>
      </c>
      <c r="Z373" s="152">
        <f>+[1]data1cf!Y373</f>
        <v>9770.8638562101714</v>
      </c>
      <c r="AA373" s="152">
        <f>+[1]data1cf!Z373</f>
        <v>9215.822030891195</v>
      </c>
      <c r="AB373" s="152"/>
      <c r="AC373" s="153" t="e">
        <f t="shared" ca="1" si="40"/>
        <v>#NAME?</v>
      </c>
      <c r="AD373" s="153">
        <f t="shared" si="42"/>
        <v>76596.629770969186</v>
      </c>
      <c r="AE373" s="154">
        <f t="shared" si="43"/>
        <v>56291.457283151067</v>
      </c>
      <c r="AF373" s="155" t="e">
        <f t="shared" ca="1" si="41"/>
        <v>#NAME?</v>
      </c>
      <c r="AG373" s="156">
        <f t="shared" si="47"/>
        <v>0.98315561513763294</v>
      </c>
    </row>
    <row r="374" spans="1:33" x14ac:dyDescent="0.25">
      <c r="A374" s="148"/>
      <c r="B374" s="152">
        <f>+[1]data1cf!A374</f>
        <v>-105979.36629223834</v>
      </c>
      <c r="C374" s="152">
        <f>+[1]data1cf!B374</f>
        <v>14819.673197025346</v>
      </c>
      <c r="D374" s="152">
        <f>+[1]data1cf!C374</f>
        <v>23055.060138532528</v>
      </c>
      <c r="E374" s="152">
        <f>+[1]data1cf!D374</f>
        <v>21746.978370848105</v>
      </c>
      <c r="F374" s="152">
        <f>+[1]data1cf!E374</f>
        <v>20168.330104158777</v>
      </c>
      <c r="G374" s="152">
        <f>+[1]data1cf!F374</f>
        <v>19106.627352575862</v>
      </c>
      <c r="H374" s="152">
        <f>+[1]data1cf!G374</f>
        <v>17771.459341627324</v>
      </c>
      <c r="I374" s="152">
        <f>+[1]data1cf!H374</f>
        <v>16715.374524879087</v>
      </c>
      <c r="J374" s="152">
        <f>+[1]data1cf!I374</f>
        <v>15993.142721142809</v>
      </c>
      <c r="K374" s="152">
        <f>+[1]data1cf!J374</f>
        <v>15362.80991389235</v>
      </c>
      <c r="L374" s="152">
        <f>+[1]data1cf!K374</f>
        <v>14560.370179441805</v>
      </c>
      <c r="M374" s="152">
        <f>+[1]data1cf!L374</f>
        <v>13860.13186525978</v>
      </c>
      <c r="N374" s="152">
        <f>+[1]data1cf!M374</f>
        <v>13127.683321363464</v>
      </c>
      <c r="O374" s="152">
        <f>+[1]data1cf!N374</f>
        <v>12487.434393257372</v>
      </c>
      <c r="P374" s="152">
        <f>+[1]data1cf!O374</f>
        <v>13502.463716962906</v>
      </c>
      <c r="Q374" s="152">
        <f>+[1]data1cf!P374</f>
        <v>14769.784453706539</v>
      </c>
      <c r="R374" s="152">
        <f>+[1]data1cf!Q374</f>
        <v>13261.308133152161</v>
      </c>
      <c r="S374" s="152">
        <f>+[1]data1cf!R374</f>
        <v>9670.449677009814</v>
      </c>
      <c r="T374" s="152">
        <f>+[1]data1cf!S374</f>
        <v>9118.4699091894254</v>
      </c>
      <c r="U374" s="152">
        <f>+[1]data1cf!T374</f>
        <v>8566.5172708051305</v>
      </c>
      <c r="V374" s="152">
        <f>+[1]data1cf!U374</f>
        <v>8014.5925757399855</v>
      </c>
      <c r="W374" s="152">
        <f>+[1]data1cf!V374</f>
        <v>11379.058164256956</v>
      </c>
      <c r="X374" s="152">
        <f>+[1]data1cf!W374</f>
        <v>10827.191895877861</v>
      </c>
      <c r="Y374" s="152">
        <f>+[1]data1cf!X374</f>
        <v>10275.356161918082</v>
      </c>
      <c r="Z374" s="152">
        <f>+[1]data1cf!Y374</f>
        <v>9723.5518784101951</v>
      </c>
      <c r="AA374" s="152">
        <f>+[1]data1cf!Z374</f>
        <v>9171.7799888677655</v>
      </c>
      <c r="AB374" s="152"/>
      <c r="AC374" s="153" t="e">
        <f t="shared" ca="1" si="40"/>
        <v>#NAME?</v>
      </c>
      <c r="AD374" s="153">
        <f t="shared" si="42"/>
        <v>76391.531619300906</v>
      </c>
      <c r="AE374" s="154">
        <f t="shared" si="43"/>
        <v>56187.563138843841</v>
      </c>
      <c r="AF374" s="155" t="e">
        <f t="shared" ca="1" si="41"/>
        <v>#NAME?</v>
      </c>
      <c r="AG374" s="156">
        <f t="shared" si="47"/>
        <v>0.98297041482124781</v>
      </c>
    </row>
    <row r="375" spans="1:33" x14ac:dyDescent="0.25">
      <c r="A375" s="148"/>
      <c r="B375" s="152">
        <f>+[1]data1cf!A375</f>
        <v>-95128.040246031916</v>
      </c>
      <c r="C375" s="152">
        <f>+[1]data1cf!B375</f>
        <v>13488.460909486992</v>
      </c>
      <c r="D375" s="152">
        <f>+[1]data1cf!C375</f>
        <v>20906.241298211848</v>
      </c>
      <c r="E375" s="152">
        <f>+[1]data1cf!D375</f>
        <v>19756.045731008729</v>
      </c>
      <c r="F375" s="152">
        <f>+[1]data1cf!E375</f>
        <v>18281.445063335301</v>
      </c>
      <c r="G375" s="152">
        <f>+[1]data1cf!F375</f>
        <v>17329.095138871176</v>
      </c>
      <c r="H375" s="152">
        <f>+[1]data1cf!G375</f>
        <v>16129.992131130603</v>
      </c>
      <c r="I375" s="152">
        <f>+[1]data1cf!H375</f>
        <v>15182.040822629504</v>
      </c>
      <c r="J375" s="152">
        <f>+[1]data1cf!I375</f>
        <v>14533.759006116845</v>
      </c>
      <c r="K375" s="152">
        <f>+[1]data1cf!J375</f>
        <v>13968.630229726747</v>
      </c>
      <c r="L375" s="152">
        <f>+[1]data1cf!K375</f>
        <v>13247.689379747266</v>
      </c>
      <c r="M375" s="152">
        <f>+[1]data1cf!L375</f>
        <v>12619.149118904083</v>
      </c>
      <c r="N375" s="152">
        <f>+[1]data1cf!M375</f>
        <v>11961.696663774434</v>
      </c>
      <c r="O375" s="152">
        <f>+[1]data1cf!N375</f>
        <v>11387.689118327697</v>
      </c>
      <c r="P375" s="152">
        <f>+[1]data1cf!O375</f>
        <v>12298.102945518898</v>
      </c>
      <c r="Q375" s="152">
        <f>+[1]data1cf!P375</f>
        <v>13435.661531377391</v>
      </c>
      <c r="R375" s="152">
        <f>+[1]data1cf!Q375</f>
        <v>12081.639506597701</v>
      </c>
      <c r="S375" s="152">
        <f>+[1]data1cf!R375</f>
        <v>8858.4523930630385</v>
      </c>
      <c r="T375" s="152">
        <f>+[1]data1cf!S375</f>
        <v>8362.9903479002096</v>
      </c>
      <c r="U375" s="152">
        <f>+[1]data1cf!T375</f>
        <v>7867.552654365225</v>
      </c>
      <c r="V375" s="152">
        <f>+[1]data1cf!U375</f>
        <v>7372.1400430069261</v>
      </c>
      <c r="W375" s="152">
        <f>+[1]data1cf!V375</f>
        <v>10392.114865542482</v>
      </c>
      <c r="X375" s="152">
        <f>+[1]data1cf!W375</f>
        <v>9896.7546985074077</v>
      </c>
      <c r="Y375" s="152">
        <f>+[1]data1cf!X375</f>
        <v>9401.4219394440079</v>
      </c>
      <c r="Z375" s="152">
        <f>+[1]data1cf!Y375</f>
        <v>8906.1174105914415</v>
      </c>
      <c r="AA375" s="152">
        <f>+[1]data1cf!Z375</f>
        <v>8410.8419588560228</v>
      </c>
      <c r="AB375" s="152"/>
      <c r="AC375" s="153" t="e">
        <f t="shared" ca="1" si="40"/>
        <v>#NAME?</v>
      </c>
      <c r="AD375" s="153">
        <f t="shared" si="42"/>
        <v>70677.726109164243</v>
      </c>
      <c r="AE375" s="154">
        <f t="shared" si="43"/>
        <v>52282.622207035478</v>
      </c>
      <c r="AF375" s="155" t="e">
        <f t="shared" ca="1" si="41"/>
        <v>#NAME?</v>
      </c>
      <c r="AG375" s="156">
        <f t="shared" si="47"/>
        <v>0.97690576944531926</v>
      </c>
    </row>
    <row r="376" spans="1:33" x14ac:dyDescent="0.25">
      <c r="A376" s="148"/>
      <c r="B376" s="152">
        <f>+[1]data1cf!A376</f>
        <v>-92519.441399840915</v>
      </c>
      <c r="C376" s="152">
        <f>+[1]data1cf!B376</f>
        <v>13193.682119226803</v>
      </c>
      <c r="D376" s="152">
        <f>+[1]data1cf!C376</f>
        <v>20386.211052434421</v>
      </c>
      <c r="E376" s="152">
        <f>+[1]data1cf!D376</f>
        <v>19199.977280212916</v>
      </c>
      <c r="F376" s="152">
        <f>+[1]data1cf!E376</f>
        <v>17827.84832138614</v>
      </c>
      <c r="G376" s="152">
        <f>+[1]data1cf!F376</f>
        <v>16901.786212571038</v>
      </c>
      <c r="H376" s="152">
        <f>+[1]data1cf!G376</f>
        <v>15735.39248007147</v>
      </c>
      <c r="I376" s="152">
        <f>+[1]data1cf!H376</f>
        <v>14813.435869697267</v>
      </c>
      <c r="J376" s="152">
        <f>+[1]data1cf!I376</f>
        <v>14182.931221663937</v>
      </c>
      <c r="K376" s="152">
        <f>+[1]data1cf!J376</f>
        <v>13633.477134150151</v>
      </c>
      <c r="L376" s="152">
        <f>+[1]data1cf!K376</f>
        <v>12932.12816585329</v>
      </c>
      <c r="M376" s="152">
        <f>+[1]data1cf!L376</f>
        <v>12320.82372102165</v>
      </c>
      <c r="N376" s="152">
        <f>+[1]data1cf!M376</f>
        <v>11681.399911404325</v>
      </c>
      <c r="O376" s="152">
        <f>+[1]data1cf!N376</f>
        <v>11123.316428476726</v>
      </c>
      <c r="P376" s="152">
        <f>+[1]data1cf!O376</f>
        <v>12008.581268130456</v>
      </c>
      <c r="Q376" s="152">
        <f>+[1]data1cf!P376</f>
        <v>13114.945749633713</v>
      </c>
      <c r="R376" s="152">
        <f>+[1]data1cf!Q376</f>
        <v>11798.053684458193</v>
      </c>
      <c r="S376" s="152">
        <f>+[1]data1cf!R376</f>
        <v>8663.2527309209036</v>
      </c>
      <c r="T376" s="152">
        <f>+[1]data1cf!S376</f>
        <v>8181.3772341196527</v>
      </c>
      <c r="U376" s="152">
        <f>+[1]data1cf!T376</f>
        <v>7699.5254211764659</v>
      </c>
      <c r="V376" s="152">
        <f>+[1]data1cf!U376</f>
        <v>7217.6980026071251</v>
      </c>
      <c r="W376" s="152">
        <f>+[1]data1cf!V376</f>
        <v>10154.859147732546</v>
      </c>
      <c r="X376" s="152">
        <f>+[1]data1cf!W376</f>
        <v>9673.0827353594505</v>
      </c>
      <c r="Y376" s="152">
        <f>+[1]data1cf!X376</f>
        <v>9191.3329793772882</v>
      </c>
      <c r="Z376" s="152">
        <f>+[1]data1cf!Y376</f>
        <v>8709.6106794777843</v>
      </c>
      <c r="AA376" s="152">
        <f>+[1]data1cf!Z376</f>
        <v>8227.9166593434256</v>
      </c>
      <c r="AB376" s="152"/>
      <c r="AC376" s="153" t="e">
        <f t="shared" ca="1" si="40"/>
        <v>#NAME?</v>
      </c>
      <c r="AD376" s="153">
        <f t="shared" si="42"/>
        <v>69259.0410992283</v>
      </c>
      <c r="AE376" s="154">
        <f t="shared" si="43"/>
        <v>51301.70918296009</v>
      </c>
      <c r="AF376" s="155" t="e">
        <f t="shared" ca="1" si="41"/>
        <v>#NAME?</v>
      </c>
      <c r="AG376" s="156">
        <f t="shared" si="47"/>
        <v>0.97509123356855598</v>
      </c>
    </row>
    <row r="377" spans="1:33" x14ac:dyDescent="0.25">
      <c r="A377" s="148"/>
      <c r="B377" s="152">
        <f>+[1]data1cf!A377</f>
        <v>-100212.51915840543</v>
      </c>
      <c r="C377" s="152">
        <f>+[1]data1cf!B377</f>
        <v>14129.544624679314</v>
      </c>
      <c r="D377" s="152">
        <f>+[1]data1cf!C377</f>
        <v>21936.072983014128</v>
      </c>
      <c r="E377" s="152">
        <f>+[1]data1cf!D377</f>
        <v>20630.13000076123</v>
      </c>
      <c r="F377" s="152">
        <f>+[1]data1cf!E377</f>
        <v>19165.56071512643</v>
      </c>
      <c r="G377" s="152">
        <f>+[1]data1cf!F377</f>
        <v>18161.972615611052</v>
      </c>
      <c r="H377" s="152">
        <f>+[1]data1cf!G377</f>
        <v>16899.115220934076</v>
      </c>
      <c r="I377" s="152">
        <f>+[1]data1cf!H377</f>
        <v>15900.497059362431</v>
      </c>
      <c r="J377" s="152">
        <f>+[1]data1cf!I377</f>
        <v>15217.565362364436</v>
      </c>
      <c r="K377" s="152">
        <f>+[1]data1cf!J377</f>
        <v>14621.884695956494</v>
      </c>
      <c r="L377" s="152">
        <f>+[1]data1cf!K377</f>
        <v>13862.756867011449</v>
      </c>
      <c r="M377" s="152">
        <f>+[1]data1cf!L377</f>
        <v>13200.621888001351</v>
      </c>
      <c r="N377" s="152">
        <f>+[1]data1cf!M377</f>
        <v>12508.029392823046</v>
      </c>
      <c r="O377" s="152">
        <f>+[1]data1cf!N377</f>
        <v>11902.983897560433</v>
      </c>
      <c r="P377" s="152">
        <f>+[1]data1cf!O377</f>
        <v>12862.416184216352</v>
      </c>
      <c r="Q377" s="152">
        <f>+[1]data1cf!P377</f>
        <v>14060.775903225811</v>
      </c>
      <c r="R377" s="152">
        <f>+[1]data1cf!Q377</f>
        <v>12634.383035799983</v>
      </c>
      <c r="S377" s="152">
        <f>+[1]data1cf!R377</f>
        <v>9238.9204620853689</v>
      </c>
      <c r="T377" s="152">
        <f>+[1]data1cf!S377</f>
        <v>8716.9765687314466</v>
      </c>
      <c r="U377" s="152">
        <f>+[1]data1cf!T377</f>
        <v>8195.0583285704852</v>
      </c>
      <c r="V377" s="152">
        <f>+[1]data1cf!U377</f>
        <v>7673.1665111982693</v>
      </c>
      <c r="W377" s="152">
        <f>+[1]data1cf!V377</f>
        <v>10854.555342278176</v>
      </c>
      <c r="X377" s="152">
        <f>+[1]data1cf!W377</f>
        <v>10332.718772314945</v>
      </c>
      <c r="Y377" s="152">
        <f>+[1]data1cf!X377</f>
        <v>9810.911075246393</v>
      </c>
      <c r="Z377" s="152">
        <f>+[1]data1cf!Y377</f>
        <v>9289.13311725936</v>
      </c>
      <c r="AA377" s="152">
        <f>+[1]data1cf!Z377</f>
        <v>8767.3857905262921</v>
      </c>
      <c r="AB377" s="152"/>
      <c r="AC377" s="153" t="e">
        <f t="shared" ca="1" si="40"/>
        <v>#NAME?</v>
      </c>
      <c r="AD377" s="153">
        <f t="shared" si="42"/>
        <v>73342.062810110263</v>
      </c>
      <c r="AE377" s="154">
        <f t="shared" si="43"/>
        <v>54100.894792189429</v>
      </c>
      <c r="AF377" s="155" t="e">
        <f t="shared" ca="1" si="41"/>
        <v>#NAME?</v>
      </c>
      <c r="AG377" s="156">
        <f t="shared" si="47"/>
        <v>0.97996393074575483</v>
      </c>
    </row>
    <row r="378" spans="1:33" x14ac:dyDescent="0.25">
      <c r="A378" s="148"/>
      <c r="B378" s="152">
        <f>+[1]data1cf!A378</f>
        <v>-90462.558260509933</v>
      </c>
      <c r="C378" s="152">
        <f>+[1]data1cf!B378</f>
        <v>12970.733728373452</v>
      </c>
      <c r="D378" s="152">
        <f>+[1]data1cf!C378</f>
        <v>20037.306996563624</v>
      </c>
      <c r="E378" s="152">
        <f>+[1]data1cf!D378</f>
        <v>18860.680401760019</v>
      </c>
      <c r="F378" s="152">
        <f>+[1]data1cf!E378</f>
        <v>17470.18677755275</v>
      </c>
      <c r="G378" s="152">
        <f>+[1]data1cf!F378</f>
        <v>16564.852641096131</v>
      </c>
      <c r="H378" s="152">
        <f>+[1]data1cf!G378</f>
        <v>15424.250209103069</v>
      </c>
      <c r="I378" s="152">
        <f>+[1]data1cf!H378</f>
        <v>14522.790447589839</v>
      </c>
      <c r="J378" s="152">
        <f>+[1]data1cf!I378</f>
        <v>13906.303117000134</v>
      </c>
      <c r="K378" s="152">
        <f>+[1]data1cf!J378</f>
        <v>13369.208539386022</v>
      </c>
      <c r="L378" s="152">
        <f>+[1]data1cf!K378</f>
        <v>12683.307791945255</v>
      </c>
      <c r="M378" s="152">
        <f>+[1]data1cf!L378</f>
        <v>12085.59380752439</v>
      </c>
      <c r="N378" s="152">
        <f>+[1]data1cf!M378</f>
        <v>11460.385605275496</v>
      </c>
      <c r="O378" s="152">
        <f>+[1]data1cf!N378</f>
        <v>10914.858263646962</v>
      </c>
      <c r="P378" s="152">
        <f>+[1]data1cf!O378</f>
        <v>11780.293098195609</v>
      </c>
      <c r="Q378" s="152">
        <f>+[1]data1cf!P378</f>
        <v>12862.06099314876</v>
      </c>
      <c r="R378" s="152">
        <f>+[1]data1cf!Q378</f>
        <v>11574.44594309778</v>
      </c>
      <c r="S378" s="152">
        <f>+[1]data1cf!R378</f>
        <v>8509.3375766419995</v>
      </c>
      <c r="T378" s="152">
        <f>+[1]data1cf!S378</f>
        <v>8038.1750885838665</v>
      </c>
      <c r="U378" s="152">
        <f>+[1]data1cf!T378</f>
        <v>7567.0357578466355</v>
      </c>
      <c r="V378" s="152">
        <f>+[1]data1cf!U378</f>
        <v>7095.9202791498974</v>
      </c>
      <c r="W378" s="152">
        <f>+[1]data1cf!V378</f>
        <v>9967.7827460137742</v>
      </c>
      <c r="X378" s="152">
        <f>+[1]data1cf!W378</f>
        <v>9496.7171395485384</v>
      </c>
      <c r="Y378" s="152">
        <f>+[1]data1cf!X378</f>
        <v>9025.6775968519687</v>
      </c>
      <c r="Z378" s="152">
        <f>+[1]data1cf!Y378</f>
        <v>8554.6648998371293</v>
      </c>
      <c r="AA378" s="152">
        <f>+[1]data1cf!Z378</f>
        <v>8083.6798538744642</v>
      </c>
      <c r="AB378" s="152"/>
      <c r="AC378" s="153" t="e">
        <f t="shared" ca="1" si="40"/>
        <v>#NAME?</v>
      </c>
      <c r="AD378" s="153">
        <f t="shared" si="42"/>
        <v>68288.888727306679</v>
      </c>
      <c r="AE378" s="154">
        <f t="shared" si="43"/>
        <v>50670.649948747778</v>
      </c>
      <c r="AF378" s="155" t="e">
        <f t="shared" ca="1" si="41"/>
        <v>#NAME?</v>
      </c>
      <c r="AG378" s="156">
        <f t="shared" si="47"/>
        <v>0.97376896277912983</v>
      </c>
    </row>
    <row r="379" spans="1:33" x14ac:dyDescent="0.25">
      <c r="A379" s="148"/>
      <c r="B379" s="152">
        <f>+[1]data1cf!A379</f>
        <v>-109827.02680216721</v>
      </c>
      <c r="C379" s="152">
        <f>+[1]data1cf!B379</f>
        <v>15278.583771963597</v>
      </c>
      <c r="D379" s="152">
        <f>+[1]data1cf!C379</f>
        <v>23852.255748007963</v>
      </c>
      <c r="E379" s="152">
        <f>+[1]data1cf!D379</f>
        <v>22434.503805867171</v>
      </c>
      <c r="F379" s="152">
        <f>+[1]data1cf!E379</f>
        <v>20837.381336002494</v>
      </c>
      <c r="G379" s="152">
        <f>+[1]data1cf!F379</f>
        <v>19736.904285982444</v>
      </c>
      <c r="H379" s="152">
        <f>+[1]data1cf!G379</f>
        <v>18353.490379795156</v>
      </c>
      <c r="I379" s="152">
        <f>+[1]data1cf!H379</f>
        <v>17259.0636103943</v>
      </c>
      <c r="J379" s="152">
        <f>+[1]data1cf!I379</f>
        <v>16510.610638448772</v>
      </c>
      <c r="K379" s="152">
        <f>+[1]data1cf!J379</f>
        <v>15857.15780203684</v>
      </c>
      <c r="L379" s="152">
        <f>+[1]data1cf!K379</f>
        <v>15025.820213255149</v>
      </c>
      <c r="M379" s="152">
        <f>+[1]data1cf!L379</f>
        <v>14300.159221024765</v>
      </c>
      <c r="N379" s="152">
        <f>+[1]data1cf!M379</f>
        <v>13541.118582492498</v>
      </c>
      <c r="O379" s="152">
        <f>+[1]data1cf!N379</f>
        <v>12877.381801280106</v>
      </c>
      <c r="P379" s="152">
        <f>+[1]data1cf!O379</f>
        <v>13929.505661906824</v>
      </c>
      <c r="Q379" s="152">
        <f>+[1]data1cf!P379</f>
        <v>15242.837430068939</v>
      </c>
      <c r="R379" s="152">
        <f>+[1]data1cf!Q379</f>
        <v>13679.594743458405</v>
      </c>
      <c r="S379" s="152">
        <f>+[1]data1cf!R379</f>
        <v>9958.3674734438882</v>
      </c>
      <c r="T379" s="152">
        <f>+[1]data1cf!S379</f>
        <v>9386.3476654795995</v>
      </c>
      <c r="U379" s="152">
        <f>+[1]data1cf!T379</f>
        <v>8814.3559719059522</v>
      </c>
      <c r="V379" s="152">
        <f>+[1]data1cf!U379</f>
        <v>8242.3932361546686</v>
      </c>
      <c r="W379" s="152">
        <f>+[1]data1cf!V379</f>
        <v>11729.008275407679</v>
      </c>
      <c r="X379" s="152">
        <f>+[1]data1cf!W379</f>
        <v>11157.106087567157</v>
      </c>
      <c r="Y379" s="152">
        <f>+[1]data1cf!X379</f>
        <v>10585.235542720984</v>
      </c>
      <c r="Z379" s="152">
        <f>+[1]data1cf!Y379</f>
        <v>10013.397590158993</v>
      </c>
      <c r="AA379" s="152">
        <f>+[1]data1cf!Z379</f>
        <v>9441.5932076497011</v>
      </c>
      <c r="AB379" s="152"/>
      <c r="AC379" s="153" t="e">
        <f t="shared" ca="1" si="40"/>
        <v>#NAME?</v>
      </c>
      <c r="AD379" s="153">
        <f t="shared" si="42"/>
        <v>78421.135758186385</v>
      </c>
      <c r="AE379" s="154">
        <f t="shared" si="43"/>
        <v>57575.710036943827</v>
      </c>
      <c r="AF379" s="155" t="e">
        <f t="shared" ca="1" si="41"/>
        <v>#NAME?</v>
      </c>
      <c r="AG379" s="156">
        <f t="shared" si="47"/>
        <v>0.98471695424470451</v>
      </c>
    </row>
    <row r="380" spans="1:33" x14ac:dyDescent="0.25">
      <c r="A380" s="148"/>
      <c r="B380" s="152">
        <f>+[1]data1cf!A380</f>
        <v>-111286.07376669346</v>
      </c>
      <c r="C380" s="152">
        <f>+[1]data1cf!B380</f>
        <v>15477.355772389987</v>
      </c>
      <c r="D380" s="152">
        <f>+[1]data1cf!C380</f>
        <v>24094.740333292146</v>
      </c>
      <c r="E380" s="152">
        <f>+[1]data1cf!D380</f>
        <v>22720.440214461458</v>
      </c>
      <c r="F380" s="152">
        <f>+[1]data1cf!E380</f>
        <v>21091.088014753124</v>
      </c>
      <c r="G380" s="152">
        <f>+[1]data1cf!F380</f>
        <v>19975.907608683301</v>
      </c>
      <c r="H380" s="152">
        <f>+[1]data1cf!G380</f>
        <v>18574.198682231778</v>
      </c>
      <c r="I380" s="152">
        <f>+[1]data1cf!H380</f>
        <v>17465.232503886815</v>
      </c>
      <c r="J380" s="152">
        <f>+[1]data1cf!I380</f>
        <v>16706.836368872962</v>
      </c>
      <c r="K380" s="152">
        <f>+[1]data1cf!J380</f>
        <v>16044.616332683137</v>
      </c>
      <c r="L380" s="152">
        <f>+[1]data1cf!K380</f>
        <v>15202.320571647346</v>
      </c>
      <c r="M380" s="152">
        <f>+[1]data1cf!L380</f>
        <v>14467.019206743542</v>
      </c>
      <c r="N380" s="152">
        <f>+[1]data1cf!M380</f>
        <v>13697.89474848262</v>
      </c>
      <c r="O380" s="152">
        <f>+[1]data1cf!N380</f>
        <v>13025.251287304709</v>
      </c>
      <c r="P380" s="152">
        <f>+[1]data1cf!O380</f>
        <v>14091.441532259181</v>
      </c>
      <c r="Q380" s="152">
        <f>+[1]data1cf!P380</f>
        <v>15422.220852135557</v>
      </c>
      <c r="R380" s="152">
        <f>+[1]data1cf!Q380</f>
        <v>13838.210558833573</v>
      </c>
      <c r="S380" s="152">
        <f>+[1]data1cf!R380</f>
        <v>10067.546956882221</v>
      </c>
      <c r="T380" s="152">
        <f>+[1]data1cf!S380</f>
        <v>9487.9278922617141</v>
      </c>
      <c r="U380" s="152">
        <f>+[1]data1cf!T380</f>
        <v>8908.3373155302288</v>
      </c>
      <c r="V380" s="152">
        <f>+[1]data1cf!U380</f>
        <v>8328.7760813244131</v>
      </c>
      <c r="W380" s="152">
        <f>+[1]data1cf!V380</f>
        <v>11861.710639894462</v>
      </c>
      <c r="X380" s="152">
        <f>+[1]data1cf!W380</f>
        <v>11282.210757975616</v>
      </c>
      <c r="Y380" s="152">
        <f>+[1]data1cf!X380</f>
        <v>10702.742939426833</v>
      </c>
      <c r="Z380" s="152">
        <f>+[1]data1cf!Y380</f>
        <v>10123.308146149218</v>
      </c>
      <c r="AA380" s="152">
        <f>+[1]data1cf!Z380</f>
        <v>9543.9073689009019</v>
      </c>
      <c r="AB380" s="152"/>
      <c r="AC380" s="153" t="e">
        <f t="shared" ca="1" si="40"/>
        <v>#NAME?</v>
      </c>
      <c r="AD380" s="153">
        <f t="shared" si="42"/>
        <v>79181.923367008596</v>
      </c>
      <c r="AE380" s="154">
        <f t="shared" si="43"/>
        <v>58093.585088261265</v>
      </c>
      <c r="AF380" s="155" t="e">
        <f t="shared" ca="1" si="41"/>
        <v>#NAME?</v>
      </c>
      <c r="AG380" s="156">
        <f t="shared" si="47"/>
        <v>0.9853244504180001</v>
      </c>
    </row>
    <row r="381" spans="1:33" x14ac:dyDescent="0.25">
      <c r="A381" s="148"/>
      <c r="B381" s="152">
        <f>+[1]data1cf!A381</f>
        <v>-89624.674734746455</v>
      </c>
      <c r="C381" s="152">
        <f>+[1]data1cf!B381</f>
        <v>12889.161800910078</v>
      </c>
      <c r="D381" s="152">
        <f>+[1]data1cf!C381</f>
        <v>19821.913607016835</v>
      </c>
      <c r="E381" s="152">
        <f>+[1]data1cf!D381</f>
        <v>18672.051288198134</v>
      </c>
      <c r="F381" s="152">
        <f>+[1]data1cf!E381</f>
        <v>17324.491229931784</v>
      </c>
      <c r="G381" s="152">
        <f>+[1]data1cf!F381</f>
        <v>16427.600755747284</v>
      </c>
      <c r="H381" s="152">
        <f>+[1]data1cf!G381</f>
        <v>15297.5045627277</v>
      </c>
      <c r="I381" s="152">
        <f>+[1]data1cf!H381</f>
        <v>14404.394313961366</v>
      </c>
      <c r="J381" s="152">
        <f>+[1]data1cf!I381</f>
        <v>13793.617020629856</v>
      </c>
      <c r="K381" s="152">
        <f>+[1]data1cf!J381</f>
        <v>13261.557162555029</v>
      </c>
      <c r="L381" s="152">
        <f>+[1]data1cf!K381</f>
        <v>12581.949339349987</v>
      </c>
      <c r="M381" s="152">
        <f>+[1]data1cf!L381</f>
        <v>11989.771509447601</v>
      </c>
      <c r="N381" s="152">
        <f>+[1]data1cf!M381</f>
        <v>11370.354119031905</v>
      </c>
      <c r="O381" s="152">
        <f>+[1]data1cf!N381</f>
        <v>10829.941595907345</v>
      </c>
      <c r="P381" s="152">
        <f>+[1]data1cf!O381</f>
        <v>11687.298560461528</v>
      </c>
      <c r="Q381" s="152">
        <f>+[1]data1cf!P381</f>
        <v>12759.046890245292</v>
      </c>
      <c r="R381" s="152">
        <f>+[1]data1cf!Q381</f>
        <v>11483.358005656675</v>
      </c>
      <c r="S381" s="152">
        <f>+[1]data1cf!R381</f>
        <v>8446.6393272034893</v>
      </c>
      <c r="T381" s="152">
        <f>+[1]data1cf!S381</f>
        <v>7979.8408466894089</v>
      </c>
      <c r="U381" s="152">
        <f>+[1]data1cf!T381</f>
        <v>7513.0653090081523</v>
      </c>
      <c r="V381" s="152">
        <f>+[1]data1cf!U381</f>
        <v>7046.313402444719</v>
      </c>
      <c r="W381" s="152">
        <f>+[1]data1cf!V381</f>
        <v>9891.5760660804499</v>
      </c>
      <c r="X381" s="152">
        <f>+[1]data1cf!W381</f>
        <v>9424.8735698212549</v>
      </c>
      <c r="Y381" s="152">
        <f>+[1]data1cf!X381</f>
        <v>8958.1968959225342</v>
      </c>
      <c r="Z381" s="152">
        <f>+[1]data1cf!Y381</f>
        <v>8491.5468190551146</v>
      </c>
      <c r="AA381" s="152">
        <f>+[1]data1cf!Z381</f>
        <v>8024.924137129924</v>
      </c>
      <c r="AB381" s="152"/>
      <c r="AC381" s="153" t="e">
        <f t="shared" ca="1" si="40"/>
        <v>#NAME?</v>
      </c>
      <c r="AD381" s="153">
        <f t="shared" si="42"/>
        <v>67793.601894954889</v>
      </c>
      <c r="AE381" s="154">
        <f t="shared" si="43"/>
        <v>50317.618424212153</v>
      </c>
      <c r="AF381" s="155" t="e">
        <f t="shared" ca="1" si="41"/>
        <v>#NAME?</v>
      </c>
      <c r="AG381" s="156">
        <f t="shared" si="47"/>
        <v>0.97306707596077524</v>
      </c>
    </row>
    <row r="382" spans="1:33" x14ac:dyDescent="0.25">
      <c r="A382" s="148"/>
      <c r="B382" s="152">
        <f>+[1]data1cf!A382</f>
        <v>-97738.011812617173</v>
      </c>
      <c r="C382" s="152">
        <f>+[1]data1cf!B382</f>
        <v>13848.47701106557</v>
      </c>
      <c r="D382" s="152">
        <f>+[1]data1cf!C382</f>
        <v>21432.113361747735</v>
      </c>
      <c r="E382" s="152">
        <f>+[1]data1cf!D382</f>
        <v>20232.650366232483</v>
      </c>
      <c r="F382" s="152">
        <f>+[1]data1cf!E382</f>
        <v>18735.280501049936</v>
      </c>
      <c r="G382" s="152">
        <f>+[1]data1cf!F382</f>
        <v>17756.628927525551</v>
      </c>
      <c r="H382" s="152">
        <f>+[1]data1cf!G382</f>
        <v>16524.799431974385</v>
      </c>
      <c r="I382" s="152">
        <f>+[1]data1cf!H382</f>
        <v>15550.839746182028</v>
      </c>
      <c r="J382" s="152">
        <f>+[1]data1cf!I382</f>
        <v>14884.771406328226</v>
      </c>
      <c r="K382" s="152">
        <f>+[1]data1cf!J382</f>
        <v>14303.959692585842</v>
      </c>
      <c r="L382" s="152">
        <f>+[1]data1cf!K382</f>
        <v>13563.416651107156</v>
      </c>
      <c r="M382" s="152">
        <f>+[1]data1cf!L382</f>
        <v>12917.631504265963</v>
      </c>
      <c r="N382" s="152">
        <f>+[1]data1cf!M382</f>
        <v>12242.140916427699</v>
      </c>
      <c r="O382" s="152">
        <f>+[1]data1cf!N382</f>
        <v>11652.200928758139</v>
      </c>
      <c r="P382" s="152">
        <f>+[1]data1cf!O382</f>
        <v>12587.776977613656</v>
      </c>
      <c r="Q382" s="152">
        <f>+[1]data1cf!P382</f>
        <v>13756.546083070134</v>
      </c>
      <c r="R382" s="152">
        <f>+[1]data1cf!Q382</f>
        <v>12365.374559824337</v>
      </c>
      <c r="S382" s="152">
        <f>+[1]data1cf!R382</f>
        <v>9053.7547749305977</v>
      </c>
      <c r="T382" s="152">
        <f>+[1]data1cf!S382</f>
        <v>8544.6990317702857</v>
      </c>
      <c r="U382" s="152">
        <f>+[1]data1cf!T382</f>
        <v>8035.6683083589851</v>
      </c>
      <c r="V382" s="152">
        <f>+[1]data1cf!U382</f>
        <v>7526.6633552891471</v>
      </c>
      <c r="W382" s="152">
        <f>+[1]data1cf!V382</f>
        <v>10629.495434194479</v>
      </c>
      <c r="X382" s="152">
        <f>+[1]data1cf!W382</f>
        <v>10120.544364331625</v>
      </c>
      <c r="Y382" s="152">
        <f>+[1]data1cf!X382</f>
        <v>9611.6214544167087</v>
      </c>
      <c r="Z382" s="152">
        <f>+[1]data1cf!Y382</f>
        <v>9102.7275492481476</v>
      </c>
      <c r="AA382" s="152">
        <f>+[1]data1cf!Z382</f>
        <v>8593.8635189683446</v>
      </c>
      <c r="AB382" s="152"/>
      <c r="AC382" s="153" t="e">
        <f t="shared" ca="1" si="40"/>
        <v>#NAME?</v>
      </c>
      <c r="AD382" s="153">
        <f t="shared" si="42"/>
        <v>72096.053726601662</v>
      </c>
      <c r="AE382" s="154">
        <f t="shared" si="43"/>
        <v>53265.078131820359</v>
      </c>
      <c r="AF382" s="155" t="e">
        <f t="shared" ca="1" si="41"/>
        <v>#NAME?</v>
      </c>
      <c r="AG382" s="156">
        <f t="shared" si="47"/>
        <v>0.97858771332658534</v>
      </c>
    </row>
    <row r="383" spans="1:33" x14ac:dyDescent="0.25">
      <c r="A383" s="148"/>
      <c r="B383" s="152">
        <f>+[1]data1cf!A383</f>
        <v>-110647.26263828954</v>
      </c>
      <c r="C383" s="152">
        <f>+[1]data1cf!B383</f>
        <v>15382.015544976595</v>
      </c>
      <c r="D383" s="152">
        <f>+[1]data1cf!C383</f>
        <v>23949.83195210198</v>
      </c>
      <c r="E383" s="152">
        <f>+[1]data1cf!D383</f>
        <v>22638.152556757497</v>
      </c>
      <c r="F383" s="152">
        <f>+[1]data1cf!E383</f>
        <v>20980.008211513945</v>
      </c>
      <c r="G383" s="152">
        <f>+[1]data1cf!F383</f>
        <v>19871.265341519262</v>
      </c>
      <c r="H383" s="152">
        <f>+[1]data1cf!G383</f>
        <v>18477.566481106292</v>
      </c>
      <c r="I383" s="152">
        <f>+[1]data1cf!H383</f>
        <v>17374.966058257691</v>
      </c>
      <c r="J383" s="152">
        <f>+[1]data1cf!I383</f>
        <v>16620.923315131855</v>
      </c>
      <c r="K383" s="152">
        <f>+[1]data1cf!J383</f>
        <v>15962.541801566178</v>
      </c>
      <c r="L383" s="152">
        <f>+[1]data1cf!K383</f>
        <v>15125.043831522118</v>
      </c>
      <c r="M383" s="152">
        <f>+[1]data1cf!L383</f>
        <v>14393.963288494117</v>
      </c>
      <c r="N383" s="152">
        <f>+[1]data1cf!M383</f>
        <v>13629.253805498651</v>
      </c>
      <c r="O383" s="152">
        <f>+[1]data1cf!N383</f>
        <v>12960.509935230039</v>
      </c>
      <c r="P383" s="152">
        <f>+[1]data1cf!O383</f>
        <v>14020.541527952319</v>
      </c>
      <c r="Q383" s="152">
        <f>+[1]data1cf!P383</f>
        <v>15343.681826968168</v>
      </c>
      <c r="R383" s="152">
        <f>+[1]data1cf!Q383</f>
        <v>13768.764166451416</v>
      </c>
      <c r="S383" s="152">
        <f>+[1]data1cf!R383</f>
        <v>10019.745158373002</v>
      </c>
      <c r="T383" s="152">
        <f>+[1]data1cf!S383</f>
        <v>9443.4532585646102</v>
      </c>
      <c r="U383" s="152">
        <f>+[1]data1cf!T383</f>
        <v>8867.1896831173053</v>
      </c>
      <c r="V383" s="152">
        <f>+[1]data1cf!U383</f>
        <v>8290.955281761926</v>
      </c>
      <c r="W383" s="152">
        <f>+[1]data1cf!V383</f>
        <v>11803.609873256581</v>
      </c>
      <c r="X383" s="152">
        <f>+[1]data1cf!W383</f>
        <v>11227.436472010009</v>
      </c>
      <c r="Y383" s="152">
        <f>+[1]data1cf!X383</f>
        <v>10651.294950081387</v>
      </c>
      <c r="Z383" s="152">
        <f>+[1]data1cf!Y383</f>
        <v>10075.186263850248</v>
      </c>
      <c r="AA383" s="152">
        <f>+[1]data1cf!Z383</f>
        <v>9499.1113983875148</v>
      </c>
      <c r="AB383" s="152"/>
      <c r="AC383" s="153" t="e">
        <f t="shared" ca="1" si="40"/>
        <v>#NAME?</v>
      </c>
      <c r="AD383" s="153">
        <f t="shared" si="42"/>
        <v>78842.605263373669</v>
      </c>
      <c r="AE383" s="154">
        <f t="shared" si="43"/>
        <v>57860.112241315393</v>
      </c>
      <c r="AF383" s="155" t="e">
        <f t="shared" ca="1" si="41"/>
        <v>#NAME?</v>
      </c>
      <c r="AG383" s="156">
        <f t="shared" si="47"/>
        <v>0.98505654353388161</v>
      </c>
    </row>
    <row r="384" spans="1:33" x14ac:dyDescent="0.25">
      <c r="A384" s="148"/>
      <c r="B384" s="152">
        <f>+[1]data1cf!A384</f>
        <v>-102191.87816938257</v>
      </c>
      <c r="C384" s="152">
        <f>+[1]data1cf!B384</f>
        <v>14283.398759629785</v>
      </c>
      <c r="D384" s="152">
        <f>+[1]data1cf!C384</f>
        <v>22257.997872132913</v>
      </c>
      <c r="E384" s="152">
        <f>+[1]data1cf!D384</f>
        <v>21028.603914709081</v>
      </c>
      <c r="F384" s="152">
        <f>+[1]data1cf!E384</f>
        <v>19509.741960103202</v>
      </c>
      <c r="G384" s="152">
        <f>+[1]data1cf!F384</f>
        <v>18486.207127551515</v>
      </c>
      <c r="H384" s="152">
        <f>+[1]data1cf!G384</f>
        <v>17198.530509027467</v>
      </c>
      <c r="I384" s="152">
        <f>+[1]data1cf!H384</f>
        <v>16180.188026849657</v>
      </c>
      <c r="J384" s="152">
        <f>+[1]data1cf!I384</f>
        <v>15483.767326484722</v>
      </c>
      <c r="K384" s="152">
        <f>+[1]data1cf!J384</f>
        <v>14876.192981323999</v>
      </c>
      <c r="L384" s="152">
        <f>+[1]data1cf!K384</f>
        <v>14102.199176490321</v>
      </c>
      <c r="M384" s="152">
        <f>+[1]data1cf!L384</f>
        <v>13426.985962862498</v>
      </c>
      <c r="N384" s="152">
        <f>+[1]data1cf!M384</f>
        <v>12720.713647959288</v>
      </c>
      <c r="O384" s="152">
        <f>+[1]data1cf!N384</f>
        <v>12103.58525360137</v>
      </c>
      <c r="P384" s="152">
        <f>+[1]data1cf!O384</f>
        <v>13082.100150514507</v>
      </c>
      <c r="Q384" s="152">
        <f>+[1]data1cf!P384</f>
        <v>14304.129408301484</v>
      </c>
      <c r="R384" s="152">
        <f>+[1]data1cf!Q384</f>
        <v>12849.562979338196</v>
      </c>
      <c r="S384" s="152">
        <f>+[1]data1cf!R384</f>
        <v>9387.0345390216844</v>
      </c>
      <c r="T384" s="152">
        <f>+[1]data1cf!S384</f>
        <v>8854.7814112805754</v>
      </c>
      <c r="U384" s="152">
        <f>+[1]data1cf!T384</f>
        <v>8322.5544434243948</v>
      </c>
      <c r="V384" s="152">
        <f>+[1]data1cf!U384</f>
        <v>7790.3544202496796</v>
      </c>
      <c r="W384" s="152">
        <f>+[1]data1cf!V384</f>
        <v>11034.58081596826</v>
      </c>
      <c r="X384" s="152">
        <f>+[1]data1cf!W384</f>
        <v>10502.43713142804</v>
      </c>
      <c r="Y384" s="152">
        <f>+[1]data1cf!X384</f>
        <v>9970.3228900687755</v>
      </c>
      <c r="Z384" s="152">
        <f>+[1]data1cf!Y384</f>
        <v>9438.2389751858937</v>
      </c>
      <c r="AA384" s="152">
        <f>+[1]data1cf!Z384</f>
        <v>8906.1862965736855</v>
      </c>
      <c r="AB384" s="152"/>
      <c r="AC384" s="153" t="e">
        <f t="shared" ca="1" si="40"/>
        <v>#NAME?</v>
      </c>
      <c r="AD384" s="153">
        <f t="shared" si="42"/>
        <v>74266.854124539721</v>
      </c>
      <c r="AE384" s="154">
        <f t="shared" si="43"/>
        <v>54697.742668145678</v>
      </c>
      <c r="AF384" s="155" t="e">
        <f t="shared" ca="1" si="41"/>
        <v>#NAME?</v>
      </c>
      <c r="AG384" s="156">
        <f t="shared" si="47"/>
        <v>0.98092785295894291</v>
      </c>
    </row>
    <row r="385" spans="1:33" x14ac:dyDescent="0.25">
      <c r="A385" s="148"/>
      <c r="B385" s="152">
        <f>+[1]data1cf!A385</f>
        <v>-90166.435025878513</v>
      </c>
      <c r="C385" s="152">
        <f>+[1]data1cf!B385</f>
        <v>12897.576480274744</v>
      </c>
      <c r="D385" s="152">
        <f>+[1]data1cf!C385</f>
        <v>19906.439466727796</v>
      </c>
      <c r="E385" s="152">
        <f>+[1]data1cf!D385</f>
        <v>18761.660485234534</v>
      </c>
      <c r="F385" s="152">
        <f>+[1]data1cf!E385</f>
        <v>17418.695328555015</v>
      </c>
      <c r="G385" s="152">
        <f>+[1]data1cf!F385</f>
        <v>16516.345335487356</v>
      </c>
      <c r="H385" s="152">
        <f>+[1]data1cf!G385</f>
        <v>15379.455998898331</v>
      </c>
      <c r="I385" s="152">
        <f>+[1]data1cf!H385</f>
        <v>14480.947106624306</v>
      </c>
      <c r="J385" s="152">
        <f>+[1]data1cf!I385</f>
        <v>13866.477806764138</v>
      </c>
      <c r="K385" s="152">
        <f>+[1]data1cf!J385</f>
        <v>13331.16259034953</v>
      </c>
      <c r="L385" s="152">
        <f>+[1]data1cf!K385</f>
        <v>12647.485876467934</v>
      </c>
      <c r="M385" s="152">
        <f>+[1]data1cf!L385</f>
        <v>12051.728469462683</v>
      </c>
      <c r="N385" s="152">
        <f>+[1]data1cf!M385</f>
        <v>11428.566845143134</v>
      </c>
      <c r="O385" s="152">
        <f>+[1]data1cf!N385</f>
        <v>10884.847173140959</v>
      </c>
      <c r="P385" s="152">
        <f>+[1]data1cf!O385</f>
        <v>11747.427141925866</v>
      </c>
      <c r="Q385" s="152">
        <f>+[1]data1cf!P385</f>
        <v>12825.653940824104</v>
      </c>
      <c r="R385" s="152">
        <f>+[1]data1cf!Q385</f>
        <v>11542.253813951447</v>
      </c>
      <c r="S385" s="152">
        <f>+[1]data1cf!R385</f>
        <v>8487.1788781372834</v>
      </c>
      <c r="T385" s="152">
        <f>+[1]data1cf!S385</f>
        <v>8017.5587094948751</v>
      </c>
      <c r="U385" s="152">
        <f>+[1]data1cf!T385</f>
        <v>7547.9616223693884</v>
      </c>
      <c r="V385" s="152">
        <f>+[1]data1cf!U385</f>
        <v>7078.3883092063188</v>
      </c>
      <c r="W385" s="152">
        <f>+[1]data1cf!V385</f>
        <v>9940.8499231708665</v>
      </c>
      <c r="X385" s="152">
        <f>+[1]data1cf!W385</f>
        <v>9471.3263189858262</v>
      </c>
      <c r="Y385" s="152">
        <f>+[1]data1cf!X385</f>
        <v>9001.8286932514202</v>
      </c>
      <c r="Z385" s="152">
        <f>+[1]data1cf!Y385</f>
        <v>8532.3578253211672</v>
      </c>
      <c r="AA385" s="152">
        <f>+[1]data1cf!Z385</f>
        <v>8062.9145179291982</v>
      </c>
      <c r="AB385" s="152"/>
      <c r="AC385" s="153" t="e">
        <f t="shared" ca="1" si="40"/>
        <v>#NAME?</v>
      </c>
      <c r="AD385" s="153">
        <f t="shared" si="42"/>
        <v>67994.925799727265</v>
      </c>
      <c r="AE385" s="154">
        <f t="shared" si="43"/>
        <v>50430.630582491627</v>
      </c>
      <c r="AF385" s="155" t="e">
        <f t="shared" ca="1" si="41"/>
        <v>#NAME?</v>
      </c>
      <c r="AG385" s="156">
        <f t="shared" si="47"/>
        <v>0.97335461603209861</v>
      </c>
    </row>
    <row r="386" spans="1:33" x14ac:dyDescent="0.25">
      <c r="A386" s="148"/>
      <c r="B386" s="152">
        <f>+[1]data1cf!A386</f>
        <v>-103983.23162045827</v>
      </c>
      <c r="C386" s="152">
        <f>+[1]data1cf!B386</f>
        <v>14649.525000292775</v>
      </c>
      <c r="D386" s="152">
        <f>+[1]data1cf!C386</f>
        <v>22689.903218179552</v>
      </c>
      <c r="E386" s="152">
        <f>+[1]data1cf!D386</f>
        <v>21366.087030789353</v>
      </c>
      <c r="F386" s="152">
        <f>+[1]data1cf!E386</f>
        <v>19821.231819984801</v>
      </c>
      <c r="G386" s="152">
        <f>+[1]data1cf!F386</f>
        <v>18779.644855978386</v>
      </c>
      <c r="H386" s="152">
        <f>+[1]data1cf!G386</f>
        <v>17469.506419236975</v>
      </c>
      <c r="I386" s="152">
        <f>+[1]data1cf!H386</f>
        <v>16433.313092623161</v>
      </c>
      <c r="J386" s="152">
        <f>+[1]data1cf!I386</f>
        <v>15724.684615599745</v>
      </c>
      <c r="K386" s="152">
        <f>+[1]data1cf!J386</f>
        <v>15106.346289593916</v>
      </c>
      <c r="L386" s="152">
        <f>+[1]data1cf!K386</f>
        <v>14318.898524632732</v>
      </c>
      <c r="M386" s="152">
        <f>+[1]data1cf!L386</f>
        <v>13631.849287026183</v>
      </c>
      <c r="N386" s="152">
        <f>+[1]data1cf!M386</f>
        <v>12913.196503426592</v>
      </c>
      <c r="O386" s="152">
        <f>+[1]data1cf!N386</f>
        <v>12285.132880606667</v>
      </c>
      <c r="P386" s="152">
        <f>+[1]data1cf!O386</f>
        <v>13280.917863214294</v>
      </c>
      <c r="Q386" s="152">
        <f>+[1]data1cf!P386</f>
        <v>14524.368454745854</v>
      </c>
      <c r="R386" s="152">
        <f>+[1]data1cf!Q386</f>
        <v>13044.304475106157</v>
      </c>
      <c r="S386" s="152">
        <f>+[1]data1cf!R386</f>
        <v>9521.080288883808</v>
      </c>
      <c r="T386" s="152">
        <f>+[1]data1cf!S386</f>
        <v>8979.4971293015624</v>
      </c>
      <c r="U386" s="152">
        <f>+[1]data1cf!T386</f>
        <v>8437.94058816908</v>
      </c>
      <c r="V386" s="152">
        <f>+[1]data1cf!U386</f>
        <v>7896.4114640398184</v>
      </c>
      <c r="W386" s="152">
        <f>+[1]data1cf!V386</f>
        <v>11197.506920726328</v>
      </c>
      <c r="X386" s="152">
        <f>+[1]data1cf!W386</f>
        <v>10656.035122809139</v>
      </c>
      <c r="Y386" s="152">
        <f>+[1]data1cf!X386</f>
        <v>10114.593284191651</v>
      </c>
      <c r="Z386" s="152">
        <f>+[1]data1cf!Y386</f>
        <v>9573.1823036528531</v>
      </c>
      <c r="AA386" s="152">
        <f>+[1]data1cf!Z386</f>
        <v>9031.8031069351</v>
      </c>
      <c r="AB386" s="152"/>
      <c r="AC386" s="153" t="e">
        <f t="shared" ref="AC386:AC449" ca="1" si="48">XNPV(0.1,B386:AA386,$B$1:$AA$1)</f>
        <v>#NAME?</v>
      </c>
      <c r="AD386" s="153">
        <f t="shared" si="42"/>
        <v>75426.063680645209</v>
      </c>
      <c r="AE386" s="154">
        <f t="shared" si="43"/>
        <v>55553.380948873964</v>
      </c>
      <c r="AF386" s="155" t="e">
        <f t="shared" ref="AF386:AF449" ca="1" si="49">XIRR(B386:AA386,$B$1:$AA$1)</f>
        <v>#NAME?</v>
      </c>
      <c r="AG386" s="156">
        <f t="shared" si="47"/>
        <v>0.98207088521802144</v>
      </c>
    </row>
    <row r="387" spans="1:33" x14ac:dyDescent="0.25">
      <c r="A387" s="148"/>
      <c r="B387" s="152">
        <f>+[1]data1cf!A387</f>
        <v>-111246.81138983392</v>
      </c>
      <c r="C387" s="152">
        <f>+[1]data1cf!B387</f>
        <v>15427.270037963048</v>
      </c>
      <c r="D387" s="152">
        <f>+[1]data1cf!C387</f>
        <v>24087.751139004155</v>
      </c>
      <c r="E387" s="152">
        <f>+[1]data1cf!D387</f>
        <v>22679.473654209611</v>
      </c>
      <c r="F387" s="152">
        <f>+[1]data1cf!E387</f>
        <v>21084.260868352059</v>
      </c>
      <c r="G387" s="152">
        <f>+[1]data1cf!F387</f>
        <v>19969.476123779321</v>
      </c>
      <c r="H387" s="152">
        <f>+[1]data1cf!G387</f>
        <v>18568.259509088643</v>
      </c>
      <c r="I387" s="152">
        <f>+[1]data1cf!H387</f>
        <v>17459.684580488996</v>
      </c>
      <c r="J387" s="152">
        <f>+[1]data1cf!I387</f>
        <v>16701.556012061439</v>
      </c>
      <c r="K387" s="152">
        <f>+[1]data1cf!J387</f>
        <v>16039.571897750822</v>
      </c>
      <c r="L387" s="152">
        <f>+[1]data1cf!K387</f>
        <v>15197.57101679717</v>
      </c>
      <c r="M387" s="152">
        <f>+[1]data1cf!L387</f>
        <v>14462.529070509845</v>
      </c>
      <c r="N387" s="152">
        <f>+[1]data1cf!M387</f>
        <v>13693.675963850361</v>
      </c>
      <c r="O387" s="152">
        <f>+[1]data1cf!N387</f>
        <v>13021.272177908326</v>
      </c>
      <c r="P387" s="152">
        <f>+[1]data1cf!O387</f>
        <v>14087.083902022852</v>
      </c>
      <c r="Q387" s="152">
        <f>+[1]data1cf!P387</f>
        <v>15417.393715181926</v>
      </c>
      <c r="R387" s="152">
        <f>+[1]data1cf!Q387</f>
        <v>13833.942269963813</v>
      </c>
      <c r="S387" s="152">
        <f>+[1]data1cf!R387</f>
        <v>10064.608980156116</v>
      </c>
      <c r="T387" s="152">
        <f>+[1]data1cf!S387</f>
        <v>9485.1944085272298</v>
      </c>
      <c r="U387" s="152">
        <f>+[1]data1cf!T387</f>
        <v>8905.8083147366578</v>
      </c>
      <c r="V387" s="152">
        <f>+[1]data1cf!U387</f>
        <v>8326.4515531195611</v>
      </c>
      <c r="W387" s="152">
        <f>+[1]data1cf!V387</f>
        <v>11858.139671741068</v>
      </c>
      <c r="X387" s="152">
        <f>+[1]data1cf!W387</f>
        <v>11278.844240765487</v>
      </c>
      <c r="Y387" s="152">
        <f>+[1]data1cf!X387</f>
        <v>10699.580861847822</v>
      </c>
      <c r="Z387" s="152">
        <f>+[1]data1cf!Y387</f>
        <v>10120.350496549821</v>
      </c>
      <c r="AA387" s="152">
        <f>+[1]data1cf!Z387</f>
        <v>9541.1541352800705</v>
      </c>
      <c r="AB387" s="152"/>
      <c r="AC387" s="153" t="e">
        <f t="shared" ca="1" si="48"/>
        <v>#NAME?</v>
      </c>
      <c r="AD387" s="153">
        <f t="shared" ref="AD387:AD450" si="50">SUMPRODUCT(B387:AA387,$B$1010:$AA$1010)</f>
        <v>79090.213110523546</v>
      </c>
      <c r="AE387" s="154">
        <f t="shared" ref="AE387:AE450" si="51">SUMPRODUCT(B387:AA387,$B$1012:$AA$1012)</f>
        <v>58010.516660934962</v>
      </c>
      <c r="AF387" s="155" t="e">
        <f t="shared" ca="1" si="49"/>
        <v>#NAME?</v>
      </c>
      <c r="AG387" s="156">
        <f t="shared" ref="AG387:AG402" si="52">1-EXP(-(1/0.25)*(AD387/ABS($AD$1010)))</f>
        <v>0.98525251833084693</v>
      </c>
    </row>
    <row r="388" spans="1:33" x14ac:dyDescent="0.25">
      <c r="A388" s="148"/>
      <c r="B388" s="152">
        <f>+[1]data1cf!A388</f>
        <v>-107604.72553043475</v>
      </c>
      <c r="C388" s="152">
        <f>+[1]data1cf!B388</f>
        <v>14952.85387909969</v>
      </c>
      <c r="D388" s="152">
        <f>+[1]data1cf!C388</f>
        <v>23351.316830211457</v>
      </c>
      <c r="E388" s="152">
        <f>+[1]data1cf!D388</f>
        <v>21984.689746377946</v>
      </c>
      <c r="F388" s="152">
        <f>+[1]data1cf!E388</f>
        <v>20450.956026507622</v>
      </c>
      <c r="G388" s="152">
        <f>+[1]data1cf!F388</f>
        <v>19372.87392856431</v>
      </c>
      <c r="H388" s="152">
        <f>+[1]data1cf!G388</f>
        <v>18017.325504289551</v>
      </c>
      <c r="I388" s="152">
        <f>+[1]data1cf!H388</f>
        <v>16945.043976112713</v>
      </c>
      <c r="J388" s="152">
        <f>+[1]data1cf!I388</f>
        <v>16211.735618747261</v>
      </c>
      <c r="K388" s="152">
        <f>+[1]data1cf!J388</f>
        <v>15571.636265594912</v>
      </c>
      <c r="L388" s="152">
        <f>+[1]data1cf!K388</f>
        <v>14756.98927055579</v>
      </c>
      <c r="M388" s="152">
        <f>+[1]data1cf!L388</f>
        <v>14046.011707284862</v>
      </c>
      <c r="N388" s="152">
        <f>+[1]data1cf!M388</f>
        <v>13302.329920079286</v>
      </c>
      <c r="O388" s="152">
        <f>+[1]data1cf!N388</f>
        <v>12652.159066966218</v>
      </c>
      <c r="P388" s="152">
        <f>+[1]data1cf!O388</f>
        <v>13682.858158863604</v>
      </c>
      <c r="Q388" s="152">
        <f>+[1]data1cf!P388</f>
        <v>14969.615240051342</v>
      </c>
      <c r="R388" s="152">
        <f>+[1]data1cf!Q388</f>
        <v>13438.004077225385</v>
      </c>
      <c r="S388" s="152">
        <f>+[1]data1cf!R388</f>
        <v>9792.0741937954426</v>
      </c>
      <c r="T388" s="152">
        <f>+[1]data1cf!S388</f>
        <v>9231.6289534372227</v>
      </c>
      <c r="U388" s="152">
        <f>+[1]data1cf!T388</f>
        <v>8671.2112585874129</v>
      </c>
      <c r="V388" s="152">
        <f>+[1]data1cf!U388</f>
        <v>8110.8219356112058</v>
      </c>
      <c r="W388" s="152">
        <f>+[1]data1cf!V388</f>
        <v>11526.88686291655</v>
      </c>
      <c r="X388" s="152">
        <f>+[1]data1cf!W388</f>
        <v>10966.556862690957</v>
      </c>
      <c r="Y388" s="152">
        <f>+[1]data1cf!X388</f>
        <v>10406.257865177729</v>
      </c>
      <c r="Z388" s="152">
        <f>+[1]data1cf!Y388</f>
        <v>9845.9908004582394</v>
      </c>
      <c r="AA388" s="152">
        <f>+[1]data1cf!Z388</f>
        <v>9285.7566265162968</v>
      </c>
      <c r="AB388" s="152"/>
      <c r="AC388" s="153" t="e">
        <f t="shared" ca="1" si="48"/>
        <v>#NAME?</v>
      </c>
      <c r="AD388" s="153">
        <f t="shared" si="50"/>
        <v>77109.92485633037</v>
      </c>
      <c r="AE388" s="154">
        <f t="shared" si="51"/>
        <v>56639.339102654092</v>
      </c>
      <c r="AF388" s="155" t="e">
        <f t="shared" ca="1" si="49"/>
        <v>#NAME?</v>
      </c>
      <c r="AG388" s="156">
        <f t="shared" si="52"/>
        <v>0.98361033247094598</v>
      </c>
    </row>
    <row r="389" spans="1:33" x14ac:dyDescent="0.25">
      <c r="A389" s="148"/>
      <c r="B389" s="152">
        <f>+[1]data1cf!A389</f>
        <v>-102705.26464394809</v>
      </c>
      <c r="C389" s="152">
        <f>+[1]data1cf!B389</f>
        <v>14403.286349126352</v>
      </c>
      <c r="D389" s="152">
        <f>+[1]data1cf!C389</f>
        <v>22367.869276249818</v>
      </c>
      <c r="E389" s="152">
        <f>+[1]data1cf!D389</f>
        <v>21133.44320806197</v>
      </c>
      <c r="F389" s="152">
        <f>+[1]data1cf!E389</f>
        <v>19599.012271850734</v>
      </c>
      <c r="G389" s="152">
        <f>+[1]data1cf!F389</f>
        <v>18570.303853862632</v>
      </c>
      <c r="H389" s="152">
        <f>+[1]data1cf!G389</f>
        <v>17276.189871645765</v>
      </c>
      <c r="I389" s="152">
        <f>+[1]data1cf!H389</f>
        <v>16252.731491157938</v>
      </c>
      <c r="J389" s="152">
        <f>+[1]data1cf!I389</f>
        <v>15552.812147118188</v>
      </c>
      <c r="K389" s="152">
        <f>+[1]data1cf!J389</f>
        <v>14942.152937730883</v>
      </c>
      <c r="L389" s="152">
        <f>+[1]data1cf!K389</f>
        <v>14164.303343770483</v>
      </c>
      <c r="M389" s="152">
        <f>+[1]data1cf!L389</f>
        <v>13485.69802758484</v>
      </c>
      <c r="N389" s="152">
        <f>+[1]data1cf!M389</f>
        <v>12775.877576955743</v>
      </c>
      <c r="O389" s="152">
        <f>+[1]data1cf!N389</f>
        <v>12155.615240278796</v>
      </c>
      <c r="P389" s="152">
        <f>+[1]data1cf!O389</f>
        <v>13139.079595047268</v>
      </c>
      <c r="Q389" s="152">
        <f>+[1]data1cf!P389</f>
        <v>14367.248022636279</v>
      </c>
      <c r="R389" s="152">
        <f>+[1]data1cf!Q389</f>
        <v>12905.374215196702</v>
      </c>
      <c r="S389" s="152">
        <f>+[1]data1cf!R389</f>
        <v>9425.4508967264755</v>
      </c>
      <c r="T389" s="152">
        <f>+[1]data1cf!S389</f>
        <v>8890.5238621962708</v>
      </c>
      <c r="U389" s="152">
        <f>+[1]data1cf!T389</f>
        <v>8355.6231189717128</v>
      </c>
      <c r="V389" s="152">
        <f>+[1]data1cf!U389</f>
        <v>7820.7494557919908</v>
      </c>
      <c r="W389" s="152">
        <f>+[1]data1cf!V389</f>
        <v>11081.274034710894</v>
      </c>
      <c r="X389" s="152">
        <f>+[1]data1cf!W389</f>
        <v>10546.456993196894</v>
      </c>
      <c r="Y389" s="152">
        <f>+[1]data1cf!X389</f>
        <v>10011.669542779035</v>
      </c>
      <c r="Z389" s="152">
        <f>+[1]data1cf!Y389</f>
        <v>9476.9125711901943</v>
      </c>
      <c r="AA389" s="152">
        <f>+[1]data1cf!Z389</f>
        <v>8942.1869927952521</v>
      </c>
      <c r="AB389" s="152"/>
      <c r="AC389" s="153" t="e">
        <f t="shared" ca="1" si="48"/>
        <v>#NAME?</v>
      </c>
      <c r="AD389" s="153">
        <f t="shared" si="50"/>
        <v>74607.676475509506</v>
      </c>
      <c r="AE389" s="154">
        <f t="shared" si="51"/>
        <v>54951.401892542337</v>
      </c>
      <c r="AF389" s="155" t="e">
        <f t="shared" ca="1" si="49"/>
        <v>#NAME?</v>
      </c>
      <c r="AG389" s="156">
        <f t="shared" si="52"/>
        <v>0.98127128125207641</v>
      </c>
    </row>
    <row r="390" spans="1:33" x14ac:dyDescent="0.25">
      <c r="A390" s="148"/>
      <c r="B390" s="152">
        <f>+[1]data1cf!A390</f>
        <v>-91391.165106795961</v>
      </c>
      <c r="C390" s="152">
        <f>+[1]data1cf!B390</f>
        <v>13090.030804940372</v>
      </c>
      <c r="D390" s="152">
        <f>+[1]data1cf!C390</f>
        <v>20183.303009280251</v>
      </c>
      <c r="E390" s="152">
        <f>+[1]data1cf!D390</f>
        <v>18967.791013783459</v>
      </c>
      <c r="F390" s="152">
        <f>+[1]data1cf!E390</f>
        <v>17631.657768250341</v>
      </c>
      <c r="G390" s="152">
        <f>+[1]data1cf!F390</f>
        <v>16716.965717056748</v>
      </c>
      <c r="H390" s="152">
        <f>+[1]data1cf!G390</f>
        <v>15564.719464485381</v>
      </c>
      <c r="I390" s="152">
        <f>+[1]data1cf!H390</f>
        <v>14654.006131966737</v>
      </c>
      <c r="J390" s="152">
        <f>+[1]data1cf!I390</f>
        <v>14031.190499736655</v>
      </c>
      <c r="K390" s="152">
        <f>+[1]data1cf!J390</f>
        <v>13488.516059421494</v>
      </c>
      <c r="L390" s="152">
        <f>+[1]data1cf!K390</f>
        <v>12795.641010244479</v>
      </c>
      <c r="M390" s="152">
        <f>+[1]data1cf!L390</f>
        <v>12191.791434384173</v>
      </c>
      <c r="N390" s="152">
        <f>+[1]data1cf!M390</f>
        <v>11560.165409909969</v>
      </c>
      <c r="O390" s="152">
        <f>+[1]data1cf!N390</f>
        <v>11008.96943375851</v>
      </c>
      <c r="P390" s="152">
        <f>+[1]data1cf!O390</f>
        <v>11883.356783960742</v>
      </c>
      <c r="Q390" s="152">
        <f>+[1]data1cf!P390</f>
        <v>12976.229130221276</v>
      </c>
      <c r="R390" s="152">
        <f>+[1]data1cf!Q390</f>
        <v>11675.396588051477</v>
      </c>
      <c r="S390" s="152">
        <f>+[1]data1cf!R390</f>
        <v>8578.8245899183385</v>
      </c>
      <c r="T390" s="152">
        <f>+[1]data1cf!S390</f>
        <v>8102.8255736817373</v>
      </c>
      <c r="U390" s="152">
        <f>+[1]data1cf!T390</f>
        <v>7626.8499524781528</v>
      </c>
      <c r="V390" s="152">
        <f>+[1]data1cf!U390</f>
        <v>7150.8984281585417</v>
      </c>
      <c r="W390" s="152">
        <f>+[1]data1cf!V390</f>
        <v>10052.240838986001</v>
      </c>
      <c r="X390" s="152">
        <f>+[1]data1cf!W390</f>
        <v>9576.3396988411405</v>
      </c>
      <c r="Y390" s="152">
        <f>+[1]data1cf!X390</f>
        <v>9100.4648900120374</v>
      </c>
      <c r="Z390" s="152">
        <f>+[1]data1cf!Y390</f>
        <v>8624.6172024381631</v>
      </c>
      <c r="AA390" s="152">
        <f>+[1]data1cf!Z390</f>
        <v>8148.7974497571722</v>
      </c>
      <c r="AB390" s="152"/>
      <c r="AC390" s="153" t="e">
        <f t="shared" ca="1" si="48"/>
        <v>#NAME?</v>
      </c>
      <c r="AD390" s="153">
        <f t="shared" si="50"/>
        <v>68694.980071986167</v>
      </c>
      <c r="AE390" s="154">
        <f t="shared" si="51"/>
        <v>50925.619277116144</v>
      </c>
      <c r="AF390" s="155" t="e">
        <f t="shared" ca="1" si="49"/>
        <v>#NAME?</v>
      </c>
      <c r="AG390" s="156">
        <f t="shared" si="52"/>
        <v>0.97433077928074674</v>
      </c>
    </row>
    <row r="391" spans="1:33" x14ac:dyDescent="0.25">
      <c r="A391" s="148"/>
      <c r="B391" s="152">
        <f>+[1]data1cf!A391</f>
        <v>-113394.02212673426</v>
      </c>
      <c r="C391" s="152">
        <f>+[1]data1cf!B391</f>
        <v>15694.231390197998</v>
      </c>
      <c r="D391" s="152">
        <f>+[1]data1cf!C391</f>
        <v>24514.402360700049</v>
      </c>
      <c r="E391" s="152">
        <f>+[1]data1cf!D391</f>
        <v>23086.044869909423</v>
      </c>
      <c r="F391" s="152">
        <f>+[1]data1cf!E391</f>
        <v>21457.62904489569</v>
      </c>
      <c r="G391" s="152">
        <f>+[1]data1cf!F391</f>
        <v>20321.206063346202</v>
      </c>
      <c r="H391" s="152">
        <f>+[1]data1cf!G391</f>
        <v>18893.065528522635</v>
      </c>
      <c r="I391" s="152">
        <f>+[1]data1cf!H391</f>
        <v>17763.09363618432</v>
      </c>
      <c r="J391" s="152">
        <f>+[1]data1cf!I391</f>
        <v>16990.332182717277</v>
      </c>
      <c r="K391" s="152">
        <f>+[1]data1cf!J391</f>
        <v>16315.445793186424</v>
      </c>
      <c r="L391" s="152">
        <f>+[1]data1cf!K391</f>
        <v>15457.318285953494</v>
      </c>
      <c r="M391" s="152">
        <f>+[1]data1cf!L391</f>
        <v>14708.089056997836</v>
      </c>
      <c r="N391" s="152">
        <f>+[1]data1cf!M391</f>
        <v>13924.396067512978</v>
      </c>
      <c r="O391" s="152">
        <f>+[1]data1cf!N391</f>
        <v>13238.884739924189</v>
      </c>
      <c r="P391" s="152">
        <f>+[1]data1cf!O391</f>
        <v>14325.397299715853</v>
      </c>
      <c r="Q391" s="152">
        <f>+[1]data1cf!P391</f>
        <v>15681.383853435254</v>
      </c>
      <c r="R391" s="152">
        <f>+[1]data1cf!Q391</f>
        <v>14067.369699029761</v>
      </c>
      <c r="S391" s="152">
        <f>+[1]data1cf!R391</f>
        <v>10225.283286595724</v>
      </c>
      <c r="T391" s="152">
        <f>+[1]data1cf!S391</f>
        <v>9634.6852466608725</v>
      </c>
      <c r="U391" s="152">
        <f>+[1]data1cf!T391</f>
        <v>9044.1162342243224</v>
      </c>
      <c r="V391" s="152">
        <f>+[1]data1cf!U391</f>
        <v>8453.5771201110183</v>
      </c>
      <c r="W391" s="152">
        <f>+[1]data1cf!V391</f>
        <v>12053.431494942011</v>
      </c>
      <c r="X391" s="152">
        <f>+[1]data1cf!W391</f>
        <v>11462.954895232797</v>
      </c>
      <c r="Y391" s="152">
        <f>+[1]data1cf!X391</f>
        <v>10872.51096622866</v>
      </c>
      <c r="Z391" s="152">
        <f>+[1]data1cf!Y391</f>
        <v>10282.100688050741</v>
      </c>
      <c r="AA391" s="152">
        <f>+[1]data1cf!Z391</f>
        <v>9691.7250702238307</v>
      </c>
      <c r="AB391" s="152"/>
      <c r="AC391" s="153" t="e">
        <f t="shared" ca="1" si="48"/>
        <v>#NAME?</v>
      </c>
      <c r="AD391" s="153">
        <f t="shared" si="50"/>
        <v>80236.25364829757</v>
      </c>
      <c r="AE391" s="154">
        <f t="shared" si="51"/>
        <v>58798.002967875153</v>
      </c>
      <c r="AF391" s="155" t="e">
        <f t="shared" ca="1" si="49"/>
        <v>#NAME?</v>
      </c>
      <c r="AG391" s="156">
        <f t="shared" si="52"/>
        <v>0.98612662753199554</v>
      </c>
    </row>
    <row r="392" spans="1:33" x14ac:dyDescent="0.25">
      <c r="A392" s="148"/>
      <c r="B392" s="152">
        <f>+[1]data1cf!A392</f>
        <v>-113597.2263384969</v>
      </c>
      <c r="C392" s="152">
        <f>+[1]data1cf!B392</f>
        <v>15752.413394860156</v>
      </c>
      <c r="D392" s="152">
        <f>+[1]data1cf!C392</f>
        <v>24531.983617886421</v>
      </c>
      <c r="E392" s="152">
        <f>+[1]data1cf!D392</f>
        <v>23127.296597913712</v>
      </c>
      <c r="F392" s="152">
        <f>+[1]data1cf!E392</f>
        <v>21492.963250666944</v>
      </c>
      <c r="G392" s="152">
        <f>+[1]data1cf!F392</f>
        <v>20354.492505098162</v>
      </c>
      <c r="H392" s="152">
        <f>+[1]data1cf!G392</f>
        <v>18923.803988432763</v>
      </c>
      <c r="I392" s="152">
        <f>+[1]data1cf!H392</f>
        <v>17791.807165296606</v>
      </c>
      <c r="J392" s="152">
        <f>+[1]data1cf!I392</f>
        <v>17017.66090882949</v>
      </c>
      <c r="K392" s="152">
        <f>+[1]data1cf!J392</f>
        <v>16341.553494915206</v>
      </c>
      <c r="L392" s="152">
        <f>+[1]data1cf!K392</f>
        <v>15481.899822446081</v>
      </c>
      <c r="M392" s="152">
        <f>+[1]data1cf!L392</f>
        <v>14731.327960677485</v>
      </c>
      <c r="N392" s="152">
        <f>+[1]data1cf!M392</f>
        <v>13946.230578675248</v>
      </c>
      <c r="O392" s="152">
        <f>+[1]data1cf!N392</f>
        <v>13259.478801035257</v>
      </c>
      <c r="P392" s="152">
        <f>+[1]data1cf!O392</f>
        <v>14347.950412597831</v>
      </c>
      <c r="Q392" s="152">
        <f>+[1]data1cf!P392</f>
        <v>15706.366919622003</v>
      </c>
      <c r="R392" s="152">
        <f>+[1]data1cf!Q392</f>
        <v>14089.460421617878</v>
      </c>
      <c r="S392" s="152">
        <f>+[1]data1cf!R392</f>
        <v>10240.488918362311</v>
      </c>
      <c r="T392" s="152">
        <f>+[1]data1cf!S392</f>
        <v>9648.8325156767405</v>
      </c>
      <c r="U392" s="152">
        <f>+[1]data1cf!T392</f>
        <v>9057.2051925072847</v>
      </c>
      <c r="V392" s="152">
        <f>+[1]data1cf!U392</f>
        <v>8465.6078212394314</v>
      </c>
      <c r="W392" s="152">
        <f>+[1]data1cf!V392</f>
        <v>12071.913202543068</v>
      </c>
      <c r="X392" s="152">
        <f>+[1]data1cf!W392</f>
        <v>11480.378457706287</v>
      </c>
      <c r="Y392" s="152">
        <f>+[1]data1cf!X392</f>
        <v>10888.876442121102</v>
      </c>
      <c r="Z392" s="152">
        <f>+[1]data1cf!Y392</f>
        <v>10297.408137665047</v>
      </c>
      <c r="AA392" s="152">
        <f>+[1]data1cf!Z392</f>
        <v>9705.974555671999</v>
      </c>
      <c r="AB392" s="152"/>
      <c r="AC392" s="153" t="e">
        <f t="shared" ca="1" si="48"/>
        <v>#NAME?</v>
      </c>
      <c r="AD392" s="153">
        <f t="shared" si="50"/>
        <v>80357.819543325808</v>
      </c>
      <c r="AE392" s="154">
        <f t="shared" si="51"/>
        <v>58885.676911360846</v>
      </c>
      <c r="AF392" s="155" t="e">
        <f t="shared" ca="1" si="49"/>
        <v>#NAME?</v>
      </c>
      <c r="AG392" s="156">
        <f t="shared" si="52"/>
        <v>0.98621625381187783</v>
      </c>
    </row>
    <row r="393" spans="1:33" x14ac:dyDescent="0.25">
      <c r="A393" s="148"/>
      <c r="B393" s="152">
        <f>+[1]data1cf!A393</f>
        <v>-94188.703773407848</v>
      </c>
      <c r="C393" s="152">
        <f>+[1]data1cf!B393</f>
        <v>13371.753663806201</v>
      </c>
      <c r="D393" s="152">
        <f>+[1]data1cf!C393</f>
        <v>20770.541297113523</v>
      </c>
      <c r="E393" s="152">
        <f>+[1]data1cf!D393</f>
        <v>19571.768492993877</v>
      </c>
      <c r="F393" s="152">
        <f>+[1]data1cf!E393</f>
        <v>18118.108349375445</v>
      </c>
      <c r="G393" s="152">
        <f>+[1]data1cf!F393</f>
        <v>17175.22446606242</v>
      </c>
      <c r="H393" s="152">
        <f>+[1]data1cf!G393</f>
        <v>15987.899817908208</v>
      </c>
      <c r="I393" s="152">
        <f>+[1]data1cf!H393</f>
        <v>15049.309001182643</v>
      </c>
      <c r="J393" s="152">
        <f>+[1]data1cf!I393</f>
        <v>14407.428606934234</v>
      </c>
      <c r="K393" s="152">
        <f>+[1]data1cf!J393</f>
        <v>13847.944166000394</v>
      </c>
      <c r="L393" s="152">
        <f>+[1]data1cf!K393</f>
        <v>13134.058202615906</v>
      </c>
      <c r="M393" s="152">
        <f>+[1]data1cf!L393</f>
        <v>12511.724427158078</v>
      </c>
      <c r="N393" s="152">
        <f>+[1]data1cf!M393</f>
        <v>11860.763949246939</v>
      </c>
      <c r="O393" s="152">
        <f>+[1]data1cf!N393</f>
        <v>11292.490536795951</v>
      </c>
      <c r="P393" s="152">
        <f>+[1]data1cf!O393</f>
        <v>12193.848406119938</v>
      </c>
      <c r="Q393" s="152">
        <f>+[1]data1cf!P393</f>
        <v>13320.174233827664</v>
      </c>
      <c r="R393" s="152">
        <f>+[1]data1cf!Q393</f>
        <v>11979.522423227972</v>
      </c>
      <c r="S393" s="152">
        <f>+[1]data1cf!R393</f>
        <v>8788.1624892084474</v>
      </c>
      <c r="T393" s="152">
        <f>+[1]data1cf!S393</f>
        <v>8297.5928560896336</v>
      </c>
      <c r="U393" s="152">
        <f>+[1]data1cf!T393</f>
        <v>7807.0473341398811</v>
      </c>
      <c r="V393" s="152">
        <f>+[1]data1cf!U393</f>
        <v>7316.5266466942776</v>
      </c>
      <c r="W393" s="152">
        <f>+[1]data1cf!V393</f>
        <v>10306.680898030436</v>
      </c>
      <c r="X393" s="152">
        <f>+[1]data1cf!W393</f>
        <v>9816.2121370495388</v>
      </c>
      <c r="Y393" s="152">
        <f>+[1]data1cf!X393</f>
        <v>9325.770513401847</v>
      </c>
      <c r="Z393" s="152">
        <f>+[1]data1cf!Y393</f>
        <v>8835.3568412073546</v>
      </c>
      <c r="AA393" s="152">
        <f>+[1]data1cf!Z393</f>
        <v>8344.9719590096629</v>
      </c>
      <c r="AB393" s="152"/>
      <c r="AC393" s="153" t="e">
        <f t="shared" ca="1" si="48"/>
        <v>#NAME?</v>
      </c>
      <c r="AD393" s="153">
        <f t="shared" si="50"/>
        <v>70216.833386681828</v>
      </c>
      <c r="AE393" s="154">
        <f t="shared" si="51"/>
        <v>51977.342773114047</v>
      </c>
      <c r="AF393" s="155" t="e">
        <f t="shared" ca="1" si="49"/>
        <v>#NAME?</v>
      </c>
      <c r="AG393" s="156">
        <f t="shared" si="52"/>
        <v>0.97633125849577129</v>
      </c>
    </row>
    <row r="394" spans="1:33" x14ac:dyDescent="0.25">
      <c r="A394" s="148"/>
      <c r="B394" s="152">
        <f>+[1]data1cf!A394</f>
        <v>-118201.17185486546</v>
      </c>
      <c r="C394" s="152">
        <f>+[1]data1cf!B394</f>
        <v>16276.623374178645</v>
      </c>
      <c r="D394" s="152">
        <f>+[1]data1cf!C394</f>
        <v>25428.625707473366</v>
      </c>
      <c r="E394" s="152">
        <f>+[1]data1cf!D394</f>
        <v>24039.394072768147</v>
      </c>
      <c r="F394" s="152">
        <f>+[1]data1cf!E394</f>
        <v>22293.52125497083</v>
      </c>
      <c r="G394" s="152">
        <f>+[1]data1cf!F394</f>
        <v>21108.654847160265</v>
      </c>
      <c r="H394" s="152">
        <f>+[1]data1cf!G394</f>
        <v>19620.237361815216</v>
      </c>
      <c r="I394" s="152">
        <f>+[1]data1cf!H394</f>
        <v>18442.362202856915</v>
      </c>
      <c r="J394" s="152">
        <f>+[1]data1cf!I394</f>
        <v>17636.840821297774</v>
      </c>
      <c r="K394" s="152">
        <f>+[1]data1cf!J394</f>
        <v>16933.068972249002</v>
      </c>
      <c r="L394" s="152">
        <f>+[1]data1cf!K394</f>
        <v>16038.837366893888</v>
      </c>
      <c r="M394" s="152">
        <f>+[1]data1cf!L394</f>
        <v>15257.845819107577</v>
      </c>
      <c r="N394" s="152">
        <f>+[1]data1cf!M394</f>
        <v>14440.929477362315</v>
      </c>
      <c r="O394" s="152">
        <f>+[1]data1cf!N394</f>
        <v>13726.073142233781</v>
      </c>
      <c r="P394" s="152">
        <f>+[1]data1cf!O394</f>
        <v>14858.930485463523</v>
      </c>
      <c r="Q394" s="152">
        <f>+[1]data1cf!P394</f>
        <v>16272.401818987069</v>
      </c>
      <c r="R394" s="152">
        <f>+[1]data1cf!Q394</f>
        <v>14589.964236626263</v>
      </c>
      <c r="S394" s="152">
        <f>+[1]data1cf!R394</f>
        <v>10584.999003011108</v>
      </c>
      <c r="T394" s="152">
        <f>+[1]data1cf!S394</f>
        <v>9969.3635479298573</v>
      </c>
      <c r="U394" s="152">
        <f>+[1]data1cf!T394</f>
        <v>9353.7583509190899</v>
      </c>
      <c r="V394" s="152">
        <f>+[1]data1cf!U394</f>
        <v>8738.1843197209364</v>
      </c>
      <c r="W394" s="152">
        <f>+[1]data1cf!V394</f>
        <v>12490.648494034474</v>
      </c>
      <c r="X394" s="152">
        <f>+[1]data1cf!W394</f>
        <v>11875.139627433909</v>
      </c>
      <c r="Y394" s="152">
        <f>+[1]data1cf!X394</f>
        <v>11259.66481655827</v>
      </c>
      <c r="Z394" s="152">
        <f>+[1]data1cf!Y394</f>
        <v>10644.225083079287</v>
      </c>
      <c r="AA394" s="152">
        <f>+[1]data1cf!Z394</f>
        <v>10028.821479318867</v>
      </c>
      <c r="AB394" s="152"/>
      <c r="AC394" s="153" t="e">
        <f t="shared" ca="1" si="48"/>
        <v>#NAME?</v>
      </c>
      <c r="AD394" s="153">
        <f t="shared" si="50"/>
        <v>82787.348267429014</v>
      </c>
      <c r="AE394" s="154">
        <f t="shared" si="51"/>
        <v>60546.028442671901</v>
      </c>
      <c r="AF394" s="155" t="e">
        <f t="shared" ca="1" si="49"/>
        <v>#NAME?</v>
      </c>
      <c r="AG394" s="156">
        <f t="shared" si="52"/>
        <v>0.9878908650407402</v>
      </c>
    </row>
    <row r="395" spans="1:33" x14ac:dyDescent="0.25">
      <c r="A395" s="148"/>
      <c r="B395" s="152">
        <f>+[1]data1cf!A395</f>
        <v>-100396.82813991027</v>
      </c>
      <c r="C395" s="152">
        <f>+[1]data1cf!B395</f>
        <v>14188.448927552909</v>
      </c>
      <c r="D395" s="152">
        <f>+[1]data1cf!C395</f>
        <v>21880.887826803941</v>
      </c>
      <c r="E395" s="152">
        <f>+[1]data1cf!D395</f>
        <v>20700.83995391741</v>
      </c>
      <c r="F395" s="152">
        <f>+[1]data1cf!E395</f>
        <v>19197.609319933854</v>
      </c>
      <c r="G395" s="152">
        <f>+[1]data1cf!F395</f>
        <v>18192.16387062494</v>
      </c>
      <c r="H395" s="152">
        <f>+[1]data1cf!G395</f>
        <v>16926.995421791751</v>
      </c>
      <c r="I395" s="152">
        <f>+[1]data1cf!H395</f>
        <v>15926.540620468739</v>
      </c>
      <c r="J395" s="152">
        <f>+[1]data1cf!I395</f>
        <v>15242.352888330905</v>
      </c>
      <c r="K395" s="152">
        <f>+[1]data1cf!J395</f>
        <v>14645.564736214161</v>
      </c>
      <c r="L395" s="152">
        <f>+[1]data1cf!K395</f>
        <v>13885.05265466011</v>
      </c>
      <c r="M395" s="152">
        <f>+[1]data1cf!L395</f>
        <v>13221.699889443</v>
      </c>
      <c r="N395" s="152">
        <f>+[1]data1cf!M395</f>
        <v>12527.833591166487</v>
      </c>
      <c r="O395" s="152">
        <f>+[1]data1cf!N395</f>
        <v>11921.6629908504</v>
      </c>
      <c r="P395" s="152">
        <f>+[1]data1cf!O395</f>
        <v>12882.872164084994</v>
      </c>
      <c r="Q395" s="152">
        <f>+[1]data1cf!P395</f>
        <v>14083.435883763639</v>
      </c>
      <c r="R395" s="152">
        <f>+[1]data1cf!Q395</f>
        <v>12654.419621388468</v>
      </c>
      <c r="S395" s="152">
        <f>+[1]data1cf!R395</f>
        <v>9252.7121767340304</v>
      </c>
      <c r="T395" s="152">
        <f>+[1]data1cf!S395</f>
        <v>8729.8083339826298</v>
      </c>
      <c r="U395" s="152">
        <f>+[1]data1cf!T395</f>
        <v>8206.930191605039</v>
      </c>
      <c r="V395" s="152">
        <f>+[1]data1cf!U395</f>
        <v>7684.0785206124965</v>
      </c>
      <c r="W395" s="152">
        <f>+[1]data1cf!V395</f>
        <v>10871.318502228803</v>
      </c>
      <c r="X395" s="152">
        <f>+[1]data1cf!W395</f>
        <v>10348.522180255251</v>
      </c>
      <c r="Y395" s="152">
        <f>+[1]data1cf!X395</f>
        <v>9825.7547842788626</v>
      </c>
      <c r="Z395" s="152">
        <f>+[1]data1cf!Y395</f>
        <v>9303.017182079544</v>
      </c>
      <c r="AA395" s="152">
        <f>+[1]data1cf!Z395</f>
        <v>8780.3102674706242</v>
      </c>
      <c r="AB395" s="152"/>
      <c r="AC395" s="153" t="e">
        <f t="shared" ca="1" si="48"/>
        <v>#NAME?</v>
      </c>
      <c r="AD395" s="153">
        <f t="shared" si="50"/>
        <v>73422.484660958449</v>
      </c>
      <c r="AE395" s="154">
        <f t="shared" si="51"/>
        <v>54151.199222158059</v>
      </c>
      <c r="AF395" s="155" t="e">
        <f t="shared" ca="1" si="49"/>
        <v>#NAME?</v>
      </c>
      <c r="AG395" s="156">
        <f t="shared" si="52"/>
        <v>0.98004965506887631</v>
      </c>
    </row>
    <row r="396" spans="1:33" x14ac:dyDescent="0.25">
      <c r="A396" s="148"/>
      <c r="B396" s="152">
        <f>+[1]data1cf!A396</f>
        <v>-114355.02229213131</v>
      </c>
      <c r="C396" s="152">
        <f>+[1]data1cf!B396</f>
        <v>15819.237045120957</v>
      </c>
      <c r="D396" s="152">
        <f>+[1]data1cf!C396</f>
        <v>24766.532320405982</v>
      </c>
      <c r="E396" s="152">
        <f>+[1]data1cf!D396</f>
        <v>23280.621460528022</v>
      </c>
      <c r="F396" s="152">
        <f>+[1]data1cf!E396</f>
        <v>21624.73275448801</v>
      </c>
      <c r="G396" s="152">
        <f>+[1]data1cf!F396</f>
        <v>20478.625418740652</v>
      </c>
      <c r="H396" s="152">
        <f>+[1]data1cf!G396</f>
        <v>19038.434882836027</v>
      </c>
      <c r="I396" s="152">
        <f>+[1]data1cf!H396</f>
        <v>17898.886619935431</v>
      </c>
      <c r="J396" s="152">
        <f>+[1]data1cf!I396</f>
        <v>17119.576109730962</v>
      </c>
      <c r="K396" s="152">
        <f>+[1]data1cf!J396</f>
        <v>16438.915210783049</v>
      </c>
      <c r="L396" s="152">
        <f>+[1]data1cf!K396</f>
        <v>15573.570111790097</v>
      </c>
      <c r="M396" s="152">
        <f>+[1]data1cf!L396</f>
        <v>14817.991258758666</v>
      </c>
      <c r="N396" s="152">
        <f>+[1]data1cf!M396</f>
        <v>14027.656569134866</v>
      </c>
      <c r="O396" s="152">
        <f>+[1]data1cf!N396</f>
        <v>13336.278863610249</v>
      </c>
      <c r="P396" s="152">
        <f>+[1]data1cf!O396</f>
        <v>14432.05623666304</v>
      </c>
      <c r="Q396" s="152">
        <f>+[1]data1cf!P396</f>
        <v>15799.534606952289</v>
      </c>
      <c r="R396" s="152">
        <f>+[1]data1cf!Q396</f>
        <v>14171.84188430971</v>
      </c>
      <c r="S396" s="152">
        <f>+[1]data1cf!R396</f>
        <v>10297.194269719093</v>
      </c>
      <c r="T396" s="152">
        <f>+[1]data1cf!S396</f>
        <v>9701.5909852094719</v>
      </c>
      <c r="U396" s="152">
        <f>+[1]data1cf!T396</f>
        <v>9106.0169742025846</v>
      </c>
      <c r="V396" s="152">
        <f>+[1]data1cf!U396</f>
        <v>8510.4731149034851</v>
      </c>
      <c r="W396" s="152">
        <f>+[1]data1cf!V396</f>
        <v>12140.835805646855</v>
      </c>
      <c r="X396" s="152">
        <f>+[1]data1cf!W396</f>
        <v>11545.354990553609</v>
      </c>
      <c r="Y396" s="152">
        <f>+[1]data1cf!X396</f>
        <v>10949.907123045585</v>
      </c>
      <c r="Z396" s="152">
        <f>+[1]data1cf!Y396</f>
        <v>10354.493191550326</v>
      </c>
      <c r="AA396" s="152">
        <f>+[1]data1cf!Z396</f>
        <v>9759.1142141482251</v>
      </c>
      <c r="AB396" s="152"/>
      <c r="AC396" s="153" t="e">
        <f t="shared" ca="1" si="48"/>
        <v>#NAME?</v>
      </c>
      <c r="AD396" s="153">
        <f t="shared" si="50"/>
        <v>80820.221070740052</v>
      </c>
      <c r="AE396" s="154">
        <f t="shared" si="51"/>
        <v>59219.072520466842</v>
      </c>
      <c r="AF396" s="155" t="e">
        <f t="shared" ca="1" si="49"/>
        <v>#NAME?</v>
      </c>
      <c r="AG396" s="156">
        <f t="shared" si="52"/>
        <v>0.98655190827360884</v>
      </c>
    </row>
    <row r="397" spans="1:33" x14ac:dyDescent="0.25">
      <c r="A397" s="148"/>
      <c r="B397" s="152">
        <f>+[1]data1cf!A397</f>
        <v>-110923.52656824997</v>
      </c>
      <c r="C397" s="152">
        <f>+[1]data1cf!B397</f>
        <v>15467.309773401754</v>
      </c>
      <c r="D397" s="152">
        <f>+[1]data1cf!C397</f>
        <v>23965.765053104784</v>
      </c>
      <c r="E397" s="152">
        <f>+[1]data1cf!D397</f>
        <v>22629.96694545203</v>
      </c>
      <c r="F397" s="152">
        <f>+[1]data1cf!E397</f>
        <v>21028.046421272076</v>
      </c>
      <c r="G397" s="152">
        <f>+[1]data1cf!F397</f>
        <v>19916.519537448698</v>
      </c>
      <c r="H397" s="152">
        <f>+[1]data1cf!G397</f>
        <v>18519.356597866419</v>
      </c>
      <c r="I397" s="152">
        <f>+[1]data1cf!H397</f>
        <v>17414.003203830518</v>
      </c>
      <c r="J397" s="152">
        <f>+[1]data1cf!I397</f>
        <v>16658.077767842642</v>
      </c>
      <c r="K397" s="152">
        <f>+[1]data1cf!J397</f>
        <v>15998.036224734235</v>
      </c>
      <c r="L397" s="152">
        <f>+[1]data1cf!K397</f>
        <v>15158.463374439089</v>
      </c>
      <c r="M397" s="152">
        <f>+[1]data1cf!L397</f>
        <v>14425.557470538013</v>
      </c>
      <c r="N397" s="152">
        <f>+[1]data1cf!M397</f>
        <v>13658.93866197934</v>
      </c>
      <c r="O397" s="152">
        <f>+[1]data1cf!N397</f>
        <v>12988.50835222661</v>
      </c>
      <c r="P397" s="152">
        <f>+[1]data1cf!O397</f>
        <v>14051.203351068907</v>
      </c>
      <c r="Q397" s="152">
        <f>+[1]data1cf!P397</f>
        <v>15377.647264925094</v>
      </c>
      <c r="R397" s="152">
        <f>+[1]data1cf!Q397</f>
        <v>13798.797352205394</v>
      </c>
      <c r="S397" s="152">
        <f>+[1]data1cf!R397</f>
        <v>10040.417798732809</v>
      </c>
      <c r="T397" s="152">
        <f>+[1]data1cf!S397</f>
        <v>9462.6870141183299</v>
      </c>
      <c r="U397" s="152">
        <f>+[1]data1cf!T397</f>
        <v>8884.9846245851586</v>
      </c>
      <c r="V397" s="152">
        <f>+[1]data1cf!U397</f>
        <v>8307.3114819857528</v>
      </c>
      <c r="W397" s="152">
        <f>+[1]data1cf!V397</f>
        <v>11828.736464531219</v>
      </c>
      <c r="X397" s="152">
        <f>+[1]data1cf!W397</f>
        <v>11251.124474345597</v>
      </c>
      <c r="Y397" s="152">
        <f>+[1]data1cf!X397</f>
        <v>10673.544443074172</v>
      </c>
      <c r="Z397" s="152">
        <f>+[1]data1cf!Y397</f>
        <v>10095.99732948434</v>
      </c>
      <c r="AA397" s="152">
        <f>+[1]data1cf!Z397</f>
        <v>9518.4841211065777</v>
      </c>
      <c r="AB397" s="152"/>
      <c r="AC397" s="153" t="e">
        <f t="shared" ca="1" si="48"/>
        <v>#NAME?</v>
      </c>
      <c r="AD397" s="153">
        <f t="shared" si="50"/>
        <v>78951.856035480261</v>
      </c>
      <c r="AE397" s="154">
        <f t="shared" si="51"/>
        <v>57926.100842187188</v>
      </c>
      <c r="AF397" s="155" t="e">
        <f t="shared" ca="1" si="49"/>
        <v>#NAME?</v>
      </c>
      <c r="AG397" s="156">
        <f t="shared" si="52"/>
        <v>0.98514333151346001</v>
      </c>
    </row>
    <row r="398" spans="1:33" x14ac:dyDescent="0.25">
      <c r="A398" s="148"/>
      <c r="B398" s="152">
        <f>+[1]data1cf!A398</f>
        <v>-111302.08556357495</v>
      </c>
      <c r="C398" s="152">
        <f>+[1]data1cf!B398</f>
        <v>15461.058602347424</v>
      </c>
      <c r="D398" s="152">
        <f>+[1]data1cf!C398</f>
        <v>24073.656272055639</v>
      </c>
      <c r="E398" s="152">
        <f>+[1]data1cf!D398</f>
        <v>22750.131449713677</v>
      </c>
      <c r="F398" s="152">
        <f>+[1]data1cf!E398</f>
        <v>21093.872229316774</v>
      </c>
      <c r="G398" s="152">
        <f>+[1]data1cf!F398</f>
        <v>19978.530466446024</v>
      </c>
      <c r="H398" s="152">
        <f>+[1]data1cf!G398</f>
        <v>18576.620767740082</v>
      </c>
      <c r="I398" s="152">
        <f>+[1]data1cf!H398</f>
        <v>17467.495031773968</v>
      </c>
      <c r="J398" s="152">
        <f>+[1]data1cf!I398</f>
        <v>16708.989779020045</v>
      </c>
      <c r="K398" s="152">
        <f>+[1]data1cf!J398</f>
        <v>16046.673530284988</v>
      </c>
      <c r="L398" s="152">
        <f>+[1]data1cf!K398</f>
        <v>15204.257512648455</v>
      </c>
      <c r="M398" s="152">
        <f>+[1]data1cf!L398</f>
        <v>14468.850352871079</v>
      </c>
      <c r="N398" s="152">
        <f>+[1]data1cf!M398</f>
        <v>13699.615233283163</v>
      </c>
      <c r="O398" s="152">
        <f>+[1]data1cf!N398</f>
        <v>13026.874028883827</v>
      </c>
      <c r="P398" s="152">
        <f>+[1]data1cf!O398</f>
        <v>14093.218640417443</v>
      </c>
      <c r="Q398" s="152">
        <f>+[1]data1cf!P398</f>
        <v>15424.189432303217</v>
      </c>
      <c r="R398" s="152">
        <f>+[1]data1cf!Q398</f>
        <v>13839.951232218169</v>
      </c>
      <c r="S398" s="152">
        <f>+[1]data1cf!R398</f>
        <v>10068.745108658673</v>
      </c>
      <c r="T398" s="152">
        <f>+[1]data1cf!S398</f>
        <v>9489.0426486732631</v>
      </c>
      <c r="U398" s="152">
        <f>+[1]data1cf!T398</f>
        <v>8909.3686806756868</v>
      </c>
      <c r="V398" s="152">
        <f>+[1]data1cf!U398</f>
        <v>8329.7240594255854</v>
      </c>
      <c r="W398" s="152">
        <f>+[1]data1cf!V398</f>
        <v>11863.166935241734</v>
      </c>
      <c r="X398" s="152">
        <f>+[1]data1cf!W398</f>
        <v>11283.583675105932</v>
      </c>
      <c r="Y398" s="152">
        <f>+[1]data1cf!X398</f>
        <v>10704.032482953469</v>
      </c>
      <c r="Z398" s="152">
        <f>+[1]data1cf!Y398</f>
        <v>10124.51432082383</v>
      </c>
      <c r="AA398" s="152">
        <f>+[1]data1cf!Z398</f>
        <v>9545.0301796177046</v>
      </c>
      <c r="AB398" s="152"/>
      <c r="AC398" s="153" t="e">
        <f t="shared" ca="1" si="48"/>
        <v>#NAME?</v>
      </c>
      <c r="AD398" s="153">
        <f t="shared" si="50"/>
        <v>79173.966774720844</v>
      </c>
      <c r="AE398" s="154">
        <f t="shared" si="51"/>
        <v>58082.851372717865</v>
      </c>
      <c r="AF398" s="155" t="e">
        <f t="shared" ca="1" si="49"/>
        <v>#NAME?</v>
      </c>
      <c r="AG398" s="156">
        <f t="shared" si="52"/>
        <v>0.98531822366271227</v>
      </c>
    </row>
    <row r="399" spans="1:33" x14ac:dyDescent="0.25">
      <c r="A399" s="148"/>
      <c r="B399" s="152">
        <f>+[1]data1cf!A399</f>
        <v>-111870.00823534749</v>
      </c>
      <c r="C399" s="152">
        <f>+[1]data1cf!B399</f>
        <v>15493.12975296265</v>
      </c>
      <c r="D399" s="152">
        <f>+[1]data1cf!C399</f>
        <v>24207.853371833146</v>
      </c>
      <c r="E399" s="152">
        <f>+[1]data1cf!D399</f>
        <v>22798.692569816445</v>
      </c>
      <c r="F399" s="152">
        <f>+[1]data1cf!E399</f>
        <v>21192.625578829004</v>
      </c>
      <c r="G399" s="152">
        <f>+[1]data1cf!F399</f>
        <v>20071.560649086372</v>
      </c>
      <c r="H399" s="152">
        <f>+[1]data1cf!G399</f>
        <v>18662.5297561755</v>
      </c>
      <c r="I399" s="152">
        <f>+[1]data1cf!H399</f>
        <v>17547.744668472034</v>
      </c>
      <c r="J399" s="152">
        <f>+[1]data1cf!I399</f>
        <v>16785.369116904629</v>
      </c>
      <c r="K399" s="152">
        <f>+[1]data1cf!J399</f>
        <v>16119.640303911619</v>
      </c>
      <c r="L399" s="152">
        <f>+[1]data1cf!K399</f>
        <v>15272.958903038223</v>
      </c>
      <c r="M399" s="152">
        <f>+[1]data1cf!L399</f>
        <v>14533.799303251242</v>
      </c>
      <c r="N399" s="152">
        <f>+[1]data1cf!M399</f>
        <v>13760.63913533985</v>
      </c>
      <c r="O399" s="152">
        <f>+[1]data1cf!N399</f>
        <v>13084.431075105455</v>
      </c>
      <c r="P399" s="152">
        <f>+[1]data1cf!O399</f>
        <v>14156.250917227117</v>
      </c>
      <c r="Q399" s="152">
        <f>+[1]data1cf!P399</f>
        <v>15494.013032782626</v>
      </c>
      <c r="R399" s="152">
        <f>+[1]data1cf!Q399</f>
        <v>13901.691203475704</v>
      </c>
      <c r="S399" s="152">
        <f>+[1]data1cf!R399</f>
        <v>10111.242372588216</v>
      </c>
      <c r="T399" s="152">
        <f>+[1]data1cf!S399</f>
        <v>9528.5819611121187</v>
      </c>
      <c r="U399" s="152">
        <f>+[1]data1cf!T399</f>
        <v>8945.9501870052027</v>
      </c>
      <c r="V399" s="152">
        <f>+[1]data1cf!U399</f>
        <v>8363.3479093885435</v>
      </c>
      <c r="W399" s="152">
        <f>+[1]data1cf!V399</f>
        <v>11914.820297485869</v>
      </c>
      <c r="X399" s="152">
        <f>+[1]data1cf!W399</f>
        <v>11332.279694080677</v>
      </c>
      <c r="Y399" s="152">
        <f>+[1]data1cf!X399</f>
        <v>10749.77132228679</v>
      </c>
      <c r="Z399" s="152">
        <f>+[1]data1cf!Y399</f>
        <v>10167.296149052541</v>
      </c>
      <c r="AA399" s="152">
        <f>+[1]data1cf!Z399</f>
        <v>9584.8551703347293</v>
      </c>
      <c r="AB399" s="152"/>
      <c r="AC399" s="153" t="e">
        <f t="shared" ca="1" si="48"/>
        <v>#NAME?</v>
      </c>
      <c r="AD399" s="153">
        <f t="shared" si="50"/>
        <v>79409.480289778192</v>
      </c>
      <c r="AE399" s="154">
        <f t="shared" si="51"/>
        <v>58225.961622395618</v>
      </c>
      <c r="AF399" s="155" t="e">
        <f t="shared" ca="1" si="49"/>
        <v>#NAME?</v>
      </c>
      <c r="AG399" s="156">
        <f t="shared" si="52"/>
        <v>0.98550142089665027</v>
      </c>
    </row>
    <row r="400" spans="1:33" x14ac:dyDescent="0.25">
      <c r="A400" s="148"/>
      <c r="B400" s="152">
        <f>+[1]data1cf!A400</f>
        <v>-112553.49148816739</v>
      </c>
      <c r="C400" s="152">
        <f>+[1]data1cf!B400</f>
        <v>15612.140556946615</v>
      </c>
      <c r="D400" s="152">
        <f>+[1]data1cf!C400</f>
        <v>24312.777172478774</v>
      </c>
      <c r="E400" s="152">
        <f>+[1]data1cf!D400</f>
        <v>22936.45413198887</v>
      </c>
      <c r="F400" s="152">
        <f>+[1]data1cf!E400</f>
        <v>21311.4732035255</v>
      </c>
      <c r="G400" s="152">
        <f>+[1]data1cf!F400</f>
        <v>20183.520560183155</v>
      </c>
      <c r="H400" s="152">
        <f>+[1]data1cf!G400</f>
        <v>18765.919456535619</v>
      </c>
      <c r="I400" s="152">
        <f>+[1]data1cf!H400</f>
        <v>17644.323455434056</v>
      </c>
      <c r="J400" s="152">
        <f>+[1]data1cf!I400</f>
        <v>16877.290078859947</v>
      </c>
      <c r="K400" s="152">
        <f>+[1]data1cf!J400</f>
        <v>16207.454314981911</v>
      </c>
      <c r="L400" s="152">
        <f>+[1]data1cf!K400</f>
        <v>15355.639613125539</v>
      </c>
      <c r="M400" s="152">
        <f>+[1]data1cf!L400</f>
        <v>14611.964028977913</v>
      </c>
      <c r="N400" s="152">
        <f>+[1]data1cf!M400</f>
        <v>13834.080146150885</v>
      </c>
      <c r="O400" s="152">
        <f>+[1]data1cf!N400</f>
        <v>13153.69979623516</v>
      </c>
      <c r="P400" s="152">
        <f>+[1]data1cf!O400</f>
        <v>14232.108965739342</v>
      </c>
      <c r="Q400" s="152">
        <f>+[1]data1cf!P400</f>
        <v>15578.044299628011</v>
      </c>
      <c r="R400" s="152">
        <f>+[1]data1cf!Q400</f>
        <v>13975.993988839789</v>
      </c>
      <c r="S400" s="152">
        <f>+[1]data1cf!R400</f>
        <v>10162.38695552211</v>
      </c>
      <c r="T400" s="152">
        <f>+[1]data1cf!S400</f>
        <v>9576.166710274576</v>
      </c>
      <c r="U400" s="152">
        <f>+[1]data1cf!T400</f>
        <v>8989.9752773596974</v>
      </c>
      <c r="V400" s="152">
        <f>+[1]data1cf!U400</f>
        <v>8403.8135211474182</v>
      </c>
      <c r="W400" s="152">
        <f>+[1]data1cf!V400</f>
        <v>11976.984056392546</v>
      </c>
      <c r="X400" s="152">
        <f>+[1]data1cf!W400</f>
        <v>11390.884351197736</v>
      </c>
      <c r="Y400" s="152">
        <f>+[1]data1cf!X400</f>
        <v>10804.817074537124</v>
      </c>
      <c r="Z400" s="152">
        <f>+[1]data1cf!Y400</f>
        <v>10218.783199266752</v>
      </c>
      <c r="AA400" s="152">
        <f>+[1]data1cf!Z400</f>
        <v>9632.7837274283156</v>
      </c>
      <c r="AB400" s="152"/>
      <c r="AC400" s="153" t="e">
        <f t="shared" ca="1" si="48"/>
        <v>#NAME?</v>
      </c>
      <c r="AD400" s="153">
        <f t="shared" si="50"/>
        <v>79785.91077010514</v>
      </c>
      <c r="AE400" s="154">
        <f t="shared" si="51"/>
        <v>58488.290214574692</v>
      </c>
      <c r="AF400" s="155" t="e">
        <f t="shared" ca="1" si="49"/>
        <v>#NAME?</v>
      </c>
      <c r="AG400" s="156">
        <f t="shared" si="52"/>
        <v>0.98578949731819099</v>
      </c>
    </row>
    <row r="401" spans="1:33" x14ac:dyDescent="0.25">
      <c r="A401" s="148"/>
      <c r="B401" s="152">
        <f>+[1]data1cf!A401</f>
        <v>-107677.8268971542</v>
      </c>
      <c r="C401" s="152">
        <f>+[1]data1cf!B401</f>
        <v>15035.429000494674</v>
      </c>
      <c r="D401" s="152">
        <f>+[1]data1cf!C401</f>
        <v>23408.512814987324</v>
      </c>
      <c r="E401" s="152">
        <f>+[1]data1cf!D401</f>
        <v>22067.245129186813</v>
      </c>
      <c r="F401" s="152">
        <f>+[1]data1cf!E401</f>
        <v>20463.667272556188</v>
      </c>
      <c r="G401" s="152">
        <f>+[1]data1cf!F401</f>
        <v>19384.84850509591</v>
      </c>
      <c r="H401" s="152">
        <f>+[1]data1cf!G401</f>
        <v>18028.383461261954</v>
      </c>
      <c r="I401" s="152">
        <f>+[1]data1cf!H401</f>
        <v>16955.373477668028</v>
      </c>
      <c r="J401" s="152">
        <f>+[1]data1cf!I401</f>
        <v>16221.566946612824</v>
      </c>
      <c r="K401" s="152">
        <f>+[1]data1cf!J401</f>
        <v>15581.028338041306</v>
      </c>
      <c r="L401" s="152">
        <f>+[1]data1cf!K401</f>
        <v>14765.832315186028</v>
      </c>
      <c r="M401" s="152">
        <f>+[1]data1cf!L401</f>
        <v>14054.371748670383</v>
      </c>
      <c r="N401" s="152">
        <f>+[1]data1cf!M401</f>
        <v>13310.18474057618</v>
      </c>
      <c r="O401" s="152">
        <f>+[1]data1cf!N401</f>
        <v>12659.567643788843</v>
      </c>
      <c r="P401" s="152">
        <f>+[1]data1cf!O401</f>
        <v>13690.971491560522</v>
      </c>
      <c r="Q401" s="152">
        <f>+[1]data1cf!P401</f>
        <v>14978.602732324507</v>
      </c>
      <c r="R401" s="152">
        <f>+[1]data1cf!Q401</f>
        <v>13445.951068082504</v>
      </c>
      <c r="S401" s="152">
        <f>+[1]data1cf!R401</f>
        <v>9797.5443189189482</v>
      </c>
      <c r="T401" s="152">
        <f>+[1]data1cf!S401</f>
        <v>9236.7183395844495</v>
      </c>
      <c r="U401" s="152">
        <f>+[1]data1cf!T401</f>
        <v>8675.9199244714036</v>
      </c>
      <c r="V401" s="152">
        <f>+[1]data1cf!U401</f>
        <v>8115.1499005064543</v>
      </c>
      <c r="W401" s="152">
        <f>+[1]data1cf!V401</f>
        <v>11533.53553458149</v>
      </c>
      <c r="X401" s="152">
        <f>+[1]data1cf!W401</f>
        <v>10972.824873668096</v>
      </c>
      <c r="Y401" s="152">
        <f>+[1]data1cf!X401</f>
        <v>10412.145236528793</v>
      </c>
      <c r="Z401" s="152">
        <f>+[1]data1cf!Y401</f>
        <v>9851.4975538767976</v>
      </c>
      <c r="AA401" s="152">
        <f>+[1]data1cf!Z401</f>
        <v>9290.882784346737</v>
      </c>
      <c r="AB401" s="152"/>
      <c r="AC401" s="153" t="e">
        <f t="shared" ca="1" si="48"/>
        <v>#NAME?</v>
      </c>
      <c r="AD401" s="153">
        <f t="shared" si="50"/>
        <v>77315.649983474199</v>
      </c>
      <c r="AE401" s="154">
        <f t="shared" si="51"/>
        <v>56827.572622113192</v>
      </c>
      <c r="AF401" s="155" t="e">
        <f t="shared" ca="1" si="49"/>
        <v>#NAME?</v>
      </c>
      <c r="AG401" s="156">
        <f t="shared" si="52"/>
        <v>0.98378911544044134</v>
      </c>
    </row>
    <row r="402" spans="1:33" x14ac:dyDescent="0.25">
      <c r="A402" s="148"/>
      <c r="B402" s="152">
        <f>+[1]data1cf!A402</f>
        <v>-112112.92817701411</v>
      </c>
      <c r="C402" s="152">
        <f>+[1]data1cf!B402</f>
        <v>15547.947188006841</v>
      </c>
      <c r="D402" s="152">
        <f>+[1]data1cf!C402</f>
        <v>24258.039750045209</v>
      </c>
      <c r="E402" s="152">
        <f>+[1]data1cf!D402</f>
        <v>22886.090610770454</v>
      </c>
      <c r="F402" s="152">
        <f>+[1]data1cf!E402</f>
        <v>21234.865762387817</v>
      </c>
      <c r="G402" s="152">
        <f>+[1]data1cf!F402</f>
        <v>20111.352838522485</v>
      </c>
      <c r="H402" s="152">
        <f>+[1]data1cf!G402</f>
        <v>18699.27596740568</v>
      </c>
      <c r="I402" s="152">
        <f>+[1]data1cf!H402</f>
        <v>17582.07018149412</v>
      </c>
      <c r="J402" s="152">
        <f>+[1]data1cf!I402</f>
        <v>16818.039170814485</v>
      </c>
      <c r="K402" s="152">
        <f>+[1]data1cf!J402</f>
        <v>16150.85068742681</v>
      </c>
      <c r="L402" s="152">
        <f>+[1]data1cf!K402</f>
        <v>15302.344836327</v>
      </c>
      <c r="M402" s="152">
        <f>+[1]data1cf!L402</f>
        <v>14561.580189667347</v>
      </c>
      <c r="N402" s="152">
        <f>+[1]data1cf!M402</f>
        <v>13786.741144406718</v>
      </c>
      <c r="O402" s="152">
        <f>+[1]data1cf!N402</f>
        <v>13109.05019141403</v>
      </c>
      <c r="P402" s="152">
        <f>+[1]data1cf!O402</f>
        <v>14183.211976833929</v>
      </c>
      <c r="Q402" s="152">
        <f>+[1]data1cf!P402</f>
        <v>15523.878973690513</v>
      </c>
      <c r="R402" s="152">
        <f>+[1]data1cf!Q402</f>
        <v>13928.099499819222</v>
      </c>
      <c r="S402" s="152">
        <f>+[1]data1cf!R402</f>
        <v>10129.419905178213</v>
      </c>
      <c r="T402" s="152">
        <f>+[1]data1cf!S402</f>
        <v>9545.4942767293232</v>
      </c>
      <c r="U402" s="152">
        <f>+[1]data1cf!T402</f>
        <v>8961.5973478341639</v>
      </c>
      <c r="V402" s="152">
        <f>+[1]data1cf!U402</f>
        <v>8377.7299794793689</v>
      </c>
      <c r="W402" s="152">
        <f>+[1]data1cf!V402</f>
        <v>11936.914206334517</v>
      </c>
      <c r="X402" s="152">
        <f>+[1]data1cf!W402</f>
        <v>11353.108646113551</v>
      </c>
      <c r="Y402" s="152">
        <f>+[1]data1cf!X402</f>
        <v>10769.335387493167</v>
      </c>
      <c r="Z402" s="152">
        <f>+[1]data1cf!Y402</f>
        <v>10185.595399521386</v>
      </c>
      <c r="AA402" s="152">
        <f>+[1]data1cf!Z402</f>
        <v>9601.8896803176704</v>
      </c>
      <c r="AB402" s="152"/>
      <c r="AC402" s="153" t="e">
        <f t="shared" ca="1" si="48"/>
        <v>#NAME?</v>
      </c>
      <c r="AD402" s="153">
        <f t="shared" si="50"/>
        <v>79599.495840976495</v>
      </c>
      <c r="AE402" s="154">
        <f t="shared" si="51"/>
        <v>58373.243463858533</v>
      </c>
      <c r="AF402" s="155" t="e">
        <f t="shared" ca="1" si="49"/>
        <v>#NAME?</v>
      </c>
      <c r="AG402" s="156">
        <f t="shared" si="52"/>
        <v>0.98564755945007176</v>
      </c>
    </row>
    <row r="403" spans="1:33" x14ac:dyDescent="0.25">
      <c r="A403" s="148"/>
      <c r="B403" s="152">
        <f>+[1]data1cf!A403</f>
        <v>-105882.92469720135</v>
      </c>
      <c r="C403" s="152">
        <f>+[1]data1cf!B403</f>
        <v>14771.950667780082</v>
      </c>
      <c r="D403" s="152">
        <f>+[1]data1cf!C403</f>
        <v>23040.80616946466</v>
      </c>
      <c r="E403" s="152">
        <f>+[1]data1cf!D403</f>
        <v>21717.294298998786</v>
      </c>
      <c r="F403" s="152">
        <f>+[1]data1cf!E403</f>
        <v>20151.560337752959</v>
      </c>
      <c r="G403" s="152">
        <f>+[1]data1cf!F403</f>
        <v>19090.829463802696</v>
      </c>
      <c r="H403" s="152">
        <f>+[1]data1cf!G403</f>
        <v>17756.870736022167</v>
      </c>
      <c r="I403" s="152">
        <f>+[1]data1cf!H403</f>
        <v>16701.746960161287</v>
      </c>
      <c r="J403" s="152">
        <f>+[1]data1cf!I403</f>
        <v>15980.172389899541</v>
      </c>
      <c r="K403" s="152">
        <f>+[1]data1cf!J403</f>
        <v>15350.419086086018</v>
      </c>
      <c r="L403" s="152">
        <f>+[1]data1cf!K403</f>
        <v>14548.703676236782</v>
      </c>
      <c r="M403" s="152">
        <f>+[1]data1cf!L403</f>
        <v>13849.102581376665</v>
      </c>
      <c r="N403" s="152">
        <f>+[1]data1cf!M403</f>
        <v>13117.320568224291</v>
      </c>
      <c r="O403" s="152">
        <f>+[1]data1cf!N403</f>
        <v>12477.660363060808</v>
      </c>
      <c r="P403" s="152">
        <f>+[1]data1cf!O403</f>
        <v>13491.759912349204</v>
      </c>
      <c r="Q403" s="152">
        <f>+[1]data1cf!P403</f>
        <v>14757.927382777438</v>
      </c>
      <c r="R403" s="152">
        <f>+[1]data1cf!Q403</f>
        <v>13250.823780965566</v>
      </c>
      <c r="S403" s="152">
        <f>+[1]data1cf!R403</f>
        <v>9663.233018612842</v>
      </c>
      <c r="T403" s="152">
        <f>+[1]data1cf!S403</f>
        <v>9111.7555543172039</v>
      </c>
      <c r="U403" s="152">
        <f>+[1]data1cf!T403</f>
        <v>8560.3051947697422</v>
      </c>
      <c r="V403" s="152">
        <f>+[1]data1cf!U403</f>
        <v>8008.8827531129173</v>
      </c>
      <c r="W403" s="152">
        <f>+[1]data1cf!V403</f>
        <v>11370.286666143849</v>
      </c>
      <c r="X403" s="152">
        <f>+[1]data1cf!W403</f>
        <v>10818.922598004581</v>
      </c>
      <c r="Y403" s="152">
        <f>+[1]data1cf!X403</f>
        <v>10267.589036498213</v>
      </c>
      <c r="Z403" s="152">
        <f>+[1]data1cf!Y403</f>
        <v>9716.2868968237144</v>
      </c>
      <c r="AA403" s="152">
        <f>+[1]data1cf!Z403</f>
        <v>9165.0171216360523</v>
      </c>
      <c r="AB403" s="152"/>
      <c r="AC403" s="153" t="e">
        <f t="shared" ca="1" si="48"/>
        <v>#NAME?</v>
      </c>
      <c r="AD403" s="153">
        <f t="shared" si="50"/>
        <v>76300.81393299035</v>
      </c>
      <c r="AE403" s="154">
        <f t="shared" si="51"/>
        <v>56113.843808791447</v>
      </c>
      <c r="AF403" s="155" t="e">
        <f t="shared" ca="1" si="49"/>
        <v>#NAME?</v>
      </c>
      <c r="AG403" s="156">
        <f t="shared" ref="AG403:AG418" si="53">1-EXP(-(1/0.25)*(AD403/ABS($AD$1010)))</f>
        <v>0.98288785002495027</v>
      </c>
    </row>
    <row r="404" spans="1:33" x14ac:dyDescent="0.25">
      <c r="A404" s="148"/>
      <c r="B404" s="152">
        <f>+[1]data1cf!A404</f>
        <v>-95548.512547308404</v>
      </c>
      <c r="C404" s="152">
        <f>+[1]data1cf!B404</f>
        <v>13559.401052230147</v>
      </c>
      <c r="D404" s="152">
        <f>+[1]data1cf!C404</f>
        <v>20994.382587969194</v>
      </c>
      <c r="E404" s="152">
        <f>+[1]data1cf!D404</f>
        <v>19759.905350433033</v>
      </c>
      <c r="F404" s="152">
        <f>+[1]data1cf!E404</f>
        <v>18354.558975126423</v>
      </c>
      <c r="G404" s="152">
        <f>+[1]data1cf!F404</f>
        <v>17397.971795724639</v>
      </c>
      <c r="H404" s="152">
        <f>+[1]data1cf!G404</f>
        <v>16193.596477044535</v>
      </c>
      <c r="I404" s="152">
        <f>+[1]data1cf!H404</f>
        <v>15241.455160348629</v>
      </c>
      <c r="J404" s="152">
        <f>+[1]data1cf!I404</f>
        <v>14590.307894841539</v>
      </c>
      <c r="K404" s="152">
        <f>+[1]data1cf!J404</f>
        <v>14022.652561900526</v>
      </c>
      <c r="L404" s="152">
        <f>+[1]data1cf!K404</f>
        <v>13298.553754694527</v>
      </c>
      <c r="M404" s="152">
        <f>+[1]data1cf!L404</f>
        <v>12667.235303853529</v>
      </c>
      <c r="N404" s="152">
        <f>+[1]data1cf!M404</f>
        <v>12006.876864893311</v>
      </c>
      <c r="O404" s="152">
        <f>+[1]data1cf!N404</f>
        <v>11430.302567098719</v>
      </c>
      <c r="P404" s="152">
        <f>+[1]data1cf!O404</f>
        <v>12344.770084906275</v>
      </c>
      <c r="Q404" s="152">
        <f>+[1]data1cf!P404</f>
        <v>13487.356755808847</v>
      </c>
      <c r="R404" s="152">
        <f>+[1]data1cf!Q404</f>
        <v>12127.349863105217</v>
      </c>
      <c r="S404" s="152">
        <f>+[1]data1cf!R404</f>
        <v>8889.9160469204253</v>
      </c>
      <c r="T404" s="152">
        <f>+[1]data1cf!S404</f>
        <v>8392.2640263750945</v>
      </c>
      <c r="U404" s="152">
        <f>+[1]data1cf!T404</f>
        <v>7894.6364650934338</v>
      </c>
      <c r="V404" s="152">
        <f>+[1]data1cf!U404</f>
        <v>7397.0340968533601</v>
      </c>
      <c r="W404" s="152">
        <f>+[1]data1cf!V404</f>
        <v>10430.357410119341</v>
      </c>
      <c r="X404" s="152">
        <f>+[1]data1cf!W404</f>
        <v>9932.8077180098971</v>
      </c>
      <c r="Y404" s="152">
        <f>+[1]data1cf!X404</f>
        <v>9435.2855550172062</v>
      </c>
      <c r="Z404" s="152">
        <f>+[1]data1cf!Y404</f>
        <v>8937.7917470147622</v>
      </c>
      <c r="AA404" s="152">
        <f>+[1]data1cf!Z404</f>
        <v>8440.3271446522704</v>
      </c>
      <c r="AB404" s="152"/>
      <c r="AC404" s="153" t="e">
        <f t="shared" ca="1" si="48"/>
        <v>#NAME?</v>
      </c>
      <c r="AD404" s="153">
        <f t="shared" si="50"/>
        <v>70859.489379603023</v>
      </c>
      <c r="AE404" s="154">
        <f t="shared" si="51"/>
        <v>52396.897477953462</v>
      </c>
      <c r="AF404" s="155" t="e">
        <f t="shared" ca="1" si="49"/>
        <v>#NAME?</v>
      </c>
      <c r="AG404" s="156">
        <f t="shared" si="53"/>
        <v>0.97712848739589142</v>
      </c>
    </row>
    <row r="405" spans="1:33" x14ac:dyDescent="0.25">
      <c r="A405" s="148"/>
      <c r="B405" s="152">
        <f>+[1]data1cf!A405</f>
        <v>-107665.89987926296</v>
      </c>
      <c r="C405" s="152">
        <f>+[1]data1cf!B405</f>
        <v>14998.514985608654</v>
      </c>
      <c r="D405" s="152">
        <f>+[1]data1cf!C405</f>
        <v>23327.60970985004</v>
      </c>
      <c r="E405" s="152">
        <f>+[1]data1cf!D405</f>
        <v>22069.329131771658</v>
      </c>
      <c r="F405" s="152">
        <f>+[1]data1cf!E405</f>
        <v>20461.593340619704</v>
      </c>
      <c r="G405" s="152">
        <f>+[1]data1cf!F405</f>
        <v>19382.894766131201</v>
      </c>
      <c r="H405" s="152">
        <f>+[1]data1cf!G405</f>
        <v>18026.579275422904</v>
      </c>
      <c r="I405" s="152">
        <f>+[1]data1cf!H405</f>
        <v>16953.688144610831</v>
      </c>
      <c r="J405" s="152">
        <f>+[1]data1cf!I405</f>
        <v>16219.962894204389</v>
      </c>
      <c r="K405" s="152">
        <f>+[1]data1cf!J405</f>
        <v>15579.495953338635</v>
      </c>
      <c r="L405" s="152">
        <f>+[1]data1cf!K405</f>
        <v>14764.389508351484</v>
      </c>
      <c r="M405" s="152">
        <f>+[1]data1cf!L405</f>
        <v>14053.007747316486</v>
      </c>
      <c r="N405" s="152">
        <f>+[1]data1cf!M405</f>
        <v>13308.903169672609</v>
      </c>
      <c r="O405" s="152">
        <f>+[1]data1cf!N405</f>
        <v>12658.358880775537</v>
      </c>
      <c r="P405" s="152">
        <f>+[1]data1cf!O405</f>
        <v>13689.647742517569</v>
      </c>
      <c r="Q405" s="152">
        <f>+[1]data1cf!P405</f>
        <v>14977.136357809919</v>
      </c>
      <c r="R405" s="152">
        <f>+[1]data1cf!Q405</f>
        <v>13444.654458916528</v>
      </c>
      <c r="S405" s="152">
        <f>+[1]data1cf!R405</f>
        <v>9796.6518283521837</v>
      </c>
      <c r="T405" s="152">
        <f>+[1]data1cf!S405</f>
        <v>9235.8879693416329</v>
      </c>
      <c r="U405" s="152">
        <f>+[1]data1cf!T405</f>
        <v>8675.151671499365</v>
      </c>
      <c r="V405" s="152">
        <f>+[1]data1cf!U405</f>
        <v>8114.4437616604318</v>
      </c>
      <c r="W405" s="152">
        <f>+[1]data1cf!V405</f>
        <v>11532.450755603211</v>
      </c>
      <c r="X405" s="152">
        <f>+[1]data1cf!W405</f>
        <v>10971.80220224044</v>
      </c>
      <c r="Y405" s="152">
        <f>+[1]data1cf!X405</f>
        <v>10411.184669215387</v>
      </c>
      <c r="Z405" s="152">
        <f>+[1]data1cf!Y405</f>
        <v>9850.5990871381728</v>
      </c>
      <c r="AA405" s="152">
        <f>+[1]data1cf!Z405</f>
        <v>9290.0464145372443</v>
      </c>
      <c r="AB405" s="152"/>
      <c r="AC405" s="153" t="e">
        <f t="shared" ca="1" si="48"/>
        <v>#NAME?</v>
      </c>
      <c r="AD405" s="153">
        <f t="shared" si="50"/>
        <v>77208.65545236379</v>
      </c>
      <c r="AE405" s="154">
        <f t="shared" si="51"/>
        <v>56725.273376115598</v>
      </c>
      <c r="AF405" s="155" t="e">
        <f t="shared" ca="1" si="49"/>
        <v>#NAME?</v>
      </c>
      <c r="AG405" s="156">
        <f t="shared" si="53"/>
        <v>0.9836963778564155</v>
      </c>
    </row>
    <row r="406" spans="1:33" x14ac:dyDescent="0.25">
      <c r="A406" s="148"/>
      <c r="B406" s="152">
        <f>+[1]data1cf!A406</f>
        <v>-101249.07679601327</v>
      </c>
      <c r="C406" s="152">
        <f>+[1]data1cf!B406</f>
        <v>14249.661342220439</v>
      </c>
      <c r="D406" s="152">
        <f>+[1]data1cf!C406</f>
        <v>22077.80427624374</v>
      </c>
      <c r="E406" s="152">
        <f>+[1]data1cf!D406</f>
        <v>20830.402866282173</v>
      </c>
      <c r="F406" s="152">
        <f>+[1]data1cf!E406</f>
        <v>19345.802751171177</v>
      </c>
      <c r="G406" s="152">
        <f>+[1]data1cf!F406</f>
        <v>18331.768876857281</v>
      </c>
      <c r="H406" s="152">
        <f>+[1]data1cf!G406</f>
        <v>17055.914064382152</v>
      </c>
      <c r="I406" s="152">
        <f>+[1]data1cf!H406</f>
        <v>16046.966601729939</v>
      </c>
      <c r="J406" s="152">
        <f>+[1]data1cf!I406</f>
        <v>15356.970936353177</v>
      </c>
      <c r="K406" s="152">
        <f>+[1]data1cf!J406</f>
        <v>14755.061746730367</v>
      </c>
      <c r="L406" s="152">
        <f>+[1]data1cf!K406</f>
        <v>13988.148851628863</v>
      </c>
      <c r="M406" s="152">
        <f>+[1]data1cf!L406</f>
        <v>13319.165017052757</v>
      </c>
      <c r="N406" s="152">
        <f>+[1]data1cf!M406</f>
        <v>12619.40862611917</v>
      </c>
      <c r="O406" s="152">
        <f>+[1]data1cf!N406</f>
        <v>12008.035516072065</v>
      </c>
      <c r="P406" s="152">
        <f>+[1]data1cf!O406</f>
        <v>12977.461050692546</v>
      </c>
      <c r="Q406" s="152">
        <f>+[1]data1cf!P406</f>
        <v>14188.216116408912</v>
      </c>
      <c r="R406" s="152">
        <f>+[1]data1cf!Q406</f>
        <v>12747.0692199119</v>
      </c>
      <c r="S406" s="152">
        <f>+[1]data1cf!R406</f>
        <v>9316.4853590212551</v>
      </c>
      <c r="T406" s="152">
        <f>+[1]data1cf!S406</f>
        <v>8789.142689809767</v>
      </c>
      <c r="U406" s="152">
        <f>+[1]data1cf!T406</f>
        <v>8261.8259391374486</v>
      </c>
      <c r="V406" s="152">
        <f>+[1]data1cf!U406</f>
        <v>7734.5358845604806</v>
      </c>
      <c r="W406" s="152">
        <f>+[1]data1cf!V406</f>
        <v>10948.831710881614</v>
      </c>
      <c r="X406" s="152">
        <f>+[1]data1cf!W406</f>
        <v>10421.59747517042</v>
      </c>
      <c r="Y406" s="152">
        <f>+[1]data1cf!X406</f>
        <v>9894.3924110034059</v>
      </c>
      <c r="Z406" s="152">
        <f>+[1]data1cf!Y406</f>
        <v>9367.2173935269093</v>
      </c>
      <c r="AA406" s="152">
        <f>+[1]data1cf!Z406</f>
        <v>8840.0733241416401</v>
      </c>
      <c r="AB406" s="152"/>
      <c r="AC406" s="153" t="e">
        <f t="shared" ca="1" si="48"/>
        <v>#NAME?</v>
      </c>
      <c r="AD406" s="153">
        <f t="shared" si="50"/>
        <v>73832.591895023565</v>
      </c>
      <c r="AE406" s="154">
        <f t="shared" si="51"/>
        <v>54420.206855558237</v>
      </c>
      <c r="AF406" s="155" t="e">
        <f t="shared" ca="1" si="49"/>
        <v>#NAME?</v>
      </c>
      <c r="AG406" s="156">
        <f t="shared" si="53"/>
        <v>0.98048113123294944</v>
      </c>
    </row>
    <row r="407" spans="1:33" x14ac:dyDescent="0.25">
      <c r="A407" s="148"/>
      <c r="B407" s="152">
        <f>+[1]data1cf!A407</f>
        <v>-104076.42939772288</v>
      </c>
      <c r="C407" s="152">
        <f>+[1]data1cf!B407</f>
        <v>14551.091201577714</v>
      </c>
      <c r="D407" s="152">
        <f>+[1]data1cf!C407</f>
        <v>22688.130755284019</v>
      </c>
      <c r="E407" s="152">
        <f>+[1]data1cf!D407</f>
        <v>21392.531182025887</v>
      </c>
      <c r="F407" s="152">
        <f>+[1]data1cf!E407</f>
        <v>19837.437534476252</v>
      </c>
      <c r="G407" s="152">
        <f>+[1]data1cf!F407</f>
        <v>18794.91138198895</v>
      </c>
      <c r="H407" s="152">
        <f>+[1]data1cf!G407</f>
        <v>17483.604336378114</v>
      </c>
      <c r="I407" s="152">
        <f>+[1]data1cf!H407</f>
        <v>16446.482293534285</v>
      </c>
      <c r="J407" s="152">
        <f>+[1]data1cf!I407</f>
        <v>15737.218689116427</v>
      </c>
      <c r="K407" s="152">
        <f>+[1]data1cf!J407</f>
        <v>15118.320351300146</v>
      </c>
      <c r="L407" s="152">
        <f>+[1]data1cf!K407</f>
        <v>14330.172624431088</v>
      </c>
      <c r="M407" s="152">
        <f>+[1]data1cf!L407</f>
        <v>13642.507600405715</v>
      </c>
      <c r="N407" s="152">
        <f>+[1]data1cf!M407</f>
        <v>12923.210704856436</v>
      </c>
      <c r="O407" s="152">
        <f>+[1]data1cf!N407</f>
        <v>12294.578160818899</v>
      </c>
      <c r="P407" s="152">
        <f>+[1]data1cf!O407</f>
        <v>13291.261644835602</v>
      </c>
      <c r="Q407" s="152">
        <f>+[1]data1cf!P407</f>
        <v>14535.826712513564</v>
      </c>
      <c r="R407" s="152">
        <f>+[1]data1cf!Q407</f>
        <v>13054.436185593488</v>
      </c>
      <c r="S407" s="152">
        <f>+[1]data1cf!R407</f>
        <v>9528.0542146221596</v>
      </c>
      <c r="T407" s="152">
        <f>+[1]data1cf!S407</f>
        <v>8985.9856465188659</v>
      </c>
      <c r="U407" s="152">
        <f>+[1]data1cf!T407</f>
        <v>8443.9437207227948</v>
      </c>
      <c r="V407" s="152">
        <f>+[1]data1cf!U407</f>
        <v>7901.9292365032106</v>
      </c>
      <c r="W407" s="152">
        <f>+[1]data1cf!V407</f>
        <v>11205.983389070829</v>
      </c>
      <c r="X407" s="152">
        <f>+[1]data1cf!W407</f>
        <v>10664.026282443472</v>
      </c>
      <c r="Y407" s="152">
        <f>+[1]data1cf!X407</f>
        <v>10122.099161967646</v>
      </c>
      <c r="Z407" s="152">
        <f>+[1]data1cf!Y407</f>
        <v>9580.2029272278887</v>
      </c>
      <c r="AA407" s="152">
        <f>+[1]data1cf!Z407</f>
        <v>9038.3385047962893</v>
      </c>
      <c r="AB407" s="152"/>
      <c r="AC407" s="153" t="e">
        <f t="shared" ca="1" si="48"/>
        <v>#NAME?</v>
      </c>
      <c r="AD407" s="153">
        <f t="shared" si="50"/>
        <v>75360.553510617523</v>
      </c>
      <c r="AE407" s="154">
        <f t="shared" si="51"/>
        <v>55474.277715336138</v>
      </c>
      <c r="AF407" s="155" t="e">
        <f t="shared" ca="1" si="49"/>
        <v>#NAME?</v>
      </c>
      <c r="AG407" s="156">
        <f t="shared" si="53"/>
        <v>0.98200815534345665</v>
      </c>
    </row>
    <row r="408" spans="1:33" x14ac:dyDescent="0.25">
      <c r="A408" s="148"/>
      <c r="B408" s="152">
        <f>+[1]data1cf!A408</f>
        <v>-109238.71199192452</v>
      </c>
      <c r="C408" s="152">
        <f>+[1]data1cf!B408</f>
        <v>15239.582709443464</v>
      </c>
      <c r="D408" s="152">
        <f>+[1]data1cf!C408</f>
        <v>23697.33059151761</v>
      </c>
      <c r="E408" s="152">
        <f>+[1]data1cf!D408</f>
        <v>22330.589341498206</v>
      </c>
      <c r="F408" s="152">
        <f>+[1]data1cf!E408</f>
        <v>20735.082095336867</v>
      </c>
      <c r="G408" s="152">
        <f>+[1]data1cf!F408</f>
        <v>19640.533711312328</v>
      </c>
      <c r="H408" s="152">
        <f>+[1]data1cf!G408</f>
        <v>18264.49669677885</v>
      </c>
      <c r="I408" s="152">
        <f>+[1]data1cf!H408</f>
        <v>17175.932486858175</v>
      </c>
      <c r="J408" s="152">
        <f>+[1]data1cf!I408</f>
        <v>16431.488782767676</v>
      </c>
      <c r="K408" s="152">
        <f>+[1]data1cf!J408</f>
        <v>15781.571043990712</v>
      </c>
      <c r="L408" s="152">
        <f>+[1]data1cf!K408</f>
        <v>14954.651993602263</v>
      </c>
      <c r="M408" s="152">
        <f>+[1]data1cf!L408</f>
        <v>14232.878178521052</v>
      </c>
      <c r="N408" s="152">
        <f>+[1]data1cf!M408</f>
        <v>13477.903523219145</v>
      </c>
      <c r="O408" s="152">
        <f>+[1]data1cf!N408</f>
        <v>12817.758080641659</v>
      </c>
      <c r="P408" s="152">
        <f>+[1]data1cf!O408</f>
        <v>13864.210114090929</v>
      </c>
      <c r="Q408" s="152">
        <f>+[1]data1cf!P408</f>
        <v>15170.506705644242</v>
      </c>
      <c r="R408" s="152">
        <f>+[1]data1cf!Q408</f>
        <v>13615.637903416398</v>
      </c>
      <c r="S408" s="152">
        <f>+[1]data1cf!R408</f>
        <v>9914.3442797817552</v>
      </c>
      <c r="T408" s="152">
        <f>+[1]data1cf!S408</f>
        <v>9345.3886331134327</v>
      </c>
      <c r="U408" s="152">
        <f>+[1]data1cf!T408</f>
        <v>8776.4609502342664</v>
      </c>
      <c r="V408" s="152">
        <f>+[1]data1cf!U408</f>
        <v>8207.5620700579293</v>
      </c>
      <c r="W408" s="152">
        <f>+[1]data1cf!V408</f>
        <v>11675.500219615118</v>
      </c>
      <c r="X408" s="152">
        <f>+[1]data1cf!W408</f>
        <v>11106.661563010146</v>
      </c>
      <c r="Y408" s="152">
        <f>+[1]data1cf!X408</f>
        <v>10537.854379896238</v>
      </c>
      <c r="Z408" s="152">
        <f>+[1]data1cf!Y408</f>
        <v>9969.079614478127</v>
      </c>
      <c r="AA408" s="152">
        <f>+[1]data1cf!Z408</f>
        <v>9400.338239286677</v>
      </c>
      <c r="AB408" s="152"/>
      <c r="AC408" s="153" t="e">
        <f t="shared" ca="1" si="48"/>
        <v>#NAME?</v>
      </c>
      <c r="AD408" s="153">
        <f t="shared" si="50"/>
        <v>78111.705169143737</v>
      </c>
      <c r="AE408" s="154">
        <f t="shared" si="51"/>
        <v>57364.795815065132</v>
      </c>
      <c r="AF408" s="155" t="e">
        <f t="shared" ca="1" si="49"/>
        <v>#NAME?</v>
      </c>
      <c r="AG408" s="156">
        <f t="shared" si="53"/>
        <v>0.98446273488806968</v>
      </c>
    </row>
    <row r="409" spans="1:33" x14ac:dyDescent="0.25">
      <c r="A409" s="148"/>
      <c r="B409" s="152">
        <f>+[1]data1cf!A409</f>
        <v>-100928.64232871182</v>
      </c>
      <c r="C409" s="152">
        <f>+[1]data1cf!B409</f>
        <v>14182.254360320178</v>
      </c>
      <c r="D409" s="152">
        <f>+[1]data1cf!C409</f>
        <v>22002.362598715757</v>
      </c>
      <c r="E409" s="152">
        <f>+[1]data1cf!D409</f>
        <v>20813.933964912871</v>
      </c>
      <c r="F409" s="152">
        <f>+[1]data1cf!E409</f>
        <v>19290.083938526459</v>
      </c>
      <c r="G409" s="152">
        <f>+[1]data1cf!F409</f>
        <v>18279.279200887351</v>
      </c>
      <c r="H409" s="152">
        <f>+[1]data1cf!G409</f>
        <v>17007.442322868832</v>
      </c>
      <c r="I409" s="152">
        <f>+[1]data1cf!H409</f>
        <v>16001.687990988416</v>
      </c>
      <c r="J409" s="152">
        <f>+[1]data1cf!I409</f>
        <v>15313.876033359633</v>
      </c>
      <c r="K409" s="152">
        <f>+[1]data1cf!J409</f>
        <v>14713.89228757711</v>
      </c>
      <c r="L409" s="152">
        <f>+[1]data1cf!K409</f>
        <v>13949.386015548211</v>
      </c>
      <c r="M409" s="152">
        <f>+[1]data1cf!L409</f>
        <v>13282.519390189707</v>
      </c>
      <c r="N409" s="152">
        <f>+[1]data1cf!M409</f>
        <v>12584.977597882244</v>
      </c>
      <c r="O409" s="152">
        <f>+[1]data1cf!N409</f>
        <v>11975.560564177835</v>
      </c>
      <c r="P409" s="152">
        <f>+[1]data1cf!O409</f>
        <v>12941.896853230159</v>
      </c>
      <c r="Q409" s="152">
        <f>+[1]data1cf!P409</f>
        <v>14148.820104703926</v>
      </c>
      <c r="R409" s="152">
        <f>+[1]data1cf!Q409</f>
        <v>12712.234169676354</v>
      </c>
      <c r="S409" s="152">
        <f>+[1]data1cf!R409</f>
        <v>9292.5074676535605</v>
      </c>
      <c r="T409" s="152">
        <f>+[1]data1cf!S409</f>
        <v>8766.8337397563228</v>
      </c>
      <c r="U409" s="152">
        <f>+[1]data1cf!T409</f>
        <v>8241.1858483709075</v>
      </c>
      <c r="V409" s="152">
        <f>+[1]data1cf!U409</f>
        <v>7715.5645685926611</v>
      </c>
      <c r="W409" s="152">
        <f>+[1]data1cf!V409</f>
        <v>10919.68774738504</v>
      </c>
      <c r="X409" s="152">
        <f>+[1]data1cf!W409</f>
        <v>10394.122109816264</v>
      </c>
      <c r="Y409" s="152">
        <f>+[1]data1cf!X409</f>
        <v>9868.5855514691702</v>
      </c>
      <c r="Z409" s="152">
        <f>+[1]data1cf!Y409</f>
        <v>9343.0789447204079</v>
      </c>
      <c r="AA409" s="152">
        <f>+[1]data1cf!Z409</f>
        <v>8817.603188117926</v>
      </c>
      <c r="AB409" s="152"/>
      <c r="AC409" s="153" t="e">
        <f t="shared" ca="1" si="48"/>
        <v>#NAME?</v>
      </c>
      <c r="AD409" s="153">
        <f t="shared" si="50"/>
        <v>73662.436415690143</v>
      </c>
      <c r="AE409" s="154">
        <f t="shared" si="51"/>
        <v>54302.501626607242</v>
      </c>
      <c r="AF409" s="155" t="e">
        <f t="shared" ca="1" si="49"/>
        <v>#NAME?</v>
      </c>
      <c r="AG409" s="156">
        <f t="shared" si="53"/>
        <v>0.98030325407036589</v>
      </c>
    </row>
    <row r="410" spans="1:33" x14ac:dyDescent="0.25">
      <c r="A410" s="148"/>
      <c r="B410" s="152">
        <f>+[1]data1cf!A410</f>
        <v>-108034.88916577763</v>
      </c>
      <c r="C410" s="152">
        <f>+[1]data1cf!B410</f>
        <v>15058.047037729717</v>
      </c>
      <c r="D410" s="152">
        <f>+[1]data1cf!C410</f>
        <v>23489.036996440416</v>
      </c>
      <c r="E410" s="152">
        <f>+[1]data1cf!D410</f>
        <v>22139.485265345251</v>
      </c>
      <c r="F410" s="152">
        <f>+[1]data1cf!E410</f>
        <v>20525.755117897785</v>
      </c>
      <c r="G410" s="152">
        <f>+[1]data1cf!F410</f>
        <v>19443.338101857986</v>
      </c>
      <c r="H410" s="152">
        <f>+[1]data1cf!G410</f>
        <v>18082.395846804058</v>
      </c>
      <c r="I410" s="152">
        <f>+[1]data1cf!H410</f>
        <v>17005.827736249026</v>
      </c>
      <c r="J410" s="152">
        <f>+[1]data1cf!I410</f>
        <v>16269.587885054832</v>
      </c>
      <c r="K410" s="152">
        <f>+[1]data1cf!J410</f>
        <v>15626.903741542868</v>
      </c>
      <c r="L410" s="152">
        <f>+[1]data1cf!K410</f>
        <v>14809.026002512495</v>
      </c>
      <c r="M410" s="152">
        <f>+[1]data1cf!L410</f>
        <v>14095.206215614726</v>
      </c>
      <c r="N410" s="152">
        <f>+[1]data1cf!M410</f>
        <v>13348.551465469583</v>
      </c>
      <c r="O410" s="152">
        <f>+[1]data1cf!N410</f>
        <v>12695.75469973962</v>
      </c>
      <c r="P410" s="152">
        <f>+[1]data1cf!O410</f>
        <v>13730.600914495728</v>
      </c>
      <c r="Q410" s="152">
        <f>+[1]data1cf!P410</f>
        <v>15022.501971481168</v>
      </c>
      <c r="R410" s="152">
        <f>+[1]data1cf!Q410</f>
        <v>13484.767997389383</v>
      </c>
      <c r="S410" s="152">
        <f>+[1]data1cf!R410</f>
        <v>9824.2630435326646</v>
      </c>
      <c r="T410" s="152">
        <f>+[1]data1cf!S410</f>
        <v>9261.5773517368834</v>
      </c>
      <c r="U410" s="152">
        <f>+[1]data1cf!T410</f>
        <v>8698.9193155661742</v>
      </c>
      <c r="V410" s="152">
        <f>+[1]data1cf!U410</f>
        <v>8136.2897646892998</v>
      </c>
      <c r="W410" s="152">
        <f>+[1]data1cf!V410</f>
        <v>11566.010847897218</v>
      </c>
      <c r="X410" s="152">
        <f>+[1]data1cf!W410</f>
        <v>11003.44085692121</v>
      </c>
      <c r="Y410" s="152">
        <f>+[1]data1cf!X410</f>
        <v>10440.90199259488</v>
      </c>
      <c r="Z410" s="152">
        <f>+[1]data1cf!Y410</f>
        <v>9878.3951887177027</v>
      </c>
      <c r="AA410" s="152">
        <f>+[1]data1cf!Z410</f>
        <v>9315.9214071031565</v>
      </c>
      <c r="AB410" s="152"/>
      <c r="AC410" s="153" t="e">
        <f t="shared" ca="1" si="48"/>
        <v>#NAME?</v>
      </c>
      <c r="AD410" s="153">
        <f t="shared" si="50"/>
        <v>77498.109044548619</v>
      </c>
      <c r="AE410" s="154">
        <f t="shared" si="51"/>
        <v>56950.274226043206</v>
      </c>
      <c r="AF410" s="155" t="e">
        <f t="shared" ca="1" si="49"/>
        <v>#NAME?</v>
      </c>
      <c r="AG410" s="156">
        <f t="shared" si="53"/>
        <v>0.9839460467875224</v>
      </c>
    </row>
    <row r="411" spans="1:33" x14ac:dyDescent="0.25">
      <c r="A411" s="148"/>
      <c r="B411" s="152">
        <f>+[1]data1cf!A411</f>
        <v>-99781.183991342361</v>
      </c>
      <c r="C411" s="152">
        <f>+[1]data1cf!B411</f>
        <v>14065.118452675943</v>
      </c>
      <c r="D411" s="152">
        <f>+[1]data1cf!C411</f>
        <v>21891.846901596742</v>
      </c>
      <c r="E411" s="152">
        <f>+[1]data1cf!D411</f>
        <v>20564.887314048108</v>
      </c>
      <c r="F411" s="152">
        <f>+[1]data1cf!E411</f>
        <v>19090.557911704382</v>
      </c>
      <c r="G411" s="152">
        <f>+[1]data1cf!F411</f>
        <v>18091.316536244016</v>
      </c>
      <c r="H411" s="152">
        <f>+[1]data1cf!G411</f>
        <v>16833.867662206852</v>
      </c>
      <c r="I411" s="152">
        <f>+[1]data1cf!H411</f>
        <v>15839.547757331813</v>
      </c>
      <c r="J411" s="152">
        <f>+[1]data1cf!I411</f>
        <v>15159.55553795684</v>
      </c>
      <c r="K411" s="152">
        <f>+[1]data1cf!J411</f>
        <v>14566.466701471345</v>
      </c>
      <c r="L411" s="152">
        <f>+[1]data1cf!K411</f>
        <v>13810.578415306496</v>
      </c>
      <c r="M411" s="152">
        <f>+[1]data1cf!L411</f>
        <v>13151.293400594146</v>
      </c>
      <c r="N411" s="152">
        <f>+[1]data1cf!M411</f>
        <v>12461.681965089087</v>
      </c>
      <c r="O411" s="152">
        <f>+[1]data1cf!N411</f>
        <v>11859.269534000734</v>
      </c>
      <c r="P411" s="152">
        <f>+[1]data1cf!O411</f>
        <v>12814.543403291435</v>
      </c>
      <c r="Q411" s="152">
        <f>+[1]data1cf!P411</f>
        <v>14007.745137111589</v>
      </c>
      <c r="R411" s="152">
        <f>+[1]data1cf!Q411</f>
        <v>12587.491756158468</v>
      </c>
      <c r="S411" s="152">
        <f>+[1]data1cf!R411</f>
        <v>9206.6439474331873</v>
      </c>
      <c r="T411" s="152">
        <f>+[1]data1cf!S411</f>
        <v>8686.9466072876749</v>
      </c>
      <c r="U411" s="152">
        <f>+[1]data1cf!T411</f>
        <v>8167.2748099185264</v>
      </c>
      <c r="V411" s="152">
        <f>+[1]data1cf!U411</f>
        <v>7647.6293216090307</v>
      </c>
      <c r="W411" s="152">
        <f>+[1]data1cf!V411</f>
        <v>10815.324804847072</v>
      </c>
      <c r="X411" s="152">
        <f>+[1]data1cf!W411</f>
        <v>10295.734326150434</v>
      </c>
      <c r="Y411" s="152">
        <f>+[1]data1cf!X411</f>
        <v>9776.1725960736294</v>
      </c>
      <c r="Z411" s="152">
        <f>+[1]data1cf!Y411</f>
        <v>9256.6404770752579</v>
      </c>
      <c r="AA411" s="152">
        <f>+[1]data1cf!Z411</f>
        <v>8737.1388574876728</v>
      </c>
      <c r="AB411" s="152"/>
      <c r="AC411" s="153" t="e">
        <f t="shared" ca="1" si="48"/>
        <v>#NAME?</v>
      </c>
      <c r="AD411" s="153">
        <f t="shared" si="50"/>
        <v>73152.913063516346</v>
      </c>
      <c r="AE411" s="154">
        <f t="shared" si="51"/>
        <v>53982.029558167465</v>
      </c>
      <c r="AF411" s="155" t="e">
        <f t="shared" ca="1" si="49"/>
        <v>#NAME?</v>
      </c>
      <c r="AG411" s="156">
        <f t="shared" si="53"/>
        <v>0.9797608549568052</v>
      </c>
    </row>
    <row r="412" spans="1:33" x14ac:dyDescent="0.25">
      <c r="A412" s="148"/>
      <c r="B412" s="152">
        <f>+[1]data1cf!A412</f>
        <v>-111375.71724286315</v>
      </c>
      <c r="C412" s="152">
        <f>+[1]data1cf!B412</f>
        <v>15469.390585706657</v>
      </c>
      <c r="D412" s="152">
        <f>+[1]data1cf!C412</f>
        <v>24085.490656501926</v>
      </c>
      <c r="E412" s="152">
        <f>+[1]data1cf!D412</f>
        <v>22797.801970185486</v>
      </c>
      <c r="F412" s="152">
        <f>+[1]data1cf!E412</f>
        <v>21106.67568887442</v>
      </c>
      <c r="G412" s="152">
        <f>+[1]data1cf!F412</f>
        <v>19990.591912330783</v>
      </c>
      <c r="H412" s="152">
        <f>+[1]data1cf!G412</f>
        <v>18587.758944465273</v>
      </c>
      <c r="I412" s="152">
        <f>+[1]data1cf!H412</f>
        <v>17477.899468515163</v>
      </c>
      <c r="J412" s="152">
        <f>+[1]data1cf!I412</f>
        <v>16718.892428079296</v>
      </c>
      <c r="K412" s="152">
        <f>+[1]data1cf!J412</f>
        <v>16056.133737354397</v>
      </c>
      <c r="L412" s="152">
        <f>+[1]data1cf!K412</f>
        <v>15213.164708989189</v>
      </c>
      <c r="M412" s="152">
        <f>+[1]data1cf!L412</f>
        <v>14477.27104202858</v>
      </c>
      <c r="N412" s="152">
        <f>+[1]data1cf!M412</f>
        <v>13707.527036436073</v>
      </c>
      <c r="O412" s="152">
        <f>+[1]data1cf!N412</f>
        <v>13034.336351095655</v>
      </c>
      <c r="P412" s="152">
        <f>+[1]data1cf!O412</f>
        <v>14101.390831142584</v>
      </c>
      <c r="Q412" s="152">
        <f>+[1]data1cf!P412</f>
        <v>15433.242124179738</v>
      </c>
      <c r="R412" s="152">
        <f>+[1]data1cf!Q412</f>
        <v>13847.955874379564</v>
      </c>
      <c r="S412" s="152">
        <f>+[1]data1cf!R412</f>
        <v>10074.254916707932</v>
      </c>
      <c r="T412" s="152">
        <f>+[1]data1cf!S412</f>
        <v>9494.1689556820766</v>
      </c>
      <c r="U412" s="152">
        <f>+[1]data1cf!T412</f>
        <v>8914.1115054928832</v>
      </c>
      <c r="V412" s="152">
        <f>+[1]data1cf!U412</f>
        <v>8334.0834214654569</v>
      </c>
      <c r="W412" s="152">
        <f>+[1]data1cf!V412</f>
        <v>11869.8638395774</v>
      </c>
      <c r="X412" s="152">
        <f>+[1]data1cf!W412</f>
        <v>11289.897157257594</v>
      </c>
      <c r="Y412" s="152">
        <f>+[1]data1cf!X412</f>
        <v>10709.962564135636</v>
      </c>
      <c r="Z412" s="152">
        <f>+[1]data1cf!Y412</f>
        <v>10130.061022887452</v>
      </c>
      <c r="AA412" s="152">
        <f>+[1]data1cf!Z412</f>
        <v>9550.1935250692586</v>
      </c>
      <c r="AB412" s="152"/>
      <c r="AC412" s="153" t="e">
        <f t="shared" ca="1" si="48"/>
        <v>#NAME?</v>
      </c>
      <c r="AD412" s="153">
        <f t="shared" si="50"/>
        <v>79238.692391897377</v>
      </c>
      <c r="AE412" s="154">
        <f t="shared" si="51"/>
        <v>58133.972458802207</v>
      </c>
      <c r="AF412" s="155" t="e">
        <f t="shared" ca="1" si="49"/>
        <v>#NAME?</v>
      </c>
      <c r="AG412" s="156">
        <f t="shared" si="53"/>
        <v>0.9853688007577468</v>
      </c>
    </row>
    <row r="413" spans="1:33" x14ac:dyDescent="0.25">
      <c r="A413" s="148"/>
      <c r="B413" s="152">
        <f>+[1]data1cf!A413</f>
        <v>-113011.45861847499</v>
      </c>
      <c r="C413" s="152">
        <f>+[1]data1cf!B413</f>
        <v>15625.867887922166</v>
      </c>
      <c r="D413" s="152">
        <f>+[1]data1cf!C413</f>
        <v>24468.030521636334</v>
      </c>
      <c r="E413" s="152">
        <f>+[1]data1cf!D413</f>
        <v>23005.57065115606</v>
      </c>
      <c r="F413" s="152">
        <f>+[1]data1cf!E413</f>
        <v>21391.10691130341</v>
      </c>
      <c r="G413" s="152">
        <f>+[1]data1cf!F413</f>
        <v>20258.539163759619</v>
      </c>
      <c r="H413" s="152">
        <f>+[1]data1cf!G413</f>
        <v>18835.19560073076</v>
      </c>
      <c r="I413" s="152">
        <f>+[1]data1cf!H413</f>
        <v>17709.03595531037</v>
      </c>
      <c r="J413" s="152">
        <f>+[1]data1cf!I413</f>
        <v>16938.881608700838</v>
      </c>
      <c r="K413" s="152">
        <f>+[1]data1cf!J413</f>
        <v>16266.293987329045</v>
      </c>
      <c r="L413" s="152">
        <f>+[1]data1cf!K413</f>
        <v>15411.039723331985</v>
      </c>
      <c r="M413" s="152">
        <f>+[1]data1cf!L413</f>
        <v>14664.338209302936</v>
      </c>
      <c r="N413" s="152">
        <f>+[1]data1cf!M413</f>
        <v>13883.289206986337</v>
      </c>
      <c r="O413" s="152">
        <f>+[1]data1cf!N413</f>
        <v>13200.113219395069</v>
      </c>
      <c r="P413" s="152">
        <f>+[1]data1cf!O413</f>
        <v>14282.937559775179</v>
      </c>
      <c r="Q413" s="152">
        <f>+[1]data1cf!P413</f>
        <v>15634.349348763473</v>
      </c>
      <c r="R413" s="152">
        <f>+[1]data1cf!Q413</f>
        <v>14025.780480676487</v>
      </c>
      <c r="S413" s="152">
        <f>+[1]data1cf!R413</f>
        <v>10196.656321714121</v>
      </c>
      <c r="T413" s="152">
        <f>+[1]data1cf!S413</f>
        <v>9608.0508141358332</v>
      </c>
      <c r="U413" s="152">
        <f>+[1]data1cf!T413</f>
        <v>9019.4742361242079</v>
      </c>
      <c r="V413" s="152">
        <f>+[1]data1cf!U413</f>
        <v>8430.9274555662596</v>
      </c>
      <c r="W413" s="152">
        <f>+[1]data1cf!V413</f>
        <v>12018.636808172723</v>
      </c>
      <c r="X413" s="152">
        <f>+[1]data1cf!W413</f>
        <v>11430.152331110659</v>
      </c>
      <c r="Y413" s="152">
        <f>+[1]data1cf!X413</f>
        <v>10841.700414530751</v>
      </c>
      <c r="Z413" s="152">
        <f>+[1]data1cf!Y413</f>
        <v>10253.282035247463</v>
      </c>
      <c r="AA413" s="152">
        <f>+[1]data1cf!Z413</f>
        <v>9664.8981993797024</v>
      </c>
      <c r="AB413" s="152"/>
      <c r="AC413" s="153" t="e">
        <f t="shared" ca="1" si="48"/>
        <v>#NAME?</v>
      </c>
      <c r="AD413" s="153">
        <f t="shared" si="50"/>
        <v>80032.14854407277</v>
      </c>
      <c r="AE413" s="154">
        <f t="shared" si="51"/>
        <v>58657.56552453203</v>
      </c>
      <c r="AF413" s="155" t="e">
        <f t="shared" ca="1" si="49"/>
        <v>#NAME?</v>
      </c>
      <c r="AG413" s="156">
        <f t="shared" si="53"/>
        <v>0.9859748354155804</v>
      </c>
    </row>
    <row r="414" spans="1:33" x14ac:dyDescent="0.25">
      <c r="A414" s="148"/>
      <c r="B414" s="152">
        <f>+[1]data1cf!A414</f>
        <v>-105511.18478966523</v>
      </c>
      <c r="C414" s="152">
        <f>+[1]data1cf!B414</f>
        <v>14834.233626021385</v>
      </c>
      <c r="D414" s="152">
        <f>+[1]data1cf!C414</f>
        <v>22972.049157032074</v>
      </c>
      <c r="E414" s="152">
        <f>+[1]data1cf!D414</f>
        <v>21728.747781947059</v>
      </c>
      <c r="F414" s="152">
        <f>+[1]data1cf!E414</f>
        <v>20086.920268178004</v>
      </c>
      <c r="G414" s="152">
        <f>+[1]data1cf!F414</f>
        <v>19029.935554804735</v>
      </c>
      <c r="H414" s="152">
        <f>+[1]data1cf!G414</f>
        <v>17700.638081464058</v>
      </c>
      <c r="I414" s="152">
        <f>+[1]data1cf!H414</f>
        <v>16649.218695295873</v>
      </c>
      <c r="J414" s="152">
        <f>+[1]data1cf!I414</f>
        <v>15930.177470847841</v>
      </c>
      <c r="K414" s="152">
        <f>+[1]data1cf!J414</f>
        <v>15302.657897759942</v>
      </c>
      <c r="L414" s="152">
        <f>+[1]data1cf!K414</f>
        <v>14503.734440493132</v>
      </c>
      <c r="M414" s="152">
        <f>+[1]data1cf!L414</f>
        <v>13806.589545696061</v>
      </c>
      <c r="N414" s="152">
        <f>+[1]data1cf!M414</f>
        <v>13077.376715239432</v>
      </c>
      <c r="O414" s="152">
        <f>+[1]data1cf!N414</f>
        <v>12439.985777938662</v>
      </c>
      <c r="P414" s="152">
        <f>+[1]data1cf!O414</f>
        <v>13450.501456017668</v>
      </c>
      <c r="Q414" s="152">
        <f>+[1]data1cf!P414</f>
        <v>14712.223592321152</v>
      </c>
      <c r="R414" s="152">
        <f>+[1]data1cf!Q414</f>
        <v>13210.411217165405</v>
      </c>
      <c r="S414" s="152">
        <f>+[1]data1cf!R414</f>
        <v>9635.4159763482676</v>
      </c>
      <c r="T414" s="152">
        <f>+[1]data1cf!S414</f>
        <v>9085.8746710902615</v>
      </c>
      <c r="U414" s="152">
        <f>+[1]data1cf!T414</f>
        <v>8536.3603754195356</v>
      </c>
      <c r="V414" s="152">
        <f>+[1]data1cf!U414</f>
        <v>7986.8738996237062</v>
      </c>
      <c r="W414" s="152">
        <f>+[1]data1cf!V414</f>
        <v>11336.476401016311</v>
      </c>
      <c r="X414" s="152">
        <f>+[1]data1cf!W414</f>
        <v>10787.048093796897</v>
      </c>
      <c r="Y414" s="152">
        <f>+[1]data1cf!X414</f>
        <v>10237.650186105926</v>
      </c>
      <c r="Z414" s="152">
        <f>+[1]data1cf!Y414</f>
        <v>9688.2835899292368</v>
      </c>
      <c r="AA414" s="152">
        <f>+[1]data1cf!Z414</f>
        <v>9138.9492446122676</v>
      </c>
      <c r="AB414" s="152"/>
      <c r="AC414" s="153" t="e">
        <f t="shared" ca="1" si="48"/>
        <v>#NAME?</v>
      </c>
      <c r="AD414" s="153">
        <f t="shared" si="50"/>
        <v>76279.738142670045</v>
      </c>
      <c r="AE414" s="154">
        <f t="shared" si="51"/>
        <v>56149.572056136938</v>
      </c>
      <c r="AF414" s="155" t="e">
        <f t="shared" ca="1" si="49"/>
        <v>#NAME?</v>
      </c>
      <c r="AG414" s="156">
        <f t="shared" si="53"/>
        <v>0.98286861110579948</v>
      </c>
    </row>
    <row r="415" spans="1:33" x14ac:dyDescent="0.25">
      <c r="A415" s="148"/>
      <c r="B415" s="152">
        <f>+[1]data1cf!A415</f>
        <v>-93633.47060572647</v>
      </c>
      <c r="C415" s="152">
        <f>+[1]data1cf!B415</f>
        <v>13321.627889493982</v>
      </c>
      <c r="D415" s="152">
        <f>+[1]data1cf!C415</f>
        <v>20578.818667108571</v>
      </c>
      <c r="E415" s="152">
        <f>+[1]data1cf!D415</f>
        <v>19446.505073095424</v>
      </c>
      <c r="F415" s="152">
        <f>+[1]data1cf!E415</f>
        <v>18021.56151686798</v>
      </c>
      <c r="G415" s="152">
        <f>+[1]data1cf!F415</f>
        <v>17084.272923599448</v>
      </c>
      <c r="H415" s="152">
        <f>+[1]data1cf!G415</f>
        <v>15903.91035569425</v>
      </c>
      <c r="I415" s="152">
        <f>+[1]data1cf!H415</f>
        <v>14970.852439746024</v>
      </c>
      <c r="J415" s="152">
        <f>+[1]data1cf!I415</f>
        <v>14332.755867445467</v>
      </c>
      <c r="K415" s="152">
        <f>+[1]data1cf!J415</f>
        <v>13776.607741395659</v>
      </c>
      <c r="L415" s="152">
        <f>+[1]data1cf!K415</f>
        <v>13066.891856727394</v>
      </c>
      <c r="M415" s="152">
        <f>+[1]data1cf!L415</f>
        <v>12448.226677817303</v>
      </c>
      <c r="N415" s="152">
        <f>+[1]data1cf!M415</f>
        <v>11801.103548056271</v>
      </c>
      <c r="O415" s="152">
        <f>+[1]data1cf!N415</f>
        <v>11236.219528990856</v>
      </c>
      <c r="P415" s="152">
        <f>+[1]data1cf!O415</f>
        <v>12132.224504735674</v>
      </c>
      <c r="Q415" s="152">
        <f>+[1]data1cf!P415</f>
        <v>13251.910752195359</v>
      </c>
      <c r="R415" s="152">
        <f>+[1]data1cf!Q415</f>
        <v>11919.161952484839</v>
      </c>
      <c r="S415" s="152">
        <f>+[1]data1cf!R415</f>
        <v>8746.6147721649431</v>
      </c>
      <c r="T415" s="152">
        <f>+[1]data1cf!S415</f>
        <v>8258.9369989024926</v>
      </c>
      <c r="U415" s="152">
        <f>+[1]data1cf!T415</f>
        <v>7771.2831946761216</v>
      </c>
      <c r="V415" s="152">
        <f>+[1]data1cf!U415</f>
        <v>7283.6540785569305</v>
      </c>
      <c r="W415" s="152">
        <f>+[1]data1cf!V415</f>
        <v>10256.181663952146</v>
      </c>
      <c r="X415" s="152">
        <f>+[1]data1cf!W415</f>
        <v>9768.6041681962506</v>
      </c>
      <c r="Y415" s="152">
        <f>+[1]data1cf!X415</f>
        <v>9281.0536498016445</v>
      </c>
      <c r="Z415" s="152">
        <f>+[1]data1cf!Y415</f>
        <v>8793.5309180891636</v>
      </c>
      <c r="AA415" s="152">
        <f>+[1]data1cf!Z415</f>
        <v>8306.03680665928</v>
      </c>
      <c r="AB415" s="152"/>
      <c r="AC415" s="153" t="e">
        <f t="shared" ca="1" si="48"/>
        <v>#NAME?</v>
      </c>
      <c r="AD415" s="153">
        <f t="shared" si="50"/>
        <v>69848.040125053158</v>
      </c>
      <c r="AE415" s="154">
        <f t="shared" si="51"/>
        <v>51704.216550417223</v>
      </c>
      <c r="AF415" s="155" t="e">
        <f t="shared" ca="1" si="49"/>
        <v>#NAME?</v>
      </c>
      <c r="AG415" s="156">
        <f t="shared" si="53"/>
        <v>0.97586127465661754</v>
      </c>
    </row>
    <row r="416" spans="1:33" x14ac:dyDescent="0.25">
      <c r="A416" s="148"/>
      <c r="B416" s="152">
        <f>+[1]data1cf!A416</f>
        <v>-109443.3295255347</v>
      </c>
      <c r="C416" s="152">
        <f>+[1]data1cf!B416</f>
        <v>15220.799464441647</v>
      </c>
      <c r="D416" s="152">
        <f>+[1]data1cf!C416</f>
        <v>23758.972740788457</v>
      </c>
      <c r="E416" s="152">
        <f>+[1]data1cf!D416</f>
        <v>22370.839705884195</v>
      </c>
      <c r="F416" s="152">
        <f>+[1]data1cf!E416</f>
        <v>20770.662056865567</v>
      </c>
      <c r="G416" s="152">
        <f>+[1]data1cf!F416</f>
        <v>19674.051666254622</v>
      </c>
      <c r="H416" s="152">
        <f>+[1]data1cf!G416</f>
        <v>18295.448948207246</v>
      </c>
      <c r="I416" s="152">
        <f>+[1]data1cf!H416</f>
        <v>17204.845723730752</v>
      </c>
      <c r="J416" s="152">
        <f>+[1]data1cf!I416</f>
        <v>16459.007585086219</v>
      </c>
      <c r="K416" s="152">
        <f>+[1]data1cf!J416</f>
        <v>15807.860329481569</v>
      </c>
      <c r="L416" s="152">
        <f>+[1]data1cf!K416</f>
        <v>14979.404499103191</v>
      </c>
      <c r="M416" s="152">
        <f>+[1]data1cf!L416</f>
        <v>14256.278712956268</v>
      </c>
      <c r="N416" s="152">
        <f>+[1]data1cf!M416</f>
        <v>13499.889897334382</v>
      </c>
      <c r="O416" s="152">
        <f>+[1]data1cf!N416</f>
        <v>12838.495377152467</v>
      </c>
      <c r="P416" s="152">
        <f>+[1]data1cf!O416</f>
        <v>13886.92008793011</v>
      </c>
      <c r="Q416" s="152">
        <f>+[1]data1cf!P416</f>
        <v>15195.663533550582</v>
      </c>
      <c r="R416" s="152">
        <f>+[1]data1cf!Q416</f>
        <v>13637.882270954073</v>
      </c>
      <c r="S416" s="152">
        <f>+[1]data1cf!R416</f>
        <v>9929.6556694526716</v>
      </c>
      <c r="T416" s="152">
        <f>+[1]data1cf!S416</f>
        <v>9359.6342989302975</v>
      </c>
      <c r="U416" s="152">
        <f>+[1]data1cf!T416</f>
        <v>8789.6409445767003</v>
      </c>
      <c r="V416" s="152">
        <f>+[1]data1cf!U416</f>
        <v>8219.6764468769452</v>
      </c>
      <c r="W416" s="152">
        <f>+[1]data1cf!V416</f>
        <v>11694.110470817246</v>
      </c>
      <c r="X416" s="152">
        <f>+[1]data1cf!W416</f>
        <v>11124.20630949501</v>
      </c>
      <c r="Y416" s="152">
        <f>+[1]data1cf!X416</f>
        <v>10554.333680617543</v>
      </c>
      <c r="Z416" s="152">
        <f>+[1]data1cf!Y416</f>
        <v>9984.4935301581972</v>
      </c>
      <c r="AA416" s="152">
        <f>+[1]data1cf!Z416</f>
        <v>9414.6868324695206</v>
      </c>
      <c r="AB416" s="152"/>
      <c r="AC416" s="153" t="e">
        <f t="shared" ca="1" si="48"/>
        <v>#NAME?</v>
      </c>
      <c r="AD416" s="153">
        <f t="shared" si="50"/>
        <v>78199.08795046054</v>
      </c>
      <c r="AE416" s="154">
        <f t="shared" si="51"/>
        <v>57418.023599710243</v>
      </c>
      <c r="AF416" s="155" t="e">
        <f t="shared" ca="1" si="49"/>
        <v>#NAME?</v>
      </c>
      <c r="AG416" s="156">
        <f t="shared" si="53"/>
        <v>0.98453495154644188</v>
      </c>
    </row>
    <row r="417" spans="1:33" x14ac:dyDescent="0.25">
      <c r="A417" s="148"/>
      <c r="B417" s="152">
        <f>+[1]data1cf!A417</f>
        <v>-108685.84714131906</v>
      </c>
      <c r="C417" s="152">
        <f>+[1]data1cf!B417</f>
        <v>15115.033590721432</v>
      </c>
      <c r="D417" s="152">
        <f>+[1]data1cf!C417</f>
        <v>23617.864751128676</v>
      </c>
      <c r="E417" s="152">
        <f>+[1]data1cf!D417</f>
        <v>22262.470289462919</v>
      </c>
      <c r="F417" s="152">
        <f>+[1]data1cf!E417</f>
        <v>20638.947078126756</v>
      </c>
      <c r="G417" s="152">
        <f>+[1]data1cf!F417</f>
        <v>19549.970117739402</v>
      </c>
      <c r="H417" s="152">
        <f>+[1]data1cf!G417</f>
        <v>18180.865487077746</v>
      </c>
      <c r="I417" s="152">
        <f>+[1]data1cf!H417</f>
        <v>17097.810577645163</v>
      </c>
      <c r="J417" s="152">
        <f>+[1]data1cf!I417</f>
        <v>16357.13455581438</v>
      </c>
      <c r="K417" s="152">
        <f>+[1]data1cf!J417</f>
        <v>15710.538901050641</v>
      </c>
      <c r="L417" s="152">
        <f>+[1]data1cf!K417</f>
        <v>14887.772142132915</v>
      </c>
      <c r="M417" s="152">
        <f>+[1]data1cf!L417</f>
        <v>14169.651275399134</v>
      </c>
      <c r="N417" s="152">
        <f>+[1]data1cf!M417</f>
        <v>13418.497600246148</v>
      </c>
      <c r="O417" s="152">
        <f>+[1]data1cf!N417</f>
        <v>12761.727093779875</v>
      </c>
      <c r="P417" s="152">
        <f>+[1]data1cf!O417</f>
        <v>13802.849066128292</v>
      </c>
      <c r="Q417" s="152">
        <f>+[1]data1cf!P417</f>
        <v>15102.534398204418</v>
      </c>
      <c r="R417" s="152">
        <f>+[1]data1cf!Q417</f>
        <v>13555.534896999798</v>
      </c>
      <c r="S417" s="152">
        <f>+[1]data1cf!R417</f>
        <v>9872.9737822803945</v>
      </c>
      <c r="T417" s="152">
        <f>+[1]data1cf!S417</f>
        <v>9306.8976603964729</v>
      </c>
      <c r="U417" s="152">
        <f>+[1]data1cf!T417</f>
        <v>8740.8493607749915</v>
      </c>
      <c r="V417" s="152">
        <f>+[1]data1cf!U417</f>
        <v>8174.8297180838235</v>
      </c>
      <c r="W417" s="152">
        <f>+[1]data1cf!V417</f>
        <v>11625.216387291191</v>
      </c>
      <c r="X417" s="152">
        <f>+[1]data1cf!W417</f>
        <v>11059.256663375631</v>
      </c>
      <c r="Y417" s="152">
        <f>+[1]data1cf!X417</f>
        <v>10493.328253661568</v>
      </c>
      <c r="Z417" s="152">
        <f>+[1]data1cf!Y417</f>
        <v>9927.4320975750525</v>
      </c>
      <c r="AA417" s="152">
        <f>+[1]data1cf!Z417</f>
        <v>9361.5691627248998</v>
      </c>
      <c r="AB417" s="152"/>
      <c r="AC417" s="153" t="e">
        <f t="shared" ca="1" si="48"/>
        <v>#NAME?</v>
      </c>
      <c r="AD417" s="153">
        <f t="shared" si="50"/>
        <v>77822.10808084067</v>
      </c>
      <c r="AE417" s="154">
        <f t="shared" si="51"/>
        <v>57165.976735959259</v>
      </c>
      <c r="AF417" s="155" t="e">
        <f t="shared" ca="1" si="49"/>
        <v>#NAME?</v>
      </c>
      <c r="AG417" s="156">
        <f t="shared" si="53"/>
        <v>0.98422098070461173</v>
      </c>
    </row>
    <row r="418" spans="1:33" x14ac:dyDescent="0.25">
      <c r="A418" s="148"/>
      <c r="B418" s="152">
        <f>+[1]data1cf!A418</f>
        <v>-116794.12916603943</v>
      </c>
      <c r="C418" s="152">
        <f>+[1]data1cf!B418</f>
        <v>16078.474092703298</v>
      </c>
      <c r="D418" s="152">
        <f>+[1]data1cf!C418</f>
        <v>25182.512472649665</v>
      </c>
      <c r="E418" s="152">
        <f>+[1]data1cf!D418</f>
        <v>23772.809549747377</v>
      </c>
      <c r="F418" s="152">
        <f>+[1]data1cf!E418</f>
        <v>22048.857350297731</v>
      </c>
      <c r="G418" s="152">
        <f>+[1]data1cf!F418</f>
        <v>20878.170232211243</v>
      </c>
      <c r="H418" s="152">
        <f>+[1]data1cf!G418</f>
        <v>19407.395684434716</v>
      </c>
      <c r="I418" s="152">
        <f>+[1]data1cf!H418</f>
        <v>18243.541711601389</v>
      </c>
      <c r="J418" s="152">
        <f>+[1]data1cf!I418</f>
        <v>17447.609092597031</v>
      </c>
      <c r="K418" s="152">
        <f>+[1]data1cf!J418</f>
        <v>16752.291957240694</v>
      </c>
      <c r="L418" s="152">
        <f>+[1]data1cf!K418</f>
        <v>15868.627946026103</v>
      </c>
      <c r="M418" s="152">
        <f>+[1]data1cf!L418</f>
        <v>15096.933162646605</v>
      </c>
      <c r="N418" s="152">
        <f>+[1]data1cf!M418</f>
        <v>14289.741226742648</v>
      </c>
      <c r="O418" s="152">
        <f>+[1]data1cf!N418</f>
        <v>13583.474114053097</v>
      </c>
      <c r="P418" s="152">
        <f>+[1]data1cf!O418</f>
        <v>14702.766435931371</v>
      </c>
      <c r="Q418" s="152">
        <f>+[1]data1cf!P418</f>
        <v>16099.412094425716</v>
      </c>
      <c r="R418" s="152">
        <f>+[1]data1cf!Q418</f>
        <v>14437.001906569698</v>
      </c>
      <c r="S418" s="152">
        <f>+[1]data1cf!R418</f>
        <v>10479.710963848056</v>
      </c>
      <c r="T418" s="152">
        <f>+[1]data1cf!S418</f>
        <v>9871.4039079058384</v>
      </c>
      <c r="U418" s="152">
        <f>+[1]data1cf!T418</f>
        <v>9263.126749848183</v>
      </c>
      <c r="V418" s="152">
        <f>+[1]data1cf!U418</f>
        <v>8654.8803866116668</v>
      </c>
      <c r="W418" s="152">
        <f>+[1]data1cf!V418</f>
        <v>12362.675991242735</v>
      </c>
      <c r="X418" s="152">
        <f>+[1]data1cf!W418</f>
        <v>11754.494016897705</v>
      </c>
      <c r="Y418" s="152">
        <f>+[1]data1cf!X418</f>
        <v>11146.34569288517</v>
      </c>
      <c r="Z418" s="152">
        <f>+[1]data1cf!Y418</f>
        <v>10538.232028715112</v>
      </c>
      <c r="AA418" s="152">
        <f>+[1]data1cf!Z418</f>
        <v>9930.1540641828033</v>
      </c>
      <c r="AB418" s="152"/>
      <c r="AC418" s="153" t="e">
        <f t="shared" ca="1" si="48"/>
        <v>#NAME?</v>
      </c>
      <c r="AD418" s="153">
        <f t="shared" si="50"/>
        <v>82044.297291708441</v>
      </c>
      <c r="AE418" s="154">
        <f t="shared" si="51"/>
        <v>60037.315761920836</v>
      </c>
      <c r="AF418" s="155" t="e">
        <f t="shared" ca="1" si="49"/>
        <v>#NAME?</v>
      </c>
      <c r="AG418" s="156">
        <f t="shared" si="53"/>
        <v>0.98740152499480804</v>
      </c>
    </row>
    <row r="419" spans="1:33" x14ac:dyDescent="0.25">
      <c r="A419" s="148"/>
      <c r="B419" s="152">
        <f>+[1]data1cf!A419</f>
        <v>-105198.60394124457</v>
      </c>
      <c r="C419" s="152">
        <f>+[1]data1cf!B419</f>
        <v>14711.051470785766</v>
      </c>
      <c r="D419" s="152">
        <f>+[1]data1cf!C419</f>
        <v>22884.35362140094</v>
      </c>
      <c r="E419" s="152">
        <f>+[1]data1cf!D419</f>
        <v>21598.425972808218</v>
      </c>
      <c r="F419" s="152">
        <f>+[1]data1cf!E419</f>
        <v>20032.567083652779</v>
      </c>
      <c r="G419" s="152">
        <f>+[1]data1cf!F419</f>
        <v>18978.732363131312</v>
      </c>
      <c r="H419" s="152">
        <f>+[1]data1cf!G419</f>
        <v>17653.354347556611</v>
      </c>
      <c r="I419" s="152">
        <f>+[1]data1cf!H419</f>
        <v>16605.049830816031</v>
      </c>
      <c r="J419" s="152">
        <f>+[1]data1cf!I419</f>
        <v>15888.138793005921</v>
      </c>
      <c r="K419" s="152">
        <f>+[1]data1cf!J419</f>
        <v>15262.497472511328</v>
      </c>
      <c r="L419" s="152">
        <f>+[1]data1cf!K419</f>
        <v>14465.921653712325</v>
      </c>
      <c r="M419" s="152">
        <f>+[1]data1cf!L419</f>
        <v>13770.842076854056</v>
      </c>
      <c r="N419" s="152">
        <f>+[1]data1cf!M419</f>
        <v>13043.789566800169</v>
      </c>
      <c r="O419" s="152">
        <f>+[1]data1cf!N419</f>
        <v>12408.306763814449</v>
      </c>
      <c r="P419" s="152">
        <f>+[1]data1cf!O419</f>
        <v>13415.808911517615</v>
      </c>
      <c r="Q419" s="152">
        <f>+[1]data1cf!P419</f>
        <v>14673.793148596269</v>
      </c>
      <c r="R419" s="152">
        <f>+[1]data1cf!Q419</f>
        <v>13176.429949016838</v>
      </c>
      <c r="S419" s="152">
        <f>+[1]data1cf!R419</f>
        <v>9612.0257658937426</v>
      </c>
      <c r="T419" s="152">
        <f>+[1]data1cf!S419</f>
        <v>9064.1124973958504</v>
      </c>
      <c r="U419" s="152">
        <f>+[1]data1cf!T419</f>
        <v>8516.2261584683038</v>
      </c>
      <c r="V419" s="152">
        <f>+[1]data1cf!U419</f>
        <v>7968.3675569982424</v>
      </c>
      <c r="W419" s="152">
        <f>+[1]data1cf!V419</f>
        <v>11308.046735154125</v>
      </c>
      <c r="X419" s="152">
        <f>+[1]data1cf!W419</f>
        <v>10760.246129933883</v>
      </c>
      <c r="Y419" s="152">
        <f>+[1]data1cf!X419</f>
        <v>10212.475834182333</v>
      </c>
      <c r="Z419" s="152">
        <f>+[1]data1cf!Y419</f>
        <v>9664.7367571835384</v>
      </c>
      <c r="AA419" s="152">
        <f>+[1]data1cf!Z419</f>
        <v>9117.0298355000723</v>
      </c>
      <c r="AB419" s="152"/>
      <c r="AC419" s="153" t="e">
        <f t="shared" ca="1" si="48"/>
        <v>#NAME?</v>
      </c>
      <c r="AD419" s="153">
        <f t="shared" si="50"/>
        <v>75949.221383015363</v>
      </c>
      <c r="AE419" s="154">
        <f t="shared" si="51"/>
        <v>55876.302372982573</v>
      </c>
      <c r="AF419" s="155" t="e">
        <f t="shared" ca="1" si="49"/>
        <v>#NAME?</v>
      </c>
      <c r="AG419" s="156">
        <f t="shared" ref="AG419:AG434" si="54">1-EXP(-(1/0.25)*(AD419/ABS($AD$1010)))</f>
        <v>0.98256405568738414</v>
      </c>
    </row>
    <row r="420" spans="1:33" x14ac:dyDescent="0.25">
      <c r="A420" s="148"/>
      <c r="B420" s="152">
        <f>+[1]data1cf!A420</f>
        <v>-110663.18918176317</v>
      </c>
      <c r="C420" s="152">
        <f>+[1]data1cf!B420</f>
        <v>15399.265712638509</v>
      </c>
      <c r="D420" s="152">
        <f>+[1]data1cf!C420</f>
        <v>24027.360626969443</v>
      </c>
      <c r="E420" s="152">
        <f>+[1]data1cf!D420</f>
        <v>22653.216317982628</v>
      </c>
      <c r="F420" s="152">
        <f>+[1]data1cf!E420</f>
        <v>20982.777601771384</v>
      </c>
      <c r="G420" s="152">
        <f>+[1]data1cf!F420</f>
        <v>19873.874234105919</v>
      </c>
      <c r="H420" s="152">
        <f>+[1]data1cf!G420</f>
        <v>18479.97567043277</v>
      </c>
      <c r="I420" s="152">
        <f>+[1]data1cf!H420</f>
        <v>17377.21653951356</v>
      </c>
      <c r="J420" s="152">
        <f>+[1]data1cf!I420</f>
        <v>16623.065259635514</v>
      </c>
      <c r="K420" s="152">
        <f>+[1]data1cf!J420</f>
        <v>15964.588045799879</v>
      </c>
      <c r="L420" s="152">
        <f>+[1]data1cf!K420</f>
        <v>15126.970459450757</v>
      </c>
      <c r="M420" s="152">
        <f>+[1]data1cf!L420</f>
        <v>14395.784684844759</v>
      </c>
      <c r="N420" s="152">
        <f>+[1]data1cf!M420</f>
        <v>13630.965129728746</v>
      </c>
      <c r="O420" s="152">
        <f>+[1]data1cf!N420</f>
        <v>12962.124036663939</v>
      </c>
      <c r="P420" s="152">
        <f>+[1]data1cf!O420</f>
        <v>14022.309174054029</v>
      </c>
      <c r="Q420" s="152">
        <f>+[1]data1cf!P420</f>
        <v>15345.639925603387</v>
      </c>
      <c r="R420" s="152">
        <f>+[1]data1cf!Q420</f>
        <v>13770.495571773212</v>
      </c>
      <c r="S420" s="152">
        <f>+[1]data1cf!R420</f>
        <v>10020.936930695372</v>
      </c>
      <c r="T420" s="152">
        <f>+[1]data1cf!S420</f>
        <v>9444.5620795533669</v>
      </c>
      <c r="U420" s="152">
        <f>+[1]data1cf!T420</f>
        <v>8868.2155568494636</v>
      </c>
      <c r="V420" s="152">
        <f>+[1]data1cf!U420</f>
        <v>8291.898212436794</v>
      </c>
      <c r="W420" s="152">
        <f>+[1]data1cf!V420</f>
        <v>11805.058414686981</v>
      </c>
      <c r="X420" s="152">
        <f>+[1]data1cf!W420</f>
        <v>11228.802079163461</v>
      </c>
      <c r="Y420" s="152">
        <f>+[1]data1cf!X420</f>
        <v>10652.577627546587</v>
      </c>
      <c r="Z420" s="152">
        <f>+[1]data1cf!Y420</f>
        <v>10076.386016353563</v>
      </c>
      <c r="AA420" s="152">
        <f>+[1]data1cf!Z420</f>
        <v>9500.2282307971091</v>
      </c>
      <c r="AB420" s="152"/>
      <c r="AC420" s="153" t="e">
        <f t="shared" ca="1" si="48"/>
        <v>#NAME?</v>
      </c>
      <c r="AD420" s="153">
        <f t="shared" si="50"/>
        <v>78942.794299354588</v>
      </c>
      <c r="AE420" s="154">
        <f t="shared" si="51"/>
        <v>57954.696870788743</v>
      </c>
      <c r="AF420" s="155" t="e">
        <f t="shared" ca="1" si="49"/>
        <v>#NAME?</v>
      </c>
      <c r="AG420" s="156">
        <f t="shared" si="54"/>
        <v>0.98513615214968764</v>
      </c>
    </row>
    <row r="421" spans="1:33" x14ac:dyDescent="0.25">
      <c r="A421" s="148"/>
      <c r="B421" s="152">
        <f>+[1]data1cf!A421</f>
        <v>-112899.12379327079</v>
      </c>
      <c r="C421" s="152">
        <f>+[1]data1cf!B421</f>
        <v>15630.827377366244</v>
      </c>
      <c r="D421" s="152">
        <f>+[1]data1cf!C421</f>
        <v>24421.695590750933</v>
      </c>
      <c r="E421" s="152">
        <f>+[1]data1cf!D421</f>
        <v>22995.946717117124</v>
      </c>
      <c r="F421" s="152">
        <f>+[1]data1cf!E421</f>
        <v>21371.573547331227</v>
      </c>
      <c r="G421" s="152">
        <f>+[1]data1cf!F421</f>
        <v>20240.137839380368</v>
      </c>
      <c r="H421" s="152">
        <f>+[1]data1cf!G421</f>
        <v>18818.202845063424</v>
      </c>
      <c r="I421" s="152">
        <f>+[1]data1cf!H421</f>
        <v>17693.162616633752</v>
      </c>
      <c r="J421" s="152">
        <f>+[1]data1cf!I421</f>
        <v>16923.773813226329</v>
      </c>
      <c r="K421" s="152">
        <f>+[1]data1cf!J421</f>
        <v>16251.86119538662</v>
      </c>
      <c r="L421" s="152">
        <f>+[1]data1cf!K421</f>
        <v>15397.450622096374</v>
      </c>
      <c r="M421" s="152">
        <f>+[1]data1cf!L421</f>
        <v>14651.491338856002</v>
      </c>
      <c r="N421" s="152">
        <f>+[1]data1cf!M421</f>
        <v>13871.218709167642</v>
      </c>
      <c r="O421" s="152">
        <f>+[1]data1cf!N421</f>
        <v>13188.728463955766</v>
      </c>
      <c r="P421" s="152">
        <f>+[1]data1cf!O421</f>
        <v>14270.469806417976</v>
      </c>
      <c r="Q421" s="152">
        <f>+[1]data1cf!P421</f>
        <v>15620.53827492398</v>
      </c>
      <c r="R421" s="152">
        <f>+[1]data1cf!Q421</f>
        <v>14013.568344722018</v>
      </c>
      <c r="S421" s="152">
        <f>+[1]data1cf!R421</f>
        <v>10188.250383806646</v>
      </c>
      <c r="T421" s="152">
        <f>+[1]data1cf!S421</f>
        <v>9600.2299575786583</v>
      </c>
      <c r="U421" s="152">
        <f>+[1]data1cf!T421</f>
        <v>9012.2384321609879</v>
      </c>
      <c r="V421" s="152">
        <f>+[1]data1cf!U421</f>
        <v>8424.2766745779336</v>
      </c>
      <c r="W421" s="152">
        <f>+[1]data1cf!V421</f>
        <v>12008.419798521074</v>
      </c>
      <c r="X421" s="152">
        <f>+[1]data1cf!W421</f>
        <v>11420.520282503432</v>
      </c>
      <c r="Y421" s="152">
        <f>+[1]data1cf!X421</f>
        <v>10832.653294602431</v>
      </c>
      <c r="Z421" s="152">
        <f>+[1]data1cf!Y421</f>
        <v>10244.819810661545</v>
      </c>
      <c r="AA421" s="152">
        <f>+[1]data1cf!Z421</f>
        <v>9657.0208357995853</v>
      </c>
      <c r="AB421" s="152"/>
      <c r="AC421" s="153" t="e">
        <f t="shared" ca="1" si="48"/>
        <v>#NAME?</v>
      </c>
      <c r="AD421" s="153">
        <f t="shared" si="50"/>
        <v>79978.471028628366</v>
      </c>
      <c r="AE421" s="154">
        <f t="shared" si="51"/>
        <v>58622.573927843616</v>
      </c>
      <c r="AF421" s="155" t="e">
        <f t="shared" ca="1" si="49"/>
        <v>#NAME?</v>
      </c>
      <c r="AG421" s="156">
        <f t="shared" si="54"/>
        <v>0.98593464058933455</v>
      </c>
    </row>
    <row r="422" spans="1:33" x14ac:dyDescent="0.25">
      <c r="A422" s="148"/>
      <c r="B422" s="152">
        <f>+[1]data1cf!A422</f>
        <v>-117882.59826224844</v>
      </c>
      <c r="C422" s="152">
        <f>+[1]data1cf!B422</f>
        <v>16285.454378594237</v>
      </c>
      <c r="D422" s="152">
        <f>+[1]data1cf!C422</f>
        <v>25388.04066548073</v>
      </c>
      <c r="E422" s="152">
        <f>+[1]data1cf!D422</f>
        <v>23972.503592949557</v>
      </c>
      <c r="F422" s="152">
        <f>+[1]data1cf!E422</f>
        <v>22238.126020899861</v>
      </c>
      <c r="G422" s="152">
        <f>+[1]data1cf!F422</f>
        <v>21056.469997041346</v>
      </c>
      <c r="H422" s="152">
        <f>+[1]data1cf!G422</f>
        <v>19572.047112606579</v>
      </c>
      <c r="I422" s="152">
        <f>+[1]data1cf!H422</f>
        <v>18397.346540796199</v>
      </c>
      <c r="J422" s="152">
        <f>+[1]data1cf!I422</f>
        <v>17593.996185432734</v>
      </c>
      <c r="K422" s="152">
        <f>+[1]data1cf!J422</f>
        <v>16892.138598500471</v>
      </c>
      <c r="L422" s="152">
        <f>+[1]data1cf!K422</f>
        <v>16000.29964011861</v>
      </c>
      <c r="M422" s="152">
        <f>+[1]data1cf!L422</f>
        <v>15221.4130061777</v>
      </c>
      <c r="N422" s="152">
        <f>+[1]data1cf!M422</f>
        <v>14406.698402112164</v>
      </c>
      <c r="O422" s="152">
        <f>+[1]data1cf!N422</f>
        <v>13693.786783708922</v>
      </c>
      <c r="P422" s="152">
        <f>+[1]data1cf!O422</f>
        <v>14823.572821696711</v>
      </c>
      <c r="Q422" s="152">
        <f>+[1]data1cf!P422</f>
        <v>16233.234593659094</v>
      </c>
      <c r="R422" s="152">
        <f>+[1]data1cf!Q422</f>
        <v>14555.331485674098</v>
      </c>
      <c r="S422" s="152">
        <f>+[1]data1cf!R422</f>
        <v>10561.160359619462</v>
      </c>
      <c r="T422" s="152">
        <f>+[1]data1cf!S422</f>
        <v>9947.1841537282835</v>
      </c>
      <c r="U422" s="152">
        <f>+[1]data1cf!T422</f>
        <v>9333.2381243566269</v>
      </c>
      <c r="V422" s="152">
        <f>+[1]data1cf!U422</f>
        <v>8719.3231768000569</v>
      </c>
      <c r="W422" s="152">
        <f>+[1]data1cf!V422</f>
        <v>12461.673779696168</v>
      </c>
      <c r="X422" s="152">
        <f>+[1]data1cf!W422</f>
        <v>11847.823821106776</v>
      </c>
      <c r="Y422" s="152">
        <f>+[1]data1cf!X422</f>
        <v>11234.00782645596</v>
      </c>
      <c r="Z422" s="152">
        <f>+[1]data1cf!Y422</f>
        <v>10620.226814661859</v>
      </c>
      <c r="AA422" s="152">
        <f>+[1]data1cf!Z422</f>
        <v>10006.481835210174</v>
      </c>
      <c r="AB422" s="152"/>
      <c r="AC422" s="153" t="e">
        <f t="shared" ca="1" si="48"/>
        <v>#NAME?</v>
      </c>
      <c r="AD422" s="153">
        <f t="shared" si="50"/>
        <v>82678.165009832403</v>
      </c>
      <c r="AE422" s="154">
        <f t="shared" si="51"/>
        <v>60488.87948227</v>
      </c>
      <c r="AF422" s="155" t="e">
        <f t="shared" ca="1" si="49"/>
        <v>#NAME?</v>
      </c>
      <c r="AG422" s="156">
        <f t="shared" si="54"/>
        <v>0.9878201711286394</v>
      </c>
    </row>
    <row r="423" spans="1:33" x14ac:dyDescent="0.25">
      <c r="A423" s="148"/>
      <c r="B423" s="152">
        <f>+[1]data1cf!A423</f>
        <v>-115554.07657609587</v>
      </c>
      <c r="C423" s="152">
        <f>+[1]data1cf!B423</f>
        <v>15942.325522605235</v>
      </c>
      <c r="D423" s="152">
        <f>+[1]data1cf!C423</f>
        <v>24948.843199214294</v>
      </c>
      <c r="E423" s="152">
        <f>+[1]data1cf!D423</f>
        <v>23424.027153375733</v>
      </c>
      <c r="F423" s="152">
        <f>+[1]data1cf!E423</f>
        <v>21833.230552997971</v>
      </c>
      <c r="G423" s="152">
        <f>+[1]data1cf!F423</f>
        <v>20675.0399036296</v>
      </c>
      <c r="H423" s="152">
        <f>+[1]data1cf!G423</f>
        <v>19219.81440109514</v>
      </c>
      <c r="I423" s="152">
        <f>+[1]data1cf!H423</f>
        <v>18068.317557371174</v>
      </c>
      <c r="J423" s="152">
        <f>+[1]data1cf!I423</f>
        <v>17280.835691094471</v>
      </c>
      <c r="K423" s="152">
        <f>+[1]data1cf!J423</f>
        <v>16592.969850353991</v>
      </c>
      <c r="L423" s="152">
        <f>+[1]data1cf!K423</f>
        <v>15718.619254139128</v>
      </c>
      <c r="M423" s="152">
        <f>+[1]data1cf!L423</f>
        <v>14955.117880151087</v>
      </c>
      <c r="N423" s="152">
        <f>+[1]data1cf!M423</f>
        <v>14156.496241896926</v>
      </c>
      <c r="O423" s="152">
        <f>+[1]data1cf!N423</f>
        <v>13457.798968854451</v>
      </c>
      <c r="P423" s="152">
        <f>+[1]data1cf!O423</f>
        <v>14565.136188024699</v>
      </c>
      <c r="Q423" s="152">
        <f>+[1]data1cf!P423</f>
        <v>15946.953069778156</v>
      </c>
      <c r="R423" s="152">
        <f>+[1]data1cf!Q423</f>
        <v>14302.19339290003</v>
      </c>
      <c r="S423" s="152">
        <f>+[1]data1cf!R423</f>
        <v>10386.918679227929</v>
      </c>
      <c r="T423" s="152">
        <f>+[1]data1cf!S423</f>
        <v>9785.0702761785269</v>
      </c>
      <c r="U423" s="152">
        <f>+[1]data1cf!T423</f>
        <v>9183.251453575238</v>
      </c>
      <c r="V423" s="152">
        <f>+[1]data1cf!U423</f>
        <v>8581.463098831442</v>
      </c>
      <c r="W423" s="152">
        <f>+[1]data1cf!V423</f>
        <v>12249.891471775998</v>
      </c>
      <c r="X423" s="152">
        <f>+[1]data1cf!W423</f>
        <v>11648.16682227964</v>
      </c>
      <c r="Y423" s="152">
        <f>+[1]data1cf!X423</f>
        <v>11046.475465835996</v>
      </c>
      <c r="Z423" s="152">
        <f>+[1]data1cf!Y423</f>
        <v>10444.818401236644</v>
      </c>
      <c r="AA423" s="152">
        <f>+[1]data1cf!Z423</f>
        <v>9843.1966572369147</v>
      </c>
      <c r="AB423" s="152"/>
      <c r="AC423" s="153" t="e">
        <f t="shared" ca="1" si="48"/>
        <v>#NAME?</v>
      </c>
      <c r="AD423" s="153">
        <f t="shared" si="50"/>
        <v>81313.946655356121</v>
      </c>
      <c r="AE423" s="154">
        <f t="shared" si="51"/>
        <v>59518.122808702967</v>
      </c>
      <c r="AF423" s="155" t="e">
        <f t="shared" ca="1" si="49"/>
        <v>#NAME?</v>
      </c>
      <c r="AG423" s="156">
        <f t="shared" si="54"/>
        <v>0.98690128268123245</v>
      </c>
    </row>
    <row r="424" spans="1:33" x14ac:dyDescent="0.25">
      <c r="A424" s="148"/>
      <c r="B424" s="152">
        <f>+[1]data1cf!A424</f>
        <v>-97578.268887155311</v>
      </c>
      <c r="C424" s="152">
        <f>+[1]data1cf!B424</f>
        <v>13842.85473939441</v>
      </c>
      <c r="D424" s="152">
        <f>+[1]data1cf!C424</f>
        <v>21415.984787270714</v>
      </c>
      <c r="E424" s="152">
        <f>+[1]data1cf!D424</f>
        <v>20122.682776026639</v>
      </c>
      <c r="F424" s="152">
        <f>+[1]data1cf!E424</f>
        <v>18707.50356990366</v>
      </c>
      <c r="G424" s="152">
        <f>+[1]data1cf!F424</f>
        <v>17730.461784937561</v>
      </c>
      <c r="H424" s="152">
        <f>+[1]data1cf!G424</f>
        <v>16500.63530925446</v>
      </c>
      <c r="I424" s="152">
        <f>+[1]data1cf!H424</f>
        <v>15528.267462364936</v>
      </c>
      <c r="J424" s="152">
        <f>+[1]data1cf!I424</f>
        <v>14863.287744053512</v>
      </c>
      <c r="K424" s="152">
        <f>+[1]data1cf!J424</f>
        <v>14283.435902182719</v>
      </c>
      <c r="L424" s="152">
        <f>+[1]data1cf!K424</f>
        <v>13544.092609948693</v>
      </c>
      <c r="M424" s="152">
        <f>+[1]data1cf!L424</f>
        <v>12899.362933816006</v>
      </c>
      <c r="N424" s="152">
        <f>+[1]data1cf!M424</f>
        <v>12224.976367234376</v>
      </c>
      <c r="O424" s="152">
        <f>+[1]data1cf!N424</f>
        <v>11636.011522345314</v>
      </c>
      <c r="P424" s="152">
        <f>+[1]data1cf!O424</f>
        <v>12570.047521128541</v>
      </c>
      <c r="Q424" s="152">
        <f>+[1]data1cf!P424</f>
        <v>13736.906391328208</v>
      </c>
      <c r="R424" s="152">
        <f>+[1]data1cf!Q424</f>
        <v>12348.008597666423</v>
      </c>
      <c r="S424" s="152">
        <f>+[1]data1cf!R424</f>
        <v>9041.8013214031198</v>
      </c>
      <c r="T424" s="152">
        <f>+[1]data1cf!S424</f>
        <v>8533.5775785273199</v>
      </c>
      <c r="U424" s="152">
        <f>+[1]data1cf!T424</f>
        <v>8025.3788145082563</v>
      </c>
      <c r="V424" s="152">
        <f>+[1]data1cf!U424</f>
        <v>7517.2057787116464</v>
      </c>
      <c r="W424" s="152">
        <f>+[1]data1cf!V424</f>
        <v>10614.966591440112</v>
      </c>
      <c r="X424" s="152">
        <f>+[1]data1cf!W424</f>
        <v>10106.847350783821</v>
      </c>
      <c r="Y424" s="152">
        <f>+[1]data1cf!X424</f>
        <v>9598.7562240508596</v>
      </c>
      <c r="Z424" s="152">
        <f>+[1]data1cf!Y424</f>
        <v>9090.6940546589303</v>
      </c>
      <c r="AA424" s="152">
        <f>+[1]data1cf!Z424</f>
        <v>8582.6617113282628</v>
      </c>
      <c r="AB424" s="152"/>
      <c r="AC424" s="153" t="e">
        <f t="shared" ca="1" si="48"/>
        <v>#NAME?</v>
      </c>
      <c r="AD424" s="153">
        <f t="shared" si="50"/>
        <v>71970.475092962006</v>
      </c>
      <c r="AE424" s="154">
        <f t="shared" si="51"/>
        <v>53168.807927121466</v>
      </c>
      <c r="AF424" s="155" t="e">
        <f t="shared" ca="1" si="49"/>
        <v>#NAME?</v>
      </c>
      <c r="AG424" s="156">
        <f t="shared" si="54"/>
        <v>0.97844387266863853</v>
      </c>
    </row>
    <row r="425" spans="1:33" x14ac:dyDescent="0.25">
      <c r="A425" s="148"/>
      <c r="B425" s="152">
        <f>+[1]data1cf!A425</f>
        <v>-112740.5137682176</v>
      </c>
      <c r="C425" s="152">
        <f>+[1]data1cf!B425</f>
        <v>15592.936099013255</v>
      </c>
      <c r="D425" s="152">
        <f>+[1]data1cf!C425</f>
        <v>24400.814977912734</v>
      </c>
      <c r="E425" s="152">
        <f>+[1]data1cf!D425</f>
        <v>22976.796441815583</v>
      </c>
      <c r="F425" s="152">
        <f>+[1]data1cf!E425</f>
        <v>21343.993610803376</v>
      </c>
      <c r="G425" s="152">
        <f>+[1]data1cf!F425</f>
        <v>20214.156274754248</v>
      </c>
      <c r="H425" s="152">
        <f>+[1]data1cf!G425</f>
        <v>18794.210094843584</v>
      </c>
      <c r="I425" s="152">
        <f>+[1]data1cf!H425</f>
        <v>17670.750415959563</v>
      </c>
      <c r="J425" s="152">
        <f>+[1]data1cf!I425</f>
        <v>16902.4425135661</v>
      </c>
      <c r="K425" s="152">
        <f>+[1]data1cf!J425</f>
        <v>16231.482960165184</v>
      </c>
      <c r="L425" s="152">
        <f>+[1]data1cf!K425</f>
        <v>15378.26362747102</v>
      </c>
      <c r="M425" s="152">
        <f>+[1]data1cf!L425</f>
        <v>14633.352329517231</v>
      </c>
      <c r="N425" s="152">
        <f>+[1]data1cf!M425</f>
        <v>13854.17589134202</v>
      </c>
      <c r="O425" s="152">
        <f>+[1]data1cf!N425</f>
        <v>13172.653873176161</v>
      </c>
      <c r="P425" s="152">
        <f>+[1]data1cf!O425</f>
        <v>14252.866087635717</v>
      </c>
      <c r="Q425" s="152">
        <f>+[1]data1cf!P425</f>
        <v>15601.037868316176</v>
      </c>
      <c r="R425" s="152">
        <f>+[1]data1cf!Q425</f>
        <v>13996.325542357059</v>
      </c>
      <c r="S425" s="152">
        <f>+[1]data1cf!R425</f>
        <v>10176.38170443956</v>
      </c>
      <c r="T425" s="152">
        <f>+[1]data1cf!S425</f>
        <v>9589.1873779314028</v>
      </c>
      <c r="U425" s="152">
        <f>+[1]data1cf!T425</f>
        <v>9002.0219116313219</v>
      </c>
      <c r="V425" s="152">
        <f>+[1]data1cf!U425</f>
        <v>8414.8861713455517</v>
      </c>
      <c r="W425" s="152">
        <f>+[1]data1cf!V425</f>
        <v>11993.993994645229</v>
      </c>
      <c r="X425" s="152">
        <f>+[1]data1cf!W425</f>
        <v>11406.920408482771</v>
      </c>
      <c r="Y425" s="152">
        <f>+[1]data1cf!X425</f>
        <v>10819.879304738752</v>
      </c>
      <c r="Z425" s="152">
        <f>+[1]data1cf!Y425</f>
        <v>10232.871657885724</v>
      </c>
      <c r="AA425" s="152">
        <f>+[1]data1cf!Z425</f>
        <v>9645.8984716304185</v>
      </c>
      <c r="AB425" s="152"/>
      <c r="AC425" s="153" t="e">
        <f t="shared" ca="1" si="48"/>
        <v>#NAME?</v>
      </c>
      <c r="AD425" s="153">
        <f t="shared" si="50"/>
        <v>79895.397685131902</v>
      </c>
      <c r="AE425" s="154">
        <f t="shared" si="51"/>
        <v>58565.50461146381</v>
      </c>
      <c r="AF425" s="155" t="e">
        <f t="shared" ca="1" si="49"/>
        <v>#NAME?</v>
      </c>
      <c r="AG425" s="156">
        <f t="shared" si="54"/>
        <v>0.98587220634850603</v>
      </c>
    </row>
    <row r="426" spans="1:33" x14ac:dyDescent="0.25">
      <c r="A426" s="148"/>
      <c r="B426" s="152">
        <f>+[1]data1cf!A426</f>
        <v>-99914.080194328621</v>
      </c>
      <c r="C426" s="152">
        <f>+[1]data1cf!B426</f>
        <v>14056.610521331761</v>
      </c>
      <c r="D426" s="152">
        <f>+[1]data1cf!C426</f>
        <v>21829.657453551095</v>
      </c>
      <c r="E426" s="152">
        <f>+[1]data1cf!D426</f>
        <v>20556.809724018705</v>
      </c>
      <c r="F426" s="152">
        <f>+[1]data1cf!E426</f>
        <v>19113.66659504217</v>
      </c>
      <c r="G426" s="152">
        <f>+[1]data1cf!F426</f>
        <v>18113.085975378137</v>
      </c>
      <c r="H426" s="152">
        <f>+[1]data1cf!G426</f>
        <v>16853.97071308492</v>
      </c>
      <c r="I426" s="152">
        <f>+[1]data1cf!H426</f>
        <v>15858.326497005852</v>
      </c>
      <c r="J426" s="152">
        <f>+[1]data1cf!I426</f>
        <v>15177.428612049451</v>
      </c>
      <c r="K426" s="152">
        <f>+[1]data1cf!J426</f>
        <v>14583.541221720494</v>
      </c>
      <c r="L426" s="152">
        <f>+[1]data1cf!K426</f>
        <v>13826.654818620656</v>
      </c>
      <c r="M426" s="152">
        <f>+[1]data1cf!L426</f>
        <v>13166.491717763864</v>
      </c>
      <c r="N426" s="152">
        <f>+[1]data1cf!M426</f>
        <v>12475.961805070507</v>
      </c>
      <c r="O426" s="152">
        <f>+[1]data1cf!N426</f>
        <v>11872.738115690005</v>
      </c>
      <c r="P426" s="152">
        <f>+[1]data1cf!O426</f>
        <v>12829.293211090877</v>
      </c>
      <c r="Q426" s="152">
        <f>+[1]data1cf!P426</f>
        <v>14024.084142127162</v>
      </c>
      <c r="R426" s="152">
        <f>+[1]data1cf!Q426</f>
        <v>12601.9391592301</v>
      </c>
      <c r="S426" s="152">
        <f>+[1]data1cf!R426</f>
        <v>9216.5884791348781</v>
      </c>
      <c r="T426" s="152">
        <f>+[1]data1cf!S426</f>
        <v>8696.1989663727873</v>
      </c>
      <c r="U426" s="152">
        <f>+[1]data1cf!T426</f>
        <v>8175.835030406899</v>
      </c>
      <c r="V426" s="152">
        <f>+[1]data1cf!U426</f>
        <v>7655.4974385410787</v>
      </c>
      <c r="W426" s="152">
        <f>+[1]data1cf!V426</f>
        <v>10827.411900599558</v>
      </c>
      <c r="X426" s="152">
        <f>+[1]data1cf!W426</f>
        <v>10307.1293916126</v>
      </c>
      <c r="Y426" s="152">
        <f>+[1]data1cf!X426</f>
        <v>9786.8756695350785</v>
      </c>
      <c r="Z426" s="152">
        <f>+[1]data1cf!Y426</f>
        <v>9266.6515979742853</v>
      </c>
      <c r="AA426" s="152">
        <f>+[1]data1cf!Z426</f>
        <v>8746.4580664457226</v>
      </c>
      <c r="AB426" s="152"/>
      <c r="AC426" s="153" t="e">
        <f t="shared" ca="1" si="48"/>
        <v>#NAME?</v>
      </c>
      <c r="AD426" s="153">
        <f t="shared" si="50"/>
        <v>73092.029418740392</v>
      </c>
      <c r="AE426" s="154">
        <f t="shared" si="51"/>
        <v>53903.357141438653</v>
      </c>
      <c r="AF426" s="155" t="e">
        <f t="shared" ca="1" si="49"/>
        <v>#NAME?</v>
      </c>
      <c r="AG426" s="156">
        <f t="shared" si="54"/>
        <v>0.97969505190148298</v>
      </c>
    </row>
    <row r="427" spans="1:33" x14ac:dyDescent="0.25">
      <c r="A427" s="148"/>
      <c r="B427" s="152">
        <f>+[1]data1cf!A427</f>
        <v>-102015.66591949853</v>
      </c>
      <c r="C427" s="152">
        <f>+[1]data1cf!B427</f>
        <v>14328.959699064078</v>
      </c>
      <c r="D427" s="152">
        <f>+[1]data1cf!C427</f>
        <v>22228.703889125114</v>
      </c>
      <c r="E427" s="152">
        <f>+[1]data1cf!D427</f>
        <v>20952.366268927704</v>
      </c>
      <c r="F427" s="152">
        <f>+[1]data1cf!E427</f>
        <v>19479.101257123646</v>
      </c>
      <c r="G427" s="152">
        <f>+[1]data1cf!F427</f>
        <v>18457.342180605447</v>
      </c>
      <c r="H427" s="152">
        <f>+[1]data1cf!G427</f>
        <v>17171.875091151265</v>
      </c>
      <c r="I427" s="152">
        <f>+[1]data1cf!H427</f>
        <v>16155.288564761278</v>
      </c>
      <c r="J427" s="152">
        <f>+[1]data1cf!I427</f>
        <v>15460.068721653028</v>
      </c>
      <c r="K427" s="152">
        <f>+[1]data1cf!J427</f>
        <v>14853.553210125254</v>
      </c>
      <c r="L427" s="152">
        <f>+[1]data1cf!K427</f>
        <v>14080.882847397566</v>
      </c>
      <c r="M427" s="152">
        <f>+[1]data1cf!L427</f>
        <v>13406.833922377191</v>
      </c>
      <c r="N427" s="152">
        <f>+[1]data1cf!M427</f>
        <v>12701.779452139017</v>
      </c>
      <c r="O427" s="152">
        <f>+[1]data1cf!N427</f>
        <v>12085.726736737226</v>
      </c>
      <c r="P427" s="152">
        <f>+[1]data1cf!O427</f>
        <v>13062.542806066067</v>
      </c>
      <c r="Q427" s="152">
        <f>+[1]data1cf!P427</f>
        <v>14282.464885388399</v>
      </c>
      <c r="R427" s="152">
        <f>+[1]data1cf!Q427</f>
        <v>12830.406605092561</v>
      </c>
      <c r="S427" s="152">
        <f>+[1]data1cf!R427</f>
        <v>9373.8486972458049</v>
      </c>
      <c r="T427" s="152">
        <f>+[1]data1cf!S427</f>
        <v>8842.513348126904</v>
      </c>
      <c r="U427" s="152">
        <f>+[1]data1cf!T427</f>
        <v>8311.20411378473</v>
      </c>
      <c r="V427" s="152">
        <f>+[1]data1cf!U427</f>
        <v>7779.9217776625701</v>
      </c>
      <c r="W427" s="152">
        <f>+[1]data1cf!V427</f>
        <v>11018.554065096185</v>
      </c>
      <c r="X427" s="152">
        <f>+[1]data1cf!W427</f>
        <v>10487.327970462271</v>
      </c>
      <c r="Y427" s="152">
        <f>+[1]data1cf!X427</f>
        <v>9956.131268239631</v>
      </c>
      <c r="Z427" s="152">
        <f>+[1]data1cf!Y427</f>
        <v>9424.9648402005987</v>
      </c>
      <c r="AA427" s="152">
        <f>+[1]data1cf!Z427</f>
        <v>8893.8295945706795</v>
      </c>
      <c r="AB427" s="152"/>
      <c r="AC427" s="153" t="e">
        <f t="shared" ca="1" si="48"/>
        <v>#NAME?</v>
      </c>
      <c r="AD427" s="153">
        <f t="shared" si="50"/>
        <v>74205.513901047598</v>
      </c>
      <c r="AE427" s="154">
        <f t="shared" si="51"/>
        <v>54666.379668028152</v>
      </c>
      <c r="AF427" s="155" t="e">
        <f t="shared" ca="1" si="49"/>
        <v>#NAME?</v>
      </c>
      <c r="AG427" s="156">
        <f t="shared" si="54"/>
        <v>0.98086537835927512</v>
      </c>
    </row>
    <row r="428" spans="1:33" x14ac:dyDescent="0.25">
      <c r="A428" s="148"/>
      <c r="B428" s="152">
        <f>+[1]data1cf!A428</f>
        <v>-100218.18651233237</v>
      </c>
      <c r="C428" s="152">
        <f>+[1]data1cf!B428</f>
        <v>14111.317555196358</v>
      </c>
      <c r="D428" s="152">
        <f>+[1]data1cf!C428</f>
        <v>21904.863362803888</v>
      </c>
      <c r="E428" s="152">
        <f>+[1]data1cf!D428</f>
        <v>20718.564407986378</v>
      </c>
      <c r="F428" s="152">
        <f>+[1]data1cf!E428</f>
        <v>19166.546184118924</v>
      </c>
      <c r="G428" s="152">
        <f>+[1]data1cf!F428</f>
        <v>18162.900972581312</v>
      </c>
      <c r="H428" s="152">
        <f>+[1]data1cf!G428</f>
        <v>16899.972514835459</v>
      </c>
      <c r="I428" s="152">
        <f>+[1]data1cf!H428</f>
        <v>15901.297878058893</v>
      </c>
      <c r="J428" s="152">
        <f>+[1]data1cf!I428</f>
        <v>15218.327558983776</v>
      </c>
      <c r="K428" s="152">
        <f>+[1]data1cf!J428</f>
        <v>14622.612838275189</v>
      </c>
      <c r="L428" s="152">
        <f>+[1]data1cf!K428</f>
        <v>13863.442444668315</v>
      </c>
      <c r="M428" s="152">
        <f>+[1]data1cf!L428</f>
        <v>13201.270019705349</v>
      </c>
      <c r="N428" s="152">
        <f>+[1]data1cf!M428</f>
        <v>12508.638356099465</v>
      </c>
      <c r="O428" s="152">
        <f>+[1]data1cf!N428</f>
        <v>11903.558264755367</v>
      </c>
      <c r="P428" s="152">
        <f>+[1]data1cf!O428</f>
        <v>12863.045189253946</v>
      </c>
      <c r="Q428" s="152">
        <f>+[1]data1cf!P428</f>
        <v>14061.472679523085</v>
      </c>
      <c r="R428" s="152">
        <f>+[1]data1cf!Q428</f>
        <v>12634.999144798541</v>
      </c>
      <c r="S428" s="152">
        <f>+[1]data1cf!R428</f>
        <v>9239.3445462918935</v>
      </c>
      <c r="T428" s="152">
        <f>+[1]data1cf!S428</f>
        <v>8717.3711352609516</v>
      </c>
      <c r="U428" s="152">
        <f>+[1]data1cf!T428</f>
        <v>8195.423378873742</v>
      </c>
      <c r="V428" s="152">
        <f>+[1]data1cf!U428</f>
        <v>7673.5020467695849</v>
      </c>
      <c r="W428" s="152">
        <f>+[1]data1cf!V428</f>
        <v>10855.070796053675</v>
      </c>
      <c r="X428" s="152">
        <f>+[1]data1cf!W428</f>
        <v>10333.204714482927</v>
      </c>
      <c r="Y428" s="152">
        <f>+[1]data1cf!X428</f>
        <v>9811.3675074397124</v>
      </c>
      <c r="Z428" s="152">
        <f>+[1]data1cf!Y428</f>
        <v>9289.5600411598643</v>
      </c>
      <c r="AA428" s="152">
        <f>+[1]data1cf!Z428</f>
        <v>8767.7832078662796</v>
      </c>
      <c r="AB428" s="152"/>
      <c r="AC428" s="153" t="e">
        <f t="shared" ca="1" si="48"/>
        <v>#NAME?</v>
      </c>
      <c r="AD428" s="153">
        <f t="shared" si="50"/>
        <v>73372.405199192421</v>
      </c>
      <c r="AE428" s="154">
        <f t="shared" si="51"/>
        <v>54127.908239234486</v>
      </c>
      <c r="AF428" s="155" t="e">
        <f t="shared" ca="1" si="49"/>
        <v>#NAME?</v>
      </c>
      <c r="AG428" s="156">
        <f t="shared" si="54"/>
        <v>0.97999631689158229</v>
      </c>
    </row>
    <row r="429" spans="1:33" x14ac:dyDescent="0.25">
      <c r="A429" s="148"/>
      <c r="B429" s="152">
        <f>+[1]data1cf!A429</f>
        <v>-101445.44292120723</v>
      </c>
      <c r="C429" s="152">
        <f>+[1]data1cf!B429</f>
        <v>14249.070568986834</v>
      </c>
      <c r="D429" s="152">
        <f>+[1]data1cf!C429</f>
        <v>22206.48188342982</v>
      </c>
      <c r="E429" s="152">
        <f>+[1]data1cf!D429</f>
        <v>20944.570956290609</v>
      </c>
      <c r="F429" s="152">
        <f>+[1]data1cf!E429</f>
        <v>19379.947914865934</v>
      </c>
      <c r="G429" s="152">
        <f>+[1]data1cf!F429</f>
        <v>18363.935186460938</v>
      </c>
      <c r="H429" s="152">
        <f>+[1]data1cf!G429</f>
        <v>17085.618135053861</v>
      </c>
      <c r="I429" s="152">
        <f>+[1]data1cf!H429</f>
        <v>16074.713883164302</v>
      </c>
      <c r="J429" s="152">
        <f>+[1]data1cf!I429</f>
        <v>15383.380015213279</v>
      </c>
      <c r="K429" s="152">
        <f>+[1]data1cf!J429</f>
        <v>14780.290890268974</v>
      </c>
      <c r="L429" s="152">
        <f>+[1]data1cf!K429</f>
        <v>14011.903187380551</v>
      </c>
      <c r="M429" s="152">
        <f>+[1]data1cf!L429</f>
        <v>13341.621901335555</v>
      </c>
      <c r="N429" s="152">
        <f>+[1]data1cf!M429</f>
        <v>12640.508377523165</v>
      </c>
      <c r="O429" s="152">
        <f>+[1]data1cf!N429</f>
        <v>12027.936560185819</v>
      </c>
      <c r="P429" s="152">
        <f>+[1]data1cf!O429</f>
        <v>12999.25522193182</v>
      </c>
      <c r="Q429" s="152">
        <f>+[1]data1cf!P429</f>
        <v>14212.358469857209</v>
      </c>
      <c r="R429" s="152">
        <f>+[1]data1cf!Q429</f>
        <v>12768.416560893369</v>
      </c>
      <c r="S429" s="152">
        <f>+[1]data1cf!R429</f>
        <v>9331.1793014609029</v>
      </c>
      <c r="T429" s="152">
        <f>+[1]data1cf!S429</f>
        <v>8802.813884784644</v>
      </c>
      <c r="U429" s="152">
        <f>+[1]data1cf!T429</f>
        <v>8274.4744369149266</v>
      </c>
      <c r="V429" s="152">
        <f>+[1]data1cf!U429</f>
        <v>7746.1617369159248</v>
      </c>
      <c r="W429" s="152">
        <f>+[1]data1cf!V429</f>
        <v>10966.691484934068</v>
      </c>
      <c r="X429" s="152">
        <f>+[1]data1cf!W429</f>
        <v>10438.434712057973</v>
      </c>
      <c r="Y429" s="152">
        <f>+[1]data1cf!X429</f>
        <v>9910.2071673024093</v>
      </c>
      <c r="Z429" s="152">
        <f>+[1]data1cf!Y429</f>
        <v>9382.0097275109911</v>
      </c>
      <c r="AA429" s="152">
        <f>+[1]data1cf!Z429</f>
        <v>8853.8432958326557</v>
      </c>
      <c r="AB429" s="152"/>
      <c r="AC429" s="153" t="e">
        <f t="shared" ca="1" si="48"/>
        <v>#NAME?</v>
      </c>
      <c r="AD429" s="153">
        <f t="shared" si="50"/>
        <v>74059.908212156486</v>
      </c>
      <c r="AE429" s="154">
        <f t="shared" si="51"/>
        <v>54609.265300513041</v>
      </c>
      <c r="AF429" s="155" t="e">
        <f t="shared" ca="1" si="49"/>
        <v>#NAME?</v>
      </c>
      <c r="AG429" s="156">
        <f t="shared" si="54"/>
        <v>0.98071625927884087</v>
      </c>
    </row>
    <row r="430" spans="1:33" x14ac:dyDescent="0.25">
      <c r="A430" s="148"/>
      <c r="B430" s="152">
        <f>+[1]data1cf!A430</f>
        <v>-92413.371115735208</v>
      </c>
      <c r="C430" s="152">
        <f>+[1]data1cf!B430</f>
        <v>13222.41471969333</v>
      </c>
      <c r="D430" s="152">
        <f>+[1]data1cf!C430</f>
        <v>20367.391124818896</v>
      </c>
      <c r="E430" s="152">
        <f>+[1]data1cf!D430</f>
        <v>19243.055186165231</v>
      </c>
      <c r="F430" s="152">
        <f>+[1]data1cf!E430</f>
        <v>17809.404268419443</v>
      </c>
      <c r="G430" s="152">
        <f>+[1]data1cf!F430</f>
        <v>16884.411069098976</v>
      </c>
      <c r="H430" s="152">
        <f>+[1]data1cf!G430</f>
        <v>15719.347354100122</v>
      </c>
      <c r="I430" s="152">
        <f>+[1]data1cf!H430</f>
        <v>14798.447734539055</v>
      </c>
      <c r="J430" s="152">
        <f>+[1]data1cf!I430</f>
        <v>14168.665937899263</v>
      </c>
      <c r="K430" s="152">
        <f>+[1]data1cf!J430</f>
        <v>13619.8492112065</v>
      </c>
      <c r="L430" s="152">
        <f>+[1]data1cf!K430</f>
        <v>12919.296883780426</v>
      </c>
      <c r="M430" s="152">
        <f>+[1]data1cf!L430</f>
        <v>12308.693277984945</v>
      </c>
      <c r="N430" s="152">
        <f>+[1]data1cf!M430</f>
        <v>11670.002545266081</v>
      </c>
      <c r="O430" s="152">
        <f>+[1]data1cf!N430</f>
        <v>11112.566563136868</v>
      </c>
      <c r="P430" s="152">
        <f>+[1]data1cf!O430</f>
        <v>11996.808800079194</v>
      </c>
      <c r="Q430" s="152">
        <f>+[1]data1cf!P430</f>
        <v>13101.904873633786</v>
      </c>
      <c r="R430" s="152">
        <f>+[1]data1cf!Q430</f>
        <v>11786.52257887383</v>
      </c>
      <c r="S430" s="152">
        <f>+[1]data1cf!R430</f>
        <v>8655.3155643262908</v>
      </c>
      <c r="T430" s="152">
        <f>+[1]data1cf!S430</f>
        <v>8173.9925208264794</v>
      </c>
      <c r="U430" s="152">
        <f>+[1]data1cf!T430</f>
        <v>7692.6931340320407</v>
      </c>
      <c r="V430" s="152">
        <f>+[1]data1cf!U430</f>
        <v>7211.4181136441439</v>
      </c>
      <c r="W430" s="152">
        <f>+[1]data1cf!V430</f>
        <v>10145.211906865854</v>
      </c>
      <c r="X430" s="152">
        <f>+[1]data1cf!W430</f>
        <v>9663.9878341973945</v>
      </c>
      <c r="Y430" s="152">
        <f>+[1]data1cf!X430</f>
        <v>9182.790387359255</v>
      </c>
      <c r="Z430" s="152">
        <f>+[1]data1cf!Y430</f>
        <v>8701.6203651263386</v>
      </c>
      <c r="AA430" s="152">
        <f>+[1]data1cf!Z430</f>
        <v>8220.4785902368094</v>
      </c>
      <c r="AB430" s="152"/>
      <c r="AC430" s="153" t="e">
        <f t="shared" ca="1" si="48"/>
        <v>#NAME?</v>
      </c>
      <c r="AD430" s="153">
        <f t="shared" si="50"/>
        <v>69298.058393552361</v>
      </c>
      <c r="AE430" s="154">
        <f t="shared" si="51"/>
        <v>51355.079959585426</v>
      </c>
      <c r="AF430" s="155" t="e">
        <f t="shared" ca="1" si="49"/>
        <v>#NAME?</v>
      </c>
      <c r="AG430" s="156">
        <f t="shared" si="54"/>
        <v>0.97514299495970191</v>
      </c>
    </row>
    <row r="431" spans="1:33" x14ac:dyDescent="0.25">
      <c r="A431" s="148"/>
      <c r="B431" s="152">
        <f>+[1]data1cf!A431</f>
        <v>-109835.46789528278</v>
      </c>
      <c r="C431" s="152">
        <f>+[1]data1cf!B431</f>
        <v>15307.792936486603</v>
      </c>
      <c r="D431" s="152">
        <f>+[1]data1cf!C431</f>
        <v>23810.406421906751</v>
      </c>
      <c r="E431" s="152">
        <f>+[1]data1cf!D431</f>
        <v>22423.833749549751</v>
      </c>
      <c r="F431" s="152">
        <f>+[1]data1cf!E431</f>
        <v>20838.84911719901</v>
      </c>
      <c r="G431" s="152">
        <f>+[1]data1cf!F431</f>
        <v>19738.287003160796</v>
      </c>
      <c r="H431" s="152">
        <f>+[1]data1cf!G431</f>
        <v>18354.767253931201</v>
      </c>
      <c r="I431" s="152">
        <f>+[1]data1cf!H431</f>
        <v>17260.256369003037</v>
      </c>
      <c r="J431" s="152">
        <f>+[1]data1cf!I431</f>
        <v>16511.745872407981</v>
      </c>
      <c r="K431" s="152">
        <f>+[1]data1cf!J431</f>
        <v>15858.242314702264</v>
      </c>
      <c r="L431" s="152">
        <f>+[1]data1cf!K431</f>
        <v>15026.841329090581</v>
      </c>
      <c r="M431" s="152">
        <f>+[1]data1cf!L431</f>
        <v>14301.124563958183</v>
      </c>
      <c r="N431" s="152">
        <f>+[1]data1cf!M431</f>
        <v>13542.025587028722</v>
      </c>
      <c r="O431" s="152">
        <f>+[1]data1cf!N431</f>
        <v>12878.237277581302</v>
      </c>
      <c r="P431" s="152">
        <f>+[1]data1cf!O431</f>
        <v>13930.442517123691</v>
      </c>
      <c r="Q431" s="152">
        <f>+[1]data1cf!P431</f>
        <v>15243.87522542843</v>
      </c>
      <c r="R431" s="152">
        <f>+[1]data1cf!Q431</f>
        <v>13680.512391004868</v>
      </c>
      <c r="S431" s="152">
        <f>+[1]data1cf!R431</f>
        <v>9958.9991146510547</v>
      </c>
      <c r="T431" s="152">
        <f>+[1]data1cf!S431</f>
        <v>9386.9353423493667</v>
      </c>
      <c r="U431" s="152">
        <f>+[1]data1cf!T431</f>
        <v>8814.8996865991248</v>
      </c>
      <c r="V431" s="152">
        <f>+[1]data1cf!U431</f>
        <v>8242.8929908968803</v>
      </c>
      <c r="W431" s="152">
        <f>+[1]data1cf!V431</f>
        <v>11729.776004646359</v>
      </c>
      <c r="X431" s="152">
        <f>+[1]data1cf!W431</f>
        <v>11157.829861508482</v>
      </c>
      <c r="Y431" s="152">
        <f>+[1]data1cf!X431</f>
        <v>10585.915363796972</v>
      </c>
      <c r="Z431" s="152">
        <f>+[1]data1cf!Y431</f>
        <v>10014.033460874625</v>
      </c>
      <c r="AA431" s="152">
        <f>+[1]data1cf!Z431</f>
        <v>9442.1851305851123</v>
      </c>
      <c r="AB431" s="152"/>
      <c r="AC431" s="153" t="e">
        <f t="shared" ca="1" si="48"/>
        <v>#NAME?</v>
      </c>
      <c r="AD431" s="153">
        <f t="shared" si="50"/>
        <v>78402.762136127116</v>
      </c>
      <c r="AE431" s="154">
        <f t="shared" si="51"/>
        <v>57557.282761287177</v>
      </c>
      <c r="AF431" s="155" t="e">
        <f t="shared" ca="1" si="49"/>
        <v>#NAME?</v>
      </c>
      <c r="AG431" s="156">
        <f t="shared" si="54"/>
        <v>0.98470197583775765</v>
      </c>
    </row>
    <row r="432" spans="1:33" x14ac:dyDescent="0.25">
      <c r="A432" s="148"/>
      <c r="B432" s="152">
        <f>+[1]data1cf!A432</f>
        <v>-112352.31852013276</v>
      </c>
      <c r="C432" s="152">
        <f>+[1]data1cf!B432</f>
        <v>15623.265767330911</v>
      </c>
      <c r="D432" s="152">
        <f>+[1]data1cf!C432</f>
        <v>24293.956120774033</v>
      </c>
      <c r="E432" s="152">
        <f>+[1]data1cf!D432</f>
        <v>22942.616606120569</v>
      </c>
      <c r="F432" s="152">
        <f>+[1]data1cf!E432</f>
        <v>21276.492200983888</v>
      </c>
      <c r="G432" s="152">
        <f>+[1]data1cf!F432</f>
        <v>20150.566852066233</v>
      </c>
      <c r="H432" s="152">
        <f>+[1]data1cf!G432</f>
        <v>18735.48826045313</v>
      </c>
      <c r="I432" s="152">
        <f>+[1]data1cf!H432</f>
        <v>17615.896948797392</v>
      </c>
      <c r="J432" s="152">
        <f>+[1]data1cf!I432</f>
        <v>16850.234532634269</v>
      </c>
      <c r="K432" s="152">
        <f>+[1]data1cf!J432</f>
        <v>16181.607587693212</v>
      </c>
      <c r="L432" s="152">
        <f>+[1]data1cf!K432</f>
        <v>15331.303795416974</v>
      </c>
      <c r="M432" s="152">
        <f>+[1]data1cf!L432</f>
        <v>14588.95742302938</v>
      </c>
      <c r="N432" s="152">
        <f>+[1]data1cf!M432</f>
        <v>13812.463894312441</v>
      </c>
      <c r="O432" s="152">
        <f>+[1]data1cf!N432</f>
        <v>13133.311594821098</v>
      </c>
      <c r="P432" s="152">
        <f>+[1]data1cf!O432</f>
        <v>14209.781295374993</v>
      </c>
      <c r="Q432" s="152">
        <f>+[1]data1cf!P432</f>
        <v>15553.31096594462</v>
      </c>
      <c r="R432" s="152">
        <f>+[1]data1cf!Q432</f>
        <v>13954.124086683063</v>
      </c>
      <c r="S432" s="152">
        <f>+[1]data1cf!R432</f>
        <v>10147.333320330228</v>
      </c>
      <c r="T432" s="152">
        <f>+[1]data1cf!S432</f>
        <v>9562.160858364241</v>
      </c>
      <c r="U432" s="152">
        <f>+[1]data1cf!T432</f>
        <v>8977.0171572330255</v>
      </c>
      <c r="V432" s="152">
        <f>+[1]data1cf!U432</f>
        <v>8391.9030797616397</v>
      </c>
      <c r="W432" s="152">
        <f>+[1]data1cf!V432</f>
        <v>11958.687093252847</v>
      </c>
      <c r="X432" s="152">
        <f>+[1]data1cf!W432</f>
        <v>11373.634955891775</v>
      </c>
      <c r="Y432" s="152">
        <f>+[1]data1cf!X432</f>
        <v>10788.615189103628</v>
      </c>
      <c r="Z432" s="152">
        <f>+[1]data1cf!Y432</f>
        <v>10203.628764005602</v>
      </c>
      <c r="AA432" s="152">
        <f>+[1]data1cf!Z432</f>
        <v>9618.6766808483826</v>
      </c>
      <c r="AB432" s="152"/>
      <c r="AC432" s="153" t="e">
        <f t="shared" ca="1" si="48"/>
        <v>#NAME?</v>
      </c>
      <c r="AD432" s="153">
        <f t="shared" si="50"/>
        <v>79769.580004415795</v>
      </c>
      <c r="AE432" s="154">
        <f t="shared" si="51"/>
        <v>58502.512923965442</v>
      </c>
      <c r="AF432" s="155" t="e">
        <f t="shared" ca="1" si="49"/>
        <v>#NAME?</v>
      </c>
      <c r="AG432" s="156">
        <f t="shared" si="54"/>
        <v>0.98577711923868117</v>
      </c>
    </row>
    <row r="433" spans="1:33" x14ac:dyDescent="0.25">
      <c r="A433" s="148"/>
      <c r="B433" s="152">
        <f>+[1]data1cf!A433</f>
        <v>-104101.6021472159</v>
      </c>
      <c r="C433" s="152">
        <f>+[1]data1cf!B433</f>
        <v>14658.070605341087</v>
      </c>
      <c r="D433" s="152">
        <f>+[1]data1cf!C433</f>
        <v>22653.490782481731</v>
      </c>
      <c r="E433" s="152">
        <f>+[1]data1cf!D433</f>
        <v>21395.622244996564</v>
      </c>
      <c r="F433" s="152">
        <f>+[1]data1cf!E433</f>
        <v>19841.814703151551</v>
      </c>
      <c r="G433" s="152">
        <f>+[1]data1cf!F433</f>
        <v>18799.03487555468</v>
      </c>
      <c r="H433" s="152">
        <f>+[1]data1cf!G433</f>
        <v>17487.412188313923</v>
      </c>
      <c r="I433" s="152">
        <f>+[1]data1cf!H433</f>
        <v>16450.039298918848</v>
      </c>
      <c r="J433" s="152">
        <f>+[1]data1cf!I433</f>
        <v>15740.604146388305</v>
      </c>
      <c r="K433" s="152">
        <f>+[1]data1cf!J433</f>
        <v>15121.554549202621</v>
      </c>
      <c r="L433" s="152">
        <f>+[1]data1cf!K433</f>
        <v>14333.217762398028</v>
      </c>
      <c r="M433" s="152">
        <f>+[1]data1cf!L433</f>
        <v>13645.386414263718</v>
      </c>
      <c r="N433" s="152">
        <f>+[1]data1cf!M433</f>
        <v>12925.915543870447</v>
      </c>
      <c r="O433" s="152">
        <f>+[1]data1cf!N433</f>
        <v>12297.129334029829</v>
      </c>
      <c r="P433" s="152">
        <f>+[1]data1cf!O433</f>
        <v>13294.055503564898</v>
      </c>
      <c r="Q433" s="152">
        <f>+[1]data1cf!P433</f>
        <v>14538.921591607039</v>
      </c>
      <c r="R433" s="152">
        <f>+[1]data1cf!Q433</f>
        <v>13057.172763841587</v>
      </c>
      <c r="S433" s="152">
        <f>+[1]data1cf!R433</f>
        <v>9529.9378741980363</v>
      </c>
      <c r="T433" s="152">
        <f>+[1]data1cf!S433</f>
        <v>8987.7381970977112</v>
      </c>
      <c r="U433" s="152">
        <f>+[1]data1cf!T433</f>
        <v>8445.565168748537</v>
      </c>
      <c r="V433" s="152">
        <f>+[1]data1cf!U433</f>
        <v>7903.4195886130728</v>
      </c>
      <c r="W433" s="152">
        <f>+[1]data1cf!V433</f>
        <v>11208.272885885932</v>
      </c>
      <c r="X433" s="152">
        <f>+[1]data1cf!W433</f>
        <v>10666.184697220502</v>
      </c>
      <c r="Y433" s="152">
        <f>+[1]data1cf!X433</f>
        <v>10124.126501959288</v>
      </c>
      <c r="Z433" s="152">
        <f>+[1]data1cf!Y433</f>
        <v>9582.0991999044127</v>
      </c>
      <c r="AA433" s="152">
        <f>+[1]data1cf!Z433</f>
        <v>9040.1037178520673</v>
      </c>
      <c r="AB433" s="152"/>
      <c r="AC433" s="153" t="e">
        <f t="shared" ca="1" si="48"/>
        <v>#NAME?</v>
      </c>
      <c r="AD433" s="153">
        <f t="shared" si="50"/>
        <v>75435.507886999476</v>
      </c>
      <c r="AE433" s="154">
        <f t="shared" si="51"/>
        <v>55544.634484569659</v>
      </c>
      <c r="AF433" s="155" t="e">
        <f t="shared" ca="1" si="49"/>
        <v>#NAME?</v>
      </c>
      <c r="AG433" s="156">
        <f t="shared" si="54"/>
        <v>0.98207991054997568</v>
      </c>
    </row>
    <row r="434" spans="1:33" x14ac:dyDescent="0.25">
      <c r="A434" s="148"/>
      <c r="B434" s="152">
        <f>+[1]data1cf!A434</f>
        <v>-107843.03585009678</v>
      </c>
      <c r="C434" s="152">
        <f>+[1]data1cf!B434</f>
        <v>15075.080301139387</v>
      </c>
      <c r="D434" s="152">
        <f>+[1]data1cf!C434</f>
        <v>23419.073585943435</v>
      </c>
      <c r="E434" s="152">
        <f>+[1]data1cf!D434</f>
        <v>22142.639476297194</v>
      </c>
      <c r="F434" s="152">
        <f>+[1]data1cf!E434</f>
        <v>20492.394665004846</v>
      </c>
      <c r="G434" s="152">
        <f>+[1]data1cf!F434</f>
        <v>19411.911025805111</v>
      </c>
      <c r="H434" s="152">
        <f>+[1]data1cf!G434</f>
        <v>18053.374423470708</v>
      </c>
      <c r="I434" s="152">
        <f>+[1]data1cf!H434</f>
        <v>16978.718131987855</v>
      </c>
      <c r="J434" s="152">
        <f>+[1]data1cf!I434</f>
        <v>16243.785729319574</v>
      </c>
      <c r="K434" s="152">
        <f>+[1]data1cf!J434</f>
        <v>15602.254404316864</v>
      </c>
      <c r="L434" s="152">
        <f>+[1]data1cf!K434</f>
        <v>14785.817579617487</v>
      </c>
      <c r="M434" s="152">
        <f>+[1]data1cf!L434</f>
        <v>14073.265426666258</v>
      </c>
      <c r="N434" s="152">
        <f>+[1]data1cf!M434</f>
        <v>13327.936620302673</v>
      </c>
      <c r="O434" s="152">
        <f>+[1]data1cf!N434</f>
        <v>12676.311013640716</v>
      </c>
      <c r="P434" s="152">
        <f>+[1]data1cf!O434</f>
        <v>13709.307608378705</v>
      </c>
      <c r="Q434" s="152">
        <f>+[1]data1cf!P434</f>
        <v>14998.914448160562</v>
      </c>
      <c r="R434" s="152">
        <f>+[1]data1cf!Q434</f>
        <v>13463.911252651909</v>
      </c>
      <c r="S434" s="152">
        <f>+[1]data1cf!R434</f>
        <v>9809.9067915330961</v>
      </c>
      <c r="T434" s="152">
        <f>+[1]data1cf!S434</f>
        <v>9248.220342819719</v>
      </c>
      <c r="U434" s="152">
        <f>+[1]data1cf!T434</f>
        <v>8686.5615006193002</v>
      </c>
      <c r="V434" s="152">
        <f>+[1]data1cf!U434</f>
        <v>8124.9310931272012</v>
      </c>
      <c r="W434" s="152">
        <f>+[1]data1cf!V434</f>
        <v>11548.561520189171</v>
      </c>
      <c r="X434" s="152">
        <f>+[1]data1cf!W434</f>
        <v>10986.990566828739</v>
      </c>
      <c r="Y434" s="152">
        <f>+[1]data1cf!X434</f>
        <v>10425.450684841846</v>
      </c>
      <c r="Z434" s="152">
        <f>+[1]data1cf!Y434</f>
        <v>9863.9428063696978</v>
      </c>
      <c r="AA434" s="152">
        <f>+[1]data1cf!Z434</f>
        <v>9302.4678915177356</v>
      </c>
      <c r="AB434" s="152"/>
      <c r="AC434" s="153" t="e">
        <f t="shared" ca="1" si="48"/>
        <v>#NAME?</v>
      </c>
      <c r="AD434" s="153">
        <f t="shared" si="50"/>
        <v>77439.504026846931</v>
      </c>
      <c r="AE434" s="154">
        <f t="shared" si="51"/>
        <v>56922.359715147846</v>
      </c>
      <c r="AF434" s="155" t="e">
        <f t="shared" ca="1" si="49"/>
        <v>#NAME?</v>
      </c>
      <c r="AG434" s="156">
        <f t="shared" si="54"/>
        <v>0.9838958074790215</v>
      </c>
    </row>
    <row r="435" spans="1:33" x14ac:dyDescent="0.25">
      <c r="A435" s="148"/>
      <c r="B435" s="152">
        <f>+[1]data1cf!A435</f>
        <v>-108691.90589215358</v>
      </c>
      <c r="C435" s="152">
        <f>+[1]data1cf!B435</f>
        <v>15145.002973813622</v>
      </c>
      <c r="D435" s="152">
        <f>+[1]data1cf!C435</f>
        <v>23610.686514059933</v>
      </c>
      <c r="E435" s="152">
        <f>+[1]data1cf!D435</f>
        <v>22250.81977224804</v>
      </c>
      <c r="F435" s="152">
        <f>+[1]data1cf!E435</f>
        <v>20640.000605250279</v>
      </c>
      <c r="G435" s="152">
        <f>+[1]data1cf!F435</f>
        <v>19550.962588589231</v>
      </c>
      <c r="H435" s="152">
        <f>+[1]data1cf!G435</f>
        <v>18181.781987124763</v>
      </c>
      <c r="I435" s="152">
        <f>+[1]data1cf!H435</f>
        <v>17098.666702215418</v>
      </c>
      <c r="J435" s="152">
        <f>+[1]data1cf!I435</f>
        <v>16357.949391002607</v>
      </c>
      <c r="K435" s="152">
        <f>+[1]data1cf!J435</f>
        <v>15711.317330091391</v>
      </c>
      <c r="L435" s="152">
        <f>+[1]data1cf!K435</f>
        <v>14888.505066925412</v>
      </c>
      <c r="M435" s="152">
        <f>+[1]data1cf!L435</f>
        <v>14170.344168158765</v>
      </c>
      <c r="N435" s="152">
        <f>+[1]data1cf!M435</f>
        <v>13419.148619541378</v>
      </c>
      <c r="O435" s="152">
        <f>+[1]data1cf!N435</f>
        <v>12762.341127730531</v>
      </c>
      <c r="P435" s="152">
        <f>+[1]data1cf!O435</f>
        <v>13803.521511302097</v>
      </c>
      <c r="Q435" s="152">
        <f>+[1]data1cf!P435</f>
        <v>15103.279295034019</v>
      </c>
      <c r="R435" s="152">
        <f>+[1]data1cf!Q435</f>
        <v>13556.193555512597</v>
      </c>
      <c r="S435" s="152">
        <f>+[1]data1cf!R435</f>
        <v>9873.4271544489857</v>
      </c>
      <c r="T435" s="152">
        <f>+[1]data1cf!S435</f>
        <v>9307.3194763480733</v>
      </c>
      <c r="U435" s="152">
        <f>+[1]data1cf!T435</f>
        <v>8741.2396220605588</v>
      </c>
      <c r="V435" s="152">
        <f>+[1]data1cf!U435</f>
        <v>8175.1884263008742</v>
      </c>
      <c r="W435" s="152">
        <f>+[1]data1cf!V435</f>
        <v>11625.767439163483</v>
      </c>
      <c r="X435" s="152">
        <f>+[1]data1cf!W435</f>
        <v>11059.776165519601</v>
      </c>
      <c r="Y435" s="152">
        <f>+[1]data1cf!X435</f>
        <v>10493.816207822849</v>
      </c>
      <c r="Z435" s="152">
        <f>+[1]data1cf!Y435</f>
        <v>9927.8885055516275</v>
      </c>
      <c r="AA435" s="152">
        <f>+[1]data1cf!Z435</f>
        <v>9361.9940263687167</v>
      </c>
      <c r="AB435" s="152"/>
      <c r="AC435" s="153" t="e">
        <f t="shared" ca="1" si="48"/>
        <v>#NAME?</v>
      </c>
      <c r="AD435" s="153">
        <f t="shared" si="50"/>
        <v>77834.644913319265</v>
      </c>
      <c r="AE435" s="154">
        <f t="shared" si="51"/>
        <v>57177.822341270854</v>
      </c>
      <c r="AF435" s="155" t="e">
        <f t="shared" ca="1" si="49"/>
        <v>#NAME?</v>
      </c>
      <c r="AG435" s="156">
        <f t="shared" ref="AG435:AG450" si="55">1-EXP(-(1/0.25)*(AD435/ABS($AD$1010)))</f>
        <v>0.98423152386707069</v>
      </c>
    </row>
    <row r="436" spans="1:33" x14ac:dyDescent="0.25">
      <c r="A436" s="148"/>
      <c r="B436" s="152">
        <f>+[1]data1cf!A436</f>
        <v>-98625.508785035228</v>
      </c>
      <c r="C436" s="152">
        <f>+[1]data1cf!B436</f>
        <v>13924.159581237811</v>
      </c>
      <c r="D436" s="152">
        <f>+[1]data1cf!C436</f>
        <v>21549.634524541572</v>
      </c>
      <c r="E436" s="152">
        <f>+[1]data1cf!D436</f>
        <v>20415.164962365001</v>
      </c>
      <c r="F436" s="152">
        <f>+[1]data1cf!E436</f>
        <v>18889.603092952635</v>
      </c>
      <c r="G436" s="152">
        <f>+[1]data1cf!F436</f>
        <v>17902.007884099272</v>
      </c>
      <c r="H436" s="152">
        <f>+[1]data1cf!G436</f>
        <v>16659.050045534059</v>
      </c>
      <c r="I436" s="152">
        <f>+[1]data1cf!H436</f>
        <v>15676.246448796846</v>
      </c>
      <c r="J436" s="152">
        <f>+[1]data1cf!I436</f>
        <v>15004.129964274649</v>
      </c>
      <c r="K436" s="152">
        <f>+[1]data1cf!J436</f>
        <v>14417.985411049638</v>
      </c>
      <c r="L436" s="152">
        <f>+[1]data1cf!K436</f>
        <v>13670.776823543165</v>
      </c>
      <c r="M436" s="152">
        <f>+[1]data1cf!L436</f>
        <v>13019.12771086079</v>
      </c>
      <c r="N436" s="152">
        <f>+[1]data1cf!M436</f>
        <v>12337.503420888781</v>
      </c>
      <c r="O436" s="152">
        <f>+[1]data1cf!N436</f>
        <v>11742.145751886197</v>
      </c>
      <c r="P436" s="152">
        <f>+[1]data1cf!O436</f>
        <v>12686.277984200697</v>
      </c>
      <c r="Q436" s="152">
        <f>+[1]data1cf!P436</f>
        <v>13865.659941538568</v>
      </c>
      <c r="R436" s="152">
        <f>+[1]data1cf!Q436</f>
        <v>12461.856070937862</v>
      </c>
      <c r="S436" s="152">
        <f>+[1]data1cf!R436</f>
        <v>9120.1655645470601</v>
      </c>
      <c r="T436" s="152">
        <f>+[1]data1cf!S436</f>
        <v>8606.4874086481723</v>
      </c>
      <c r="U436" s="152">
        <f>+[1]data1cf!T436</f>
        <v>8092.8344996867618</v>
      </c>
      <c r="V436" s="152">
        <f>+[1]data1cf!U436</f>
        <v>7579.2075950709805</v>
      </c>
      <c r="W436" s="152">
        <f>+[1]data1cf!V436</f>
        <v>10710.214526573376</v>
      </c>
      <c r="X436" s="152">
        <f>+[1]data1cf!W436</f>
        <v>10196.641994443849</v>
      </c>
      <c r="Y436" s="152">
        <f>+[1]data1cf!X436</f>
        <v>9683.0978779648976</v>
      </c>
      <c r="Z436" s="152">
        <f>+[1]data1cf!Y436</f>
        <v>9169.5830296060303</v>
      </c>
      <c r="AA436" s="152">
        <f>+[1]data1cf!Z436</f>
        <v>8656.0983274108712</v>
      </c>
      <c r="AB436" s="152"/>
      <c r="AC436" s="153" t="e">
        <f t="shared" ca="1" si="48"/>
        <v>#NAME?</v>
      </c>
      <c r="AD436" s="153">
        <f t="shared" si="50"/>
        <v>72496.206619024844</v>
      </c>
      <c r="AE436" s="154">
        <f t="shared" si="51"/>
        <v>53518.717461954628</v>
      </c>
      <c r="AF436" s="155" t="e">
        <f t="shared" ca="1" si="49"/>
        <v>#NAME?</v>
      </c>
      <c r="AG436" s="156">
        <f t="shared" si="55"/>
        <v>0.9790396866559351</v>
      </c>
    </row>
    <row r="437" spans="1:33" x14ac:dyDescent="0.25">
      <c r="A437" s="148"/>
      <c r="B437" s="152">
        <f>+[1]data1cf!A437</f>
        <v>-92053.069548265979</v>
      </c>
      <c r="C437" s="152">
        <f>+[1]data1cf!B437</f>
        <v>13095.615211560671</v>
      </c>
      <c r="D437" s="152">
        <f>+[1]data1cf!C437</f>
        <v>20269.35279324188</v>
      </c>
      <c r="E437" s="152">
        <f>+[1]data1cf!D437</f>
        <v>19091.918974038868</v>
      </c>
      <c r="F437" s="152">
        <f>+[1]data1cf!E437</f>
        <v>17746.753156937957</v>
      </c>
      <c r="G437" s="152">
        <f>+[1]data1cf!F437</f>
        <v>16825.390849809846</v>
      </c>
      <c r="H437" s="152">
        <f>+[1]data1cf!G437</f>
        <v>15664.844963666656</v>
      </c>
      <c r="I437" s="152">
        <f>+[1]data1cf!H437</f>
        <v>14747.535750692892</v>
      </c>
      <c r="J437" s="152">
        <f>+[1]data1cf!I437</f>
        <v>14120.20934947643</v>
      </c>
      <c r="K437" s="152">
        <f>+[1]data1cf!J437</f>
        <v>13573.557622197059</v>
      </c>
      <c r="L437" s="152">
        <f>+[1]data1cf!K437</f>
        <v>12875.711339700094</v>
      </c>
      <c r="M437" s="152">
        <f>+[1]data1cf!L437</f>
        <v>12267.488357331902</v>
      </c>
      <c r="N437" s="152">
        <f>+[1]data1cf!M437</f>
        <v>11631.287754226843</v>
      </c>
      <c r="O437" s="152">
        <f>+[1]data1cf!N437</f>
        <v>11076.051215179676</v>
      </c>
      <c r="P437" s="152">
        <f>+[1]data1cf!O437</f>
        <v>11956.819855695612</v>
      </c>
      <c r="Q437" s="152">
        <f>+[1]data1cf!P437</f>
        <v>13057.607376897911</v>
      </c>
      <c r="R437" s="152">
        <f>+[1]data1cf!Q437</f>
        <v>11747.35349912892</v>
      </c>
      <c r="S437" s="152">
        <f>+[1]data1cf!R437</f>
        <v>8628.3544452021379</v>
      </c>
      <c r="T437" s="152">
        <f>+[1]data1cf!S437</f>
        <v>8148.9079856310127</v>
      </c>
      <c r="U437" s="152">
        <f>+[1]data1cf!T437</f>
        <v>7669.4850905324274</v>
      </c>
      <c r="V437" s="152">
        <f>+[1]data1cf!U437</f>
        <v>7190.0864668405447</v>
      </c>
      <c r="W437" s="152">
        <f>+[1]data1cf!V437</f>
        <v>10112.441974784197</v>
      </c>
      <c r="X437" s="152">
        <f>+[1]data1cf!W437</f>
        <v>9633.0941001766096</v>
      </c>
      <c r="Y437" s="152">
        <f>+[1]data1cf!X437</f>
        <v>9153.7727475904649</v>
      </c>
      <c r="Z437" s="152">
        <f>+[1]data1cf!Y437</f>
        <v>8674.4787126863994</v>
      </c>
      <c r="AA437" s="152">
        <f>+[1]data1cf!Z437</f>
        <v>8195.2128149948894</v>
      </c>
      <c r="AB437" s="152"/>
      <c r="AC437" s="153" t="e">
        <f t="shared" ca="1" si="48"/>
        <v>#NAME?</v>
      </c>
      <c r="AD437" s="153">
        <f t="shared" si="50"/>
        <v>68933.465237041761</v>
      </c>
      <c r="AE437" s="154">
        <f t="shared" si="51"/>
        <v>51056.182137474629</v>
      </c>
      <c r="AF437" s="155" t="e">
        <f t="shared" ca="1" si="49"/>
        <v>#NAME?</v>
      </c>
      <c r="AG437" s="156">
        <f t="shared" si="55"/>
        <v>0.97465509216034873</v>
      </c>
    </row>
    <row r="438" spans="1:33" x14ac:dyDescent="0.25">
      <c r="A438" s="148"/>
      <c r="B438" s="152">
        <f>+[1]data1cf!A438</f>
        <v>-99254.8184431759</v>
      </c>
      <c r="C438" s="152">
        <f>+[1]data1cf!B438</f>
        <v>14036.491881705027</v>
      </c>
      <c r="D438" s="152">
        <f>+[1]data1cf!C438</f>
        <v>21691.43721042062</v>
      </c>
      <c r="E438" s="152">
        <f>+[1]data1cf!D438</f>
        <v>20457.190070894001</v>
      </c>
      <c r="F438" s="152">
        <f>+[1]data1cf!E438</f>
        <v>18999.030731098908</v>
      </c>
      <c r="G438" s="152">
        <f>+[1]data1cf!F438</f>
        <v>18005.093736001338</v>
      </c>
      <c r="H438" s="152">
        <f>+[1]data1cf!G438</f>
        <v>16754.244970531076</v>
      </c>
      <c r="I438" s="152">
        <f>+[1]data1cf!H438</f>
        <v>15765.170300487356</v>
      </c>
      <c r="J438" s="152">
        <f>+[1]data1cf!I438</f>
        <v>15088.765175021123</v>
      </c>
      <c r="K438" s="152">
        <f>+[1]data1cf!J438</f>
        <v>14498.839192116848</v>
      </c>
      <c r="L438" s="152">
        <f>+[1]data1cf!K438</f>
        <v>13746.904174411273</v>
      </c>
      <c r="M438" s="152">
        <f>+[1]data1cf!L438</f>
        <v>13091.097018993481</v>
      </c>
      <c r="N438" s="152">
        <f>+[1]data1cf!M438</f>
        <v>12405.123420671269</v>
      </c>
      <c r="O438" s="152">
        <f>+[1]data1cf!N438</f>
        <v>11805.924162014231</v>
      </c>
      <c r="P438" s="152">
        <f>+[1]data1cf!O438</f>
        <v>12756.123444758094</v>
      </c>
      <c r="Q438" s="152">
        <f>+[1]data1cf!P438</f>
        <v>13943.03080262907</v>
      </c>
      <c r="R438" s="152">
        <f>+[1]data1cf!Q438</f>
        <v>12530.269540124504</v>
      </c>
      <c r="S438" s="152">
        <f>+[1]data1cf!R438</f>
        <v>9167.2563745546286</v>
      </c>
      <c r="T438" s="152">
        <f>+[1]data1cf!S438</f>
        <v>8650.3005410177011</v>
      </c>
      <c r="U438" s="152">
        <f>+[1]data1cf!T438</f>
        <v>8133.3701155139388</v>
      </c>
      <c r="V438" s="152">
        <f>+[1]data1cf!U438</f>
        <v>7616.4658602843374</v>
      </c>
      <c r="W438" s="152">
        <f>+[1]data1cf!V438</f>
        <v>10767.451121186217</v>
      </c>
      <c r="X438" s="152">
        <f>+[1]data1cf!W438</f>
        <v>10250.601585382828</v>
      </c>
      <c r="Y438" s="152">
        <f>+[1]data1cf!X438</f>
        <v>9733.7806465446029</v>
      </c>
      <c r="Z438" s="152">
        <f>+[1]data1cf!Y438</f>
        <v>9216.9891625804921</v>
      </c>
      <c r="AA438" s="152">
        <f>+[1]data1cf!Z438</f>
        <v>8700.228017136722</v>
      </c>
      <c r="AB438" s="152"/>
      <c r="AC438" s="153" t="e">
        <f t="shared" ca="1" si="48"/>
        <v>#NAME?</v>
      </c>
      <c r="AD438" s="153">
        <f t="shared" si="50"/>
        <v>72813.860166444472</v>
      </c>
      <c r="AE438" s="154">
        <f t="shared" si="51"/>
        <v>53733.463879862946</v>
      </c>
      <c r="AF438" s="155" t="e">
        <f t="shared" ca="1" si="49"/>
        <v>#NAME?</v>
      </c>
      <c r="AG438" s="156">
        <f t="shared" si="55"/>
        <v>0.97939167423811602</v>
      </c>
    </row>
    <row r="439" spans="1:33" x14ac:dyDescent="0.25">
      <c r="A439" s="148"/>
      <c r="B439" s="152">
        <f>+[1]data1cf!A439</f>
        <v>-103343.22665502271</v>
      </c>
      <c r="C439" s="152">
        <f>+[1]data1cf!B439</f>
        <v>14505.654064162296</v>
      </c>
      <c r="D439" s="152">
        <f>+[1]data1cf!C439</f>
        <v>22533.731674047991</v>
      </c>
      <c r="E439" s="152">
        <f>+[1]data1cf!D439</f>
        <v>21212.69160288338</v>
      </c>
      <c r="F439" s="152">
        <f>+[1]data1cf!E439</f>
        <v>19709.944426150047</v>
      </c>
      <c r="G439" s="152">
        <f>+[1]data1cf!F439</f>
        <v>18674.807028956275</v>
      </c>
      <c r="H439" s="152">
        <f>+[1]data1cf!G439</f>
        <v>17372.693627800782</v>
      </c>
      <c r="I439" s="152">
        <f>+[1]data1cf!H439</f>
        <v>16342.877953274223</v>
      </c>
      <c r="J439" s="152">
        <f>+[1]data1cf!I439</f>
        <v>15638.611003940201</v>
      </c>
      <c r="K439" s="152">
        <f>+[1]data1cf!J439</f>
        <v>15024.118374150577</v>
      </c>
      <c r="L439" s="152">
        <f>+[1]data1cf!K439</f>
        <v>14241.477366494168</v>
      </c>
      <c r="M439" s="152">
        <f>+[1]data1cf!L439</f>
        <v>13558.656838812436</v>
      </c>
      <c r="N439" s="152">
        <f>+[1]data1cf!M439</f>
        <v>12844.427281369215</v>
      </c>
      <c r="O439" s="152">
        <f>+[1]data1cf!N439</f>
        <v>12220.27053717765</v>
      </c>
      <c r="P439" s="152">
        <f>+[1]data1cf!O439</f>
        <v>13209.885358005471</v>
      </c>
      <c r="Q439" s="152">
        <f>+[1]data1cf!P439</f>
        <v>14445.682652553929</v>
      </c>
      <c r="R439" s="152">
        <f>+[1]data1cf!Q439</f>
        <v>12974.728298392976</v>
      </c>
      <c r="S439" s="152">
        <f>+[1]data1cf!R439</f>
        <v>9473.1891563684821</v>
      </c>
      <c r="T439" s="152">
        <f>+[1]data1cf!S439</f>
        <v>8934.9393795435208</v>
      </c>
      <c r="U439" s="152">
        <f>+[1]data1cf!T439</f>
        <v>8396.7160573347701</v>
      </c>
      <c r="V439" s="152">
        <f>+[1]data1cf!U439</f>
        <v>7858.5199833807183</v>
      </c>
      <c r="W439" s="152">
        <f>+[1]data1cf!V439</f>
        <v>11139.297572938714</v>
      </c>
      <c r="X439" s="152">
        <f>+[1]data1cf!W439</f>
        <v>10601.158472360417</v>
      </c>
      <c r="Y439" s="152">
        <f>+[1]data1cf!X439</f>
        <v>10063.049146685735</v>
      </c>
      <c r="Z439" s="152">
        <f>+[1]data1cf!Y439</f>
        <v>9524.9704891617785</v>
      </c>
      <c r="AA439" s="152">
        <f>+[1]data1cf!Z439</f>
        <v>8986.9234198330596</v>
      </c>
      <c r="AB439" s="152"/>
      <c r="AC439" s="153" t="e">
        <f t="shared" ca="1" si="48"/>
        <v>#NAME?</v>
      </c>
      <c r="AD439" s="153">
        <f t="shared" si="50"/>
        <v>74969.874247999236</v>
      </c>
      <c r="AE439" s="154">
        <f t="shared" si="51"/>
        <v>55207.278059085394</v>
      </c>
      <c r="AF439" s="155" t="e">
        <f t="shared" ca="1" si="49"/>
        <v>#NAME?</v>
      </c>
      <c r="AG439" s="156">
        <f t="shared" si="55"/>
        <v>0.98162947299158143</v>
      </c>
    </row>
    <row r="440" spans="1:33" x14ac:dyDescent="0.25">
      <c r="A440" s="148"/>
      <c r="B440" s="152">
        <f>+[1]data1cf!A440</f>
        <v>-105353.85520521866</v>
      </c>
      <c r="C440" s="152">
        <f>+[1]data1cf!B440</f>
        <v>14751.668006270396</v>
      </c>
      <c r="D440" s="152">
        <f>+[1]data1cf!C440</f>
        <v>22883.444004854588</v>
      </c>
      <c r="E440" s="152">
        <f>+[1]data1cf!D440</f>
        <v>21604.791744345835</v>
      </c>
      <c r="F440" s="152">
        <f>+[1]data1cf!E440</f>
        <v>20059.562981325958</v>
      </c>
      <c r="G440" s="152">
        <f>+[1]data1cf!F440</f>
        <v>19004.163736380735</v>
      </c>
      <c r="H440" s="152">
        <f>+[1]data1cf!G440</f>
        <v>17676.839021974902</v>
      </c>
      <c r="I440" s="152">
        <f>+[1]data1cf!H440</f>
        <v>16626.987425756444</v>
      </c>
      <c r="J440" s="152">
        <f>+[1]data1cf!I440</f>
        <v>15909.018376332097</v>
      </c>
      <c r="K440" s="152">
        <f>+[1]data1cf!J440</f>
        <v>15282.44417370265</v>
      </c>
      <c r="L440" s="152">
        <f>+[1]data1cf!K440</f>
        <v>14484.702340282769</v>
      </c>
      <c r="M440" s="152">
        <f>+[1]data1cf!L440</f>
        <v>13788.596970506787</v>
      </c>
      <c r="N440" s="152">
        <f>+[1]data1cf!M440</f>
        <v>13060.471482134497</v>
      </c>
      <c r="O440" s="152">
        <f>+[1]data1cf!N440</f>
        <v>12424.040955493463</v>
      </c>
      <c r="P440" s="152">
        <f>+[1]data1cf!O440</f>
        <v>13433.039850045454</v>
      </c>
      <c r="Q440" s="152">
        <f>+[1]data1cf!P440</f>
        <v>14692.88061026745</v>
      </c>
      <c r="R440" s="152">
        <f>+[1]data1cf!Q440</f>
        <v>13193.307613973495</v>
      </c>
      <c r="S440" s="152">
        <f>+[1]data1cf!R440</f>
        <v>9623.6431114734169</v>
      </c>
      <c r="T440" s="152">
        <f>+[1]data1cf!S440</f>
        <v>9074.9212369266152</v>
      </c>
      <c r="U440" s="152">
        <f>+[1]data1cf!T440</f>
        <v>8526.2263316926274</v>
      </c>
      <c r="V440" s="152">
        <f>+[1]data1cf!U440</f>
        <v>7977.5592048508333</v>
      </c>
      <c r="W440" s="152">
        <f>+[1]data1cf!V440</f>
        <v>11322.16705500663</v>
      </c>
      <c r="X440" s="152">
        <f>+[1]data1cf!W440</f>
        <v>10773.558010005068</v>
      </c>
      <c r="Y440" s="152">
        <f>+[1]data1cf!X440</f>
        <v>10224.979319202665</v>
      </c>
      <c r="Z440" s="152">
        <f>+[1]data1cf!Y440</f>
        <v>9676.4318932253991</v>
      </c>
      <c r="AA440" s="152">
        <f>+[1]data1cf!Z440</f>
        <v>9127.9166700180303</v>
      </c>
      <c r="AB440" s="152"/>
      <c r="AC440" s="153" t="e">
        <f t="shared" ca="1" si="48"/>
        <v>#NAME?</v>
      </c>
      <c r="AD440" s="153">
        <f t="shared" si="50"/>
        <v>76004.130560568548</v>
      </c>
      <c r="AE440" s="154">
        <f t="shared" si="51"/>
        <v>55906.850368887586</v>
      </c>
      <c r="AF440" s="155" t="e">
        <f t="shared" ca="1" si="49"/>
        <v>#NAME?</v>
      </c>
      <c r="AG440" s="156">
        <f t="shared" si="55"/>
        <v>0.98261502433093728</v>
      </c>
    </row>
    <row r="441" spans="1:33" x14ac:dyDescent="0.25">
      <c r="A441" s="148"/>
      <c r="B441" s="152">
        <f>+[1]data1cf!A441</f>
        <v>-98750.562266918001</v>
      </c>
      <c r="C441" s="152">
        <f>+[1]data1cf!B441</f>
        <v>13900.908148034046</v>
      </c>
      <c r="D441" s="152">
        <f>+[1]data1cf!C441</f>
        <v>21587.89759188053</v>
      </c>
      <c r="E441" s="152">
        <f>+[1]data1cf!D441</f>
        <v>20396.312557110396</v>
      </c>
      <c r="F441" s="152">
        <f>+[1]data1cf!E441</f>
        <v>18911.34804313317</v>
      </c>
      <c r="G441" s="152">
        <f>+[1]data1cf!F441</f>
        <v>17922.492624078157</v>
      </c>
      <c r="H441" s="152">
        <f>+[1]data1cf!G441</f>
        <v>16677.96673730011</v>
      </c>
      <c r="I441" s="152">
        <f>+[1]data1cf!H441</f>
        <v>15693.916982106599</v>
      </c>
      <c r="J441" s="152">
        <f>+[1]data1cf!I441</f>
        <v>15020.948278846514</v>
      </c>
      <c r="K441" s="152">
        <f>+[1]data1cf!J441</f>
        <v>14434.052297541923</v>
      </c>
      <c r="L441" s="152">
        <f>+[1]data1cf!K441</f>
        <v>13685.904495857449</v>
      </c>
      <c r="M441" s="152">
        <f>+[1]data1cf!L441</f>
        <v>13033.429116304469</v>
      </c>
      <c r="N441" s="152">
        <f>+[1]data1cf!M441</f>
        <v>12350.94055205039</v>
      </c>
      <c r="O441" s="152">
        <f>+[1]data1cf!N441</f>
        <v>11754.819500258374</v>
      </c>
      <c r="P441" s="152">
        <f>+[1]data1cf!O441</f>
        <v>12700.157348554047</v>
      </c>
      <c r="Q441" s="152">
        <f>+[1]data1cf!P441</f>
        <v>13881.034718407904</v>
      </c>
      <c r="R441" s="152">
        <f>+[1]data1cf!Q441</f>
        <v>12475.450876640894</v>
      </c>
      <c r="S441" s="152">
        <f>+[1]data1cf!R441</f>
        <v>9129.5232308087325</v>
      </c>
      <c r="T441" s="152">
        <f>+[1]data1cf!S441</f>
        <v>8615.193750087743</v>
      </c>
      <c r="U441" s="152">
        <f>+[1]data1cf!T441</f>
        <v>8100.889548316436</v>
      </c>
      <c r="V441" s="152">
        <f>+[1]data1cf!U441</f>
        <v>7586.6113838632918</v>
      </c>
      <c r="W441" s="152">
        <f>+[1]data1cf!V441</f>
        <v>10721.588315859553</v>
      </c>
      <c r="X441" s="152">
        <f>+[1]data1cf!W441</f>
        <v>10207.364592834958</v>
      </c>
      <c r="Y441" s="152">
        <f>+[1]data1cf!X441</f>
        <v>9693.1693214909264</v>
      </c>
      <c r="Z441" s="152">
        <f>+[1]data1cf!Y441</f>
        <v>9179.0033553778776</v>
      </c>
      <c r="AA441" s="152">
        <f>+[1]data1cf!Z441</f>
        <v>8664.8675736527402</v>
      </c>
      <c r="AB441" s="152"/>
      <c r="AC441" s="153" t="e">
        <f t="shared" ca="1" si="48"/>
        <v>#NAME?</v>
      </c>
      <c r="AD441" s="153">
        <f t="shared" si="50"/>
        <v>72501.958774270475</v>
      </c>
      <c r="AE441" s="154">
        <f t="shared" si="51"/>
        <v>53505.573571758825</v>
      </c>
      <c r="AF441" s="155" t="e">
        <f t="shared" ca="1" si="49"/>
        <v>#NAME?</v>
      </c>
      <c r="AG441" s="156">
        <f t="shared" si="55"/>
        <v>0.97904611368078631</v>
      </c>
    </row>
    <row r="442" spans="1:33" x14ac:dyDescent="0.25">
      <c r="A442" s="148"/>
      <c r="B442" s="152">
        <f>+[1]data1cf!A442</f>
        <v>-104699.24100474405</v>
      </c>
      <c r="C442" s="152">
        <f>+[1]data1cf!B442</f>
        <v>14674.407236264604</v>
      </c>
      <c r="D442" s="152">
        <f>+[1]data1cf!C442</f>
        <v>22812.530763236424</v>
      </c>
      <c r="E442" s="152">
        <f>+[1]data1cf!D442</f>
        <v>21520.460445234476</v>
      </c>
      <c r="F442" s="152">
        <f>+[1]data1cf!E442</f>
        <v>19945.735257679444</v>
      </c>
      <c r="G442" s="152">
        <f>+[1]data1cf!F442</f>
        <v>18896.932802213061</v>
      </c>
      <c r="H442" s="152">
        <f>+[1]data1cf!G442</f>
        <v>17577.816308895486</v>
      </c>
      <c r="I442" s="152">
        <f>+[1]data1cf!H442</f>
        <v>16534.487945850993</v>
      </c>
      <c r="J442" s="152">
        <f>+[1]data1cf!I442</f>
        <v>15820.979983629699</v>
      </c>
      <c r="K442" s="152">
        <f>+[1]data1cf!J442</f>
        <v>15198.339261972818</v>
      </c>
      <c r="L442" s="152">
        <f>+[1]data1cf!K442</f>
        <v>14405.513908517696</v>
      </c>
      <c r="M442" s="152">
        <f>+[1]data1cf!L442</f>
        <v>13713.733776382043</v>
      </c>
      <c r="N442" s="152">
        <f>+[1]data1cf!M442</f>
        <v>12990.132482055458</v>
      </c>
      <c r="O442" s="152">
        <f>+[1]data1cf!N442</f>
        <v>12357.69801539489</v>
      </c>
      <c r="P442" s="152">
        <f>+[1]data1cf!O442</f>
        <v>13360.385903410279</v>
      </c>
      <c r="Q442" s="152">
        <f>+[1]data1cf!P442</f>
        <v>14612.398666732031</v>
      </c>
      <c r="R442" s="152">
        <f>+[1]data1cf!Q442</f>
        <v>13122.143239084304</v>
      </c>
      <c r="S442" s="152">
        <f>+[1]data1cf!R442</f>
        <v>9574.6587799221415</v>
      </c>
      <c r="T442" s="152">
        <f>+[1]data1cf!S442</f>
        <v>9029.3463784363012</v>
      </c>
      <c r="U442" s="152">
        <f>+[1]data1cf!T442</f>
        <v>8484.0607786899345</v>
      </c>
      <c r="V442" s="152">
        <f>+[1]data1cf!U442</f>
        <v>7938.8027847352478</v>
      </c>
      <c r="W442" s="152">
        <f>+[1]data1cf!V442</f>
        <v>11262.628976835294</v>
      </c>
      <c r="X442" s="152">
        <f>+[1]data1cf!W442</f>
        <v>10717.428703830421</v>
      </c>
      <c r="Y442" s="152">
        <f>+[1]data1cf!X442</f>
        <v>10172.258596419455</v>
      </c>
      <c r="Z442" s="152">
        <f>+[1]data1cf!Y442</f>
        <v>9627.1195595702302</v>
      </c>
      <c r="AA442" s="152">
        <f>+[1]data1cf!Z442</f>
        <v>9082.0125253995902</v>
      </c>
      <c r="AB442" s="152"/>
      <c r="AC442" s="153" t="e">
        <f t="shared" ca="1" si="48"/>
        <v>#NAME?</v>
      </c>
      <c r="AD442" s="153">
        <f t="shared" si="50"/>
        <v>75745.64177235635</v>
      </c>
      <c r="AE442" s="154">
        <f t="shared" si="51"/>
        <v>55754.205783822414</v>
      </c>
      <c r="AF442" s="155" t="e">
        <f t="shared" ca="1" si="49"/>
        <v>#NAME?</v>
      </c>
      <c r="AG442" s="156">
        <f t="shared" si="55"/>
        <v>0.98237377839517348</v>
      </c>
    </row>
    <row r="443" spans="1:33" x14ac:dyDescent="0.25">
      <c r="A443" s="148"/>
      <c r="B443" s="152">
        <f>+[1]data1cf!A443</f>
        <v>-90373.885692252181</v>
      </c>
      <c r="C443" s="152">
        <f>+[1]data1cf!B443</f>
        <v>12904.13896633585</v>
      </c>
      <c r="D443" s="152">
        <f>+[1]data1cf!C443</f>
        <v>19942.25802326536</v>
      </c>
      <c r="E443" s="152">
        <f>+[1]data1cf!D443</f>
        <v>18852.257572721999</v>
      </c>
      <c r="F443" s="152">
        <f>+[1]data1cf!E443</f>
        <v>17454.767929951588</v>
      </c>
      <c r="G443" s="152">
        <f>+[1]data1cf!F443</f>
        <v>16550.327379770581</v>
      </c>
      <c r="H443" s="152">
        <f>+[1]data1cf!G443</f>
        <v>15410.83681495694</v>
      </c>
      <c r="I443" s="152">
        <f>+[1]data1cf!H443</f>
        <v>14510.260675947568</v>
      </c>
      <c r="J443" s="152">
        <f>+[1]data1cf!I443</f>
        <v>13894.377634203476</v>
      </c>
      <c r="K443" s="152">
        <f>+[1]data1cf!J443</f>
        <v>13357.815877080873</v>
      </c>
      <c r="L443" s="152">
        <f>+[1]data1cf!K443</f>
        <v>12672.581104965615</v>
      </c>
      <c r="M443" s="152">
        <f>+[1]data1cf!L443</f>
        <v>12075.453007513926</v>
      </c>
      <c r="N443" s="152">
        <f>+[1]data1cf!M443</f>
        <v>11450.857642421714</v>
      </c>
      <c r="O443" s="152">
        <f>+[1]data1cf!N443</f>
        <v>10905.871598096408</v>
      </c>
      <c r="P443" s="152">
        <f>+[1]data1cf!O443</f>
        <v>11770.45155788448</v>
      </c>
      <c r="Q443" s="152">
        <f>+[1]data1cf!P443</f>
        <v>12851.15908997206</v>
      </c>
      <c r="R443" s="152">
        <f>+[1]data1cf!Q443</f>
        <v>11564.806176827355</v>
      </c>
      <c r="S443" s="152">
        <f>+[1]data1cf!R443</f>
        <v>8502.7022691893217</v>
      </c>
      <c r="T443" s="152">
        <f>+[1]data1cf!S443</f>
        <v>8032.0016206887631</v>
      </c>
      <c r="U443" s="152">
        <f>+[1]data1cf!T443</f>
        <v>7561.3241068099742</v>
      </c>
      <c r="V443" s="152">
        <f>+[1]data1cf!U443</f>
        <v>7090.6704215916197</v>
      </c>
      <c r="W443" s="152">
        <f>+[1]data1cf!V443</f>
        <v>9959.71785176499</v>
      </c>
      <c r="X443" s="152">
        <f>+[1]data1cf!W443</f>
        <v>9489.1139898927249</v>
      </c>
      <c r="Y443" s="152">
        <f>+[1]data1cf!X443</f>
        <v>9018.5361662410869</v>
      </c>
      <c r="Z443" s="152">
        <f>+[1]data1cf!Y443</f>
        <v>8547.9851619566925</v>
      </c>
      <c r="AA443" s="152">
        <f>+[1]data1cf!Z443</f>
        <v>8077.4617816205573</v>
      </c>
      <c r="AB443" s="152"/>
      <c r="AC443" s="153" t="e">
        <f t="shared" ca="1" si="48"/>
        <v>#NAME?</v>
      </c>
      <c r="AD443" s="153">
        <f t="shared" si="50"/>
        <v>68126.227791397192</v>
      </c>
      <c r="AE443" s="154">
        <f t="shared" si="51"/>
        <v>50525.617034523224</v>
      </c>
      <c r="AF443" s="155" t="e">
        <f t="shared" ca="1" si="49"/>
        <v>#NAME?</v>
      </c>
      <c r="AG443" s="156">
        <f t="shared" si="55"/>
        <v>0.97354049158751876</v>
      </c>
    </row>
    <row r="444" spans="1:33" x14ac:dyDescent="0.25">
      <c r="A444" s="148"/>
      <c r="B444" s="152">
        <f>+[1]data1cf!A444</f>
        <v>-114432.91774399008</v>
      </c>
      <c r="C444" s="152">
        <f>+[1]data1cf!B444</f>
        <v>15845.878458418192</v>
      </c>
      <c r="D444" s="152">
        <f>+[1]data1cf!C444</f>
        <v>24734.406386025599</v>
      </c>
      <c r="E444" s="152">
        <f>+[1]data1cf!D444</f>
        <v>23242.320750081672</v>
      </c>
      <c r="F444" s="152">
        <f>+[1]data1cf!E444</f>
        <v>21638.277621007979</v>
      </c>
      <c r="G444" s="152">
        <f>+[1]data1cf!F444</f>
        <v>20491.385303974086</v>
      </c>
      <c r="H444" s="152">
        <f>+[1]data1cf!G444</f>
        <v>19050.218035376874</v>
      </c>
      <c r="I444" s="152">
        <f>+[1]data1cf!H444</f>
        <v>17909.89354398127</v>
      </c>
      <c r="J444" s="152">
        <f>+[1]data1cf!I444</f>
        <v>17130.052189191985</v>
      </c>
      <c r="K444" s="152">
        <f>+[1]data1cf!J444</f>
        <v>16448.923227868509</v>
      </c>
      <c r="L444" s="152">
        <f>+[1]data1cf!K444</f>
        <v>15582.993095082933</v>
      </c>
      <c r="M444" s="152">
        <f>+[1]data1cf!L444</f>
        <v>14826.899562809682</v>
      </c>
      <c r="N444" s="152">
        <f>+[1]data1cf!M444</f>
        <v>14036.026519237508</v>
      </c>
      <c r="O444" s="152">
        <f>+[1]data1cf!N444</f>
        <v>13344.173304783195</v>
      </c>
      <c r="P444" s="152">
        <f>+[1]data1cf!O444</f>
        <v>14440.701652540603</v>
      </c>
      <c r="Q444" s="152">
        <f>+[1]data1cf!P444</f>
        <v>15809.111510957162</v>
      </c>
      <c r="R444" s="152">
        <f>+[1]data1cf!Q444</f>
        <v>14180.310049427771</v>
      </c>
      <c r="S444" s="152">
        <f>+[1]data1cf!R444</f>
        <v>10303.023132944818</v>
      </c>
      <c r="T444" s="152">
        <f>+[1]data1cf!S444</f>
        <v>9707.0141400890061</v>
      </c>
      <c r="U444" s="152">
        <f>+[1]data1cf!T444</f>
        <v>9111.0344406761797</v>
      </c>
      <c r="V444" s="152">
        <f>+[1]data1cf!U444</f>
        <v>8515.0849135096705</v>
      </c>
      <c r="W444" s="152">
        <f>+[1]data1cf!V444</f>
        <v>12147.920506068262</v>
      </c>
      <c r="X444" s="152">
        <f>+[1]data1cf!W444</f>
        <v>11552.034066051558</v>
      </c>
      <c r="Y444" s="152">
        <f>+[1]data1cf!X444</f>
        <v>10956.180596063045</v>
      </c>
      <c r="Z444" s="152">
        <f>+[1]data1cf!Y444</f>
        <v>10360.361085203558</v>
      </c>
      <c r="AA444" s="152">
        <f>+[1]data1cf!Z444</f>
        <v>9764.5765522469883</v>
      </c>
      <c r="AB444" s="152"/>
      <c r="AC444" s="153" t="e">
        <f t="shared" ca="1" si="48"/>
        <v>#NAME?</v>
      </c>
      <c r="AD444" s="153">
        <f t="shared" si="50"/>
        <v>80789.878828545567</v>
      </c>
      <c r="AE444" s="154">
        <f t="shared" si="51"/>
        <v>59179.074777751761</v>
      </c>
      <c r="AF444" s="155" t="e">
        <f t="shared" ca="1" si="49"/>
        <v>#NAME?</v>
      </c>
      <c r="AG444" s="156">
        <f t="shared" si="55"/>
        <v>0.98653013579564708</v>
      </c>
    </row>
    <row r="445" spans="1:33" x14ac:dyDescent="0.25">
      <c r="A445" s="148"/>
      <c r="B445" s="152">
        <f>+[1]data1cf!A445</f>
        <v>-111525.01012301573</v>
      </c>
      <c r="C445" s="152">
        <f>+[1]data1cf!B445</f>
        <v>15492.50933435066</v>
      </c>
      <c r="D445" s="152">
        <f>+[1]data1cf!C445</f>
        <v>24164.52491160592</v>
      </c>
      <c r="E445" s="152">
        <f>+[1]data1cf!D445</f>
        <v>22760.960577168524</v>
      </c>
      <c r="F445" s="152">
        <f>+[1]data1cf!E445</f>
        <v>21132.635511762601</v>
      </c>
      <c r="G445" s="152">
        <f>+[1]data1cf!F445</f>
        <v>20015.047255633297</v>
      </c>
      <c r="H445" s="152">
        <f>+[1]data1cf!G445</f>
        <v>18610.342301235461</v>
      </c>
      <c r="I445" s="152">
        <f>+[1]data1cf!H445</f>
        <v>17498.995121126551</v>
      </c>
      <c r="J445" s="152">
        <f>+[1]data1cf!I445</f>
        <v>16738.970674473923</v>
      </c>
      <c r="K445" s="152">
        <f>+[1]data1cf!J445</f>
        <v>16075.314904670984</v>
      </c>
      <c r="L445" s="152">
        <f>+[1]data1cf!K445</f>
        <v>15231.224612126643</v>
      </c>
      <c r="M445" s="152">
        <f>+[1]data1cf!L445</f>
        <v>14494.344521125444</v>
      </c>
      <c r="N445" s="152">
        <f>+[1]data1cf!M445</f>
        <v>13723.568717018672</v>
      </c>
      <c r="O445" s="152">
        <f>+[1]data1cf!N445</f>
        <v>13049.466680682039</v>
      </c>
      <c r="P445" s="152">
        <f>+[1]data1cf!O445</f>
        <v>14117.960463973242</v>
      </c>
      <c r="Q445" s="152">
        <f>+[1]data1cf!P445</f>
        <v>15451.597028705113</v>
      </c>
      <c r="R445" s="152">
        <f>+[1]data1cf!Q445</f>
        <v>13864.185791915363</v>
      </c>
      <c r="S445" s="152">
        <f>+[1]data1cf!R445</f>
        <v>10085.426400513683</v>
      </c>
      <c r="T445" s="152">
        <f>+[1]data1cf!S445</f>
        <v>9504.5628669073722</v>
      </c>
      <c r="U445" s="152">
        <f>+[1]data1cf!T445</f>
        <v>8923.7278823548804</v>
      </c>
      <c r="V445" s="152">
        <f>+[1]data1cf!U445</f>
        <v>8342.9223033278504</v>
      </c>
      <c r="W445" s="152">
        <f>+[1]data1cf!V445</f>
        <v>11883.442236077952</v>
      </c>
      <c r="X445" s="152">
        <f>+[1]data1cf!W445</f>
        <v>11302.698141064073</v>
      </c>
      <c r="Y445" s="152">
        <f>+[1]data1cf!X445</f>
        <v>10721.986178261799</v>
      </c>
      <c r="Z445" s="152">
        <f>+[1]data1cf!Y445</f>
        <v>10141.30731163748</v>
      </c>
      <c r="AA445" s="152">
        <f>+[1]data1cf!Z445</f>
        <v>9560.6625340764604</v>
      </c>
      <c r="AB445" s="152"/>
      <c r="AC445" s="153" t="e">
        <f t="shared" ca="1" si="48"/>
        <v>#NAME?</v>
      </c>
      <c r="AD445" s="153">
        <f t="shared" si="50"/>
        <v>79311.686788607418</v>
      </c>
      <c r="AE445" s="154">
        <f t="shared" si="51"/>
        <v>58183.215040020441</v>
      </c>
      <c r="AF445" s="155" t="e">
        <f t="shared" ca="1" si="49"/>
        <v>#NAME?</v>
      </c>
      <c r="AG445" s="156">
        <f t="shared" si="55"/>
        <v>0.98542563012948858</v>
      </c>
    </row>
    <row r="446" spans="1:33" x14ac:dyDescent="0.25">
      <c r="A446" s="148"/>
      <c r="B446" s="152">
        <f>+[1]data1cf!A446</f>
        <v>-101428.65355207515</v>
      </c>
      <c r="C446" s="152">
        <f>+[1]data1cf!B446</f>
        <v>14196.591494636297</v>
      </c>
      <c r="D446" s="152">
        <f>+[1]data1cf!C446</f>
        <v>22129.139938848781</v>
      </c>
      <c r="E446" s="152">
        <f>+[1]data1cf!D446</f>
        <v>20893.165233153675</v>
      </c>
      <c r="F446" s="152">
        <f>+[1]data1cf!E446</f>
        <v>19377.028491993093</v>
      </c>
      <c r="G446" s="152">
        <f>+[1]data1cf!F446</f>
        <v>18361.184956272205</v>
      </c>
      <c r="H446" s="152">
        <f>+[1]data1cf!G446</f>
        <v>17083.078427114218</v>
      </c>
      <c r="I446" s="152">
        <f>+[1]data1cf!H446</f>
        <v>16072.34148135646</v>
      </c>
      <c r="J446" s="152">
        <f>+[1]data1cf!I446</f>
        <v>15381.12203017138</v>
      </c>
      <c r="K446" s="152">
        <f>+[1]data1cf!J446</f>
        <v>14778.133790090218</v>
      </c>
      <c r="L446" s="152">
        <f>+[1]data1cf!K446</f>
        <v>14009.872183758973</v>
      </c>
      <c r="M446" s="152">
        <f>+[1]data1cf!L446</f>
        <v>13339.701830246879</v>
      </c>
      <c r="N446" s="152">
        <f>+[1]data1cf!M446</f>
        <v>12638.704341747809</v>
      </c>
      <c r="O446" s="152">
        <f>+[1]data1cf!N446</f>
        <v>12026.235014283182</v>
      </c>
      <c r="P446" s="152">
        <f>+[1]data1cf!O446</f>
        <v>12997.391813029182</v>
      </c>
      <c r="Q446" s="152">
        <f>+[1]data1cf!P446</f>
        <v>14210.294290593298</v>
      </c>
      <c r="R446" s="152">
        <f>+[1]data1cf!Q446</f>
        <v>12766.591356126646</v>
      </c>
      <c r="S446" s="152">
        <f>+[1]data1cf!R446</f>
        <v>9329.922964486379</v>
      </c>
      <c r="T446" s="152">
        <f>+[1]data1cf!S446</f>
        <v>8801.6449930591334</v>
      </c>
      <c r="U446" s="152">
        <f>+[1]data1cf!T446</f>
        <v>8273.3929861405486</v>
      </c>
      <c r="V446" s="152">
        <f>+[1]data1cf!U446</f>
        <v>7745.1677226658667</v>
      </c>
      <c r="W446" s="152">
        <f>+[1]data1cf!V446</f>
        <v>10965.164468301813</v>
      </c>
      <c r="X446" s="152">
        <f>+[1]data1cf!W446</f>
        <v>10436.995122694021</v>
      </c>
      <c r="Y446" s="152">
        <f>+[1]data1cf!X446</f>
        <v>9908.8550003694618</v>
      </c>
      <c r="Z446" s="152">
        <f>+[1]data1cf!Y446</f>
        <v>9380.7449780266379</v>
      </c>
      <c r="AA446" s="152">
        <f>+[1]data1cf!Z446</f>
        <v>8852.6659586650003</v>
      </c>
      <c r="AB446" s="152"/>
      <c r="AC446" s="153" t="e">
        <f t="shared" ca="1" si="48"/>
        <v>#NAME?</v>
      </c>
      <c r="AD446" s="153">
        <f t="shared" si="50"/>
        <v>73895.416952484491</v>
      </c>
      <c r="AE446" s="154">
        <f t="shared" si="51"/>
        <v>54452.572740101277</v>
      </c>
      <c r="AF446" s="155" t="e">
        <f t="shared" ca="1" si="49"/>
        <v>#NAME?</v>
      </c>
      <c r="AG446" s="156">
        <f t="shared" si="55"/>
        <v>0.98054640048060604</v>
      </c>
    </row>
    <row r="447" spans="1:33" x14ac:dyDescent="0.25">
      <c r="A447" s="148"/>
      <c r="B447" s="152">
        <f>+[1]data1cf!A447</f>
        <v>-106266.00129651037</v>
      </c>
      <c r="C447" s="152">
        <f>+[1]data1cf!B447</f>
        <v>14793.055273042602</v>
      </c>
      <c r="D447" s="152">
        <f>+[1]data1cf!C447</f>
        <v>23057.420156334196</v>
      </c>
      <c r="E447" s="152">
        <f>+[1]data1cf!D447</f>
        <v>21833.158387141717</v>
      </c>
      <c r="F447" s="152">
        <f>+[1]data1cf!E447</f>
        <v>20218.171690287007</v>
      </c>
      <c r="G447" s="152">
        <f>+[1]data1cf!F447</f>
        <v>19153.580411722673</v>
      </c>
      <c r="H447" s="152">
        <f>+[1]data1cf!G447</f>
        <v>17814.818278488092</v>
      </c>
      <c r="I447" s="152">
        <f>+[1]data1cf!H447</f>
        <v>16755.877142754878</v>
      </c>
      <c r="J447" s="152">
        <f>+[1]data1cf!I447</f>
        <v>16031.691969005231</v>
      </c>
      <c r="K447" s="152">
        <f>+[1]data1cf!J447</f>
        <v>15399.636813943576</v>
      </c>
      <c r="L447" s="152">
        <f>+[1]data1cf!K447</f>
        <v>14595.044307288124</v>
      </c>
      <c r="M447" s="152">
        <f>+[1]data1cf!L447</f>
        <v>13892.912107350792</v>
      </c>
      <c r="N447" s="152">
        <f>+[1]data1cf!M447</f>
        <v>13158.482560936238</v>
      </c>
      <c r="O447" s="152">
        <f>+[1]data1cf!N447</f>
        <v>12516.483883636276</v>
      </c>
      <c r="P447" s="152">
        <f>+[1]data1cf!O447</f>
        <v>13534.276598945984</v>
      </c>
      <c r="Q447" s="152">
        <f>+[1]data1cf!P447</f>
        <v>14805.024969742361</v>
      </c>
      <c r="R447" s="152">
        <f>+[1]data1cf!Q447</f>
        <v>13292.468778438477</v>
      </c>
      <c r="S447" s="152">
        <f>+[1]data1cf!R447</f>
        <v>9691.8983777457343</v>
      </c>
      <c r="T447" s="152">
        <f>+[1]data1cf!S447</f>
        <v>9138.4257087253991</v>
      </c>
      <c r="U447" s="152">
        <f>+[1]data1cf!T447</f>
        <v>8584.9802425162525</v>
      </c>
      <c r="V447" s="152">
        <f>+[1]data1cf!U447</f>
        <v>8031.5627952026043</v>
      </c>
      <c r="W447" s="152">
        <f>+[1]data1cf!V447</f>
        <v>11405.128019262576</v>
      </c>
      <c r="X447" s="152">
        <f>+[1]data1cf!W447</f>
        <v>10851.76915665756</v>
      </c>
      <c r="Y447" s="152">
        <f>+[1]data1cf!X447</f>
        <v>10298.440911056172</v>
      </c>
      <c r="Z447" s="152">
        <f>+[1]data1cf!Y447</f>
        <v>9745.1442009685325</v>
      </c>
      <c r="AA447" s="152">
        <f>+[1]data1cf!Z447</f>
        <v>9191.8799724600412</v>
      </c>
      <c r="AB447" s="152"/>
      <c r="AC447" s="153" t="e">
        <f t="shared" ca="1" si="48"/>
        <v>#NAME?</v>
      </c>
      <c r="AD447" s="153">
        <f t="shared" si="50"/>
        <v>76463.434382126463</v>
      </c>
      <c r="AE447" s="154">
        <f t="shared" si="51"/>
        <v>56212.871537301435</v>
      </c>
      <c r="AF447" s="155" t="e">
        <f t="shared" ca="1" si="49"/>
        <v>#NAME?</v>
      </c>
      <c r="AG447" s="156">
        <f t="shared" si="55"/>
        <v>0.9830355725120189</v>
      </c>
    </row>
    <row r="448" spans="1:33" x14ac:dyDescent="0.25">
      <c r="A448" s="148"/>
      <c r="B448" s="152">
        <f>+[1]data1cf!A448</f>
        <v>-97799.722522211654</v>
      </c>
      <c r="C448" s="152">
        <f>+[1]data1cf!B448</f>
        <v>13832.463074656513</v>
      </c>
      <c r="D448" s="152">
        <f>+[1]data1cf!C448</f>
        <v>21441.505677333887</v>
      </c>
      <c r="E448" s="152">
        <f>+[1]data1cf!D448</f>
        <v>20205.92619930135</v>
      </c>
      <c r="F448" s="152">
        <f>+[1]data1cf!E448</f>
        <v>18746.011080363151</v>
      </c>
      <c r="G448" s="152">
        <f>+[1]data1cf!F448</f>
        <v>17766.737625187743</v>
      </c>
      <c r="H448" s="152">
        <f>+[1]data1cf!G448</f>
        <v>16534.134337764182</v>
      </c>
      <c r="I448" s="152">
        <f>+[1]data1cf!H448</f>
        <v>15559.55970449937</v>
      </c>
      <c r="J448" s="152">
        <f>+[1]data1cf!I448</f>
        <v>14893.07081639492</v>
      </c>
      <c r="K448" s="152">
        <f>+[1]data1cf!J448</f>
        <v>14311.888292025742</v>
      </c>
      <c r="L448" s="152">
        <f>+[1]data1cf!K448</f>
        <v>13570.88177226148</v>
      </c>
      <c r="M448" s="152">
        <f>+[1]data1cf!L448</f>
        <v>12924.688883755454</v>
      </c>
      <c r="N448" s="152">
        <f>+[1]data1cf!M448</f>
        <v>12248.771798562379</v>
      </c>
      <c r="O448" s="152">
        <f>+[1]data1cf!N448</f>
        <v>11658.455100921063</v>
      </c>
      <c r="P448" s="152">
        <f>+[1]data1cf!O448</f>
        <v>12594.626090569742</v>
      </c>
      <c r="Q448" s="152">
        <f>+[1]data1cf!P448</f>
        <v>13764.133144031417</v>
      </c>
      <c r="R448" s="152">
        <f>+[1]data1cf!Q448</f>
        <v>12372.083250331025</v>
      </c>
      <c r="S448" s="152">
        <f>+[1]data1cf!R448</f>
        <v>9058.3725449955618</v>
      </c>
      <c r="T448" s="152">
        <f>+[1]data1cf!S448</f>
        <v>8548.9953896175211</v>
      </c>
      <c r="U448" s="152">
        <f>+[1]data1cf!T448</f>
        <v>8039.643269785669</v>
      </c>
      <c r="V448" s="152">
        <f>+[1]data1cf!U448</f>
        <v>7530.3169365664162</v>
      </c>
      <c r="W448" s="152">
        <f>+[1]data1cf!V448</f>
        <v>10635.108109643916</v>
      </c>
      <c r="X448" s="152">
        <f>+[1]data1cf!W448</f>
        <v>10125.835693652905</v>
      </c>
      <c r="Y448" s="152">
        <f>+[1]data1cf!X448</f>
        <v>9616.5914553897055</v>
      </c>
      <c r="Z448" s="152">
        <f>+[1]data1cf!Y448</f>
        <v>9107.3762401861495</v>
      </c>
      <c r="AA448" s="152">
        <f>+[1]data1cf!Z448</f>
        <v>8598.1909187340243</v>
      </c>
      <c r="AB448" s="152"/>
      <c r="AC448" s="153" t="e">
        <f t="shared" ca="1" si="48"/>
        <v>#NAME?</v>
      </c>
      <c r="AD448" s="153">
        <f t="shared" si="50"/>
        <v>72071.204420276714</v>
      </c>
      <c r="AE448" s="154">
        <f t="shared" si="51"/>
        <v>53231.982350536251</v>
      </c>
      <c r="AF448" s="155" t="e">
        <f t="shared" ca="1" si="49"/>
        <v>#NAME?</v>
      </c>
      <c r="AG448" s="156">
        <f t="shared" si="55"/>
        <v>0.97855932673580204</v>
      </c>
    </row>
    <row r="449" spans="1:33" x14ac:dyDescent="0.25">
      <c r="A449" s="148"/>
      <c r="B449" s="152">
        <f>+[1]data1cf!A449</f>
        <v>-96828.297082938312</v>
      </c>
      <c r="C449" s="152">
        <f>+[1]data1cf!B449</f>
        <v>13774.085126328202</v>
      </c>
      <c r="D449" s="152">
        <f>+[1]data1cf!C449</f>
        <v>21238.7534170996</v>
      </c>
      <c r="E449" s="152">
        <f>+[1]data1cf!D449</f>
        <v>20056.772452446094</v>
      </c>
      <c r="F449" s="152">
        <f>+[1]data1cf!E449</f>
        <v>18577.094569898411</v>
      </c>
      <c r="G449" s="152">
        <f>+[1]data1cf!F449</f>
        <v>17607.61052826263</v>
      </c>
      <c r="H449" s="152">
        <f>+[1]data1cf!G449</f>
        <v>16387.187964646309</v>
      </c>
      <c r="I449" s="152">
        <f>+[1]data1cf!H449</f>
        <v>15422.293589840388</v>
      </c>
      <c r="J449" s="152">
        <f>+[1]data1cf!I449</f>
        <v>14762.424804985749</v>
      </c>
      <c r="K449" s="152">
        <f>+[1]data1cf!J449</f>
        <v>14187.079433979277</v>
      </c>
      <c r="L449" s="152">
        <f>+[1]data1cf!K449</f>
        <v>13453.36880499472</v>
      </c>
      <c r="M449" s="152">
        <f>+[1]data1cf!L449</f>
        <v>12813.594423559873</v>
      </c>
      <c r="N449" s="152">
        <f>+[1]data1cf!M449</f>
        <v>12144.391090046916</v>
      </c>
      <c r="O449" s="152">
        <f>+[1]data1cf!N449</f>
        <v>11560.004410909693</v>
      </c>
      <c r="P449" s="152">
        <f>+[1]data1cf!O449</f>
        <v>12486.810079285777</v>
      </c>
      <c r="Q449" s="152">
        <f>+[1]data1cf!P449</f>
        <v>13644.700648836839</v>
      </c>
      <c r="R449" s="152">
        <f>+[1]data1cf!Q449</f>
        <v>12266.477713379307</v>
      </c>
      <c r="S449" s="152">
        <f>+[1]data1cf!R449</f>
        <v>8985.6814457798355</v>
      </c>
      <c r="T449" s="152">
        <f>+[1]data1cf!S449</f>
        <v>8481.3638336618096</v>
      </c>
      <c r="U449" s="152">
        <f>+[1]data1cf!T449</f>
        <v>7977.0710084168131</v>
      </c>
      <c r="V449" s="152">
        <f>+[1]data1cf!U449</f>
        <v>7472.8037136510429</v>
      </c>
      <c r="W449" s="152">
        <f>+[1]data1cf!V449</f>
        <v>10546.755605681785</v>
      </c>
      <c r="X449" s="152">
        <f>+[1]data1cf!W449</f>
        <v>10042.541692595032</v>
      </c>
      <c r="Y449" s="152">
        <f>+[1]data1cf!X449</f>
        <v>9538.3556773522487</v>
      </c>
      <c r="Z449" s="152">
        <f>+[1]data1cf!Y449</f>
        <v>9034.1983968887507</v>
      </c>
      <c r="AA449" s="152">
        <f>+[1]data1cf!Z449</f>
        <v>8530.0707132479256</v>
      </c>
      <c r="AB449" s="152"/>
      <c r="AC449" s="153" t="e">
        <f t="shared" ca="1" si="48"/>
        <v>#NAME?</v>
      </c>
      <c r="AD449" s="153">
        <f t="shared" si="50"/>
        <v>71632.845210472267</v>
      </c>
      <c r="AE449" s="154">
        <f t="shared" si="51"/>
        <v>52953.692834104608</v>
      </c>
      <c r="AF449" s="155" t="e">
        <f t="shared" ca="1" si="49"/>
        <v>#NAME?</v>
      </c>
      <c r="AG449" s="156">
        <f t="shared" si="55"/>
        <v>0.97805233415985637</v>
      </c>
    </row>
    <row r="450" spans="1:33" x14ac:dyDescent="0.25">
      <c r="A450" s="148"/>
      <c r="B450" s="152">
        <f>+[1]data1cf!A450</f>
        <v>-112929.83195230046</v>
      </c>
      <c r="C450" s="152">
        <f>+[1]data1cf!B450</f>
        <v>15627.417012353533</v>
      </c>
      <c r="D450" s="152">
        <f>+[1]data1cf!C450</f>
        <v>24447.789844479747</v>
      </c>
      <c r="E450" s="152">
        <f>+[1]data1cf!D450</f>
        <v>23000.200490615396</v>
      </c>
      <c r="F450" s="152">
        <f>+[1]data1cf!E450</f>
        <v>21376.913241821807</v>
      </c>
      <c r="G450" s="152">
        <f>+[1]data1cf!F450</f>
        <v>20245.168076391634</v>
      </c>
      <c r="H450" s="152">
        <f>+[1]data1cf!G450</f>
        <v>18822.848031829279</v>
      </c>
      <c r="I450" s="152">
        <f>+[1]data1cf!H450</f>
        <v>17697.501796469835</v>
      </c>
      <c r="J450" s="152">
        <f>+[1]data1cf!I450</f>
        <v>16927.903722051797</v>
      </c>
      <c r="K450" s="152">
        <f>+[1]data1cf!J450</f>
        <v>16255.806583376554</v>
      </c>
      <c r="L450" s="152">
        <f>+[1]data1cf!K450</f>
        <v>15401.165376457317</v>
      </c>
      <c r="M450" s="152">
        <f>+[1]data1cf!L450</f>
        <v>14655.003194952296</v>
      </c>
      <c r="N450" s="152">
        <f>+[1]data1cf!M450</f>
        <v>13874.518333891392</v>
      </c>
      <c r="O450" s="152">
        <f>+[1]data1cf!N450</f>
        <v>13191.840632242904</v>
      </c>
      <c r="P450" s="152">
        <f>+[1]data1cf!O450</f>
        <v>14273.878026016293</v>
      </c>
      <c r="Q450" s="152">
        <f>+[1]data1cf!P450</f>
        <v>15624.313708330861</v>
      </c>
      <c r="R450" s="152">
        <f>+[1]data1cf!Q450</f>
        <v>14016.906688038955</v>
      </c>
      <c r="S450" s="152">
        <f>+[1]data1cf!R450</f>
        <v>10190.54825428078</v>
      </c>
      <c r="T450" s="152">
        <f>+[1]data1cf!S450</f>
        <v>9602.3678885939626</v>
      </c>
      <c r="U450" s="152">
        <f>+[1]data1cf!T450</f>
        <v>9014.216431578383</v>
      </c>
      <c r="V450" s="152">
        <f>+[1]data1cf!U450</f>
        <v>8426.0947504941632</v>
      </c>
      <c r="W450" s="152">
        <f>+[1]data1cf!V450</f>
        <v>12011.212748584585</v>
      </c>
      <c r="X450" s="152">
        <f>+[1]data1cf!W450</f>
        <v>11423.153325995265</v>
      </c>
      <c r="Y450" s="152">
        <f>+[1]data1cf!X450</f>
        <v>10835.12644037011</v>
      </c>
      <c r="Z450" s="152">
        <f>+[1]data1cf!Y450</f>
        <v>10247.133067818031</v>
      </c>
      <c r="AA450" s="152">
        <f>+[1]data1cf!Z450</f>
        <v>9659.174213731234</v>
      </c>
      <c r="AB450" s="152"/>
      <c r="AC450" s="153" t="e">
        <f t="shared" ref="AC450:AC513" ca="1" si="56">XNPV(0.1,B450:AA450,$B$1:$AA$1)</f>
        <v>#NAME?</v>
      </c>
      <c r="AD450" s="153">
        <f t="shared" si="50"/>
        <v>80004.660413832855</v>
      </c>
      <c r="AE450" s="154">
        <f t="shared" si="51"/>
        <v>58643.22242279596</v>
      </c>
      <c r="AF450" s="155" t="e">
        <f t="shared" ref="AF450:AF513" ca="1" si="57">XIRR(B450:AA450,$B$1:$AA$1)</f>
        <v>#NAME?</v>
      </c>
      <c r="AG450" s="156">
        <f t="shared" si="55"/>
        <v>0.98595426610946035</v>
      </c>
    </row>
    <row r="451" spans="1:33" x14ac:dyDescent="0.25">
      <c r="A451" s="148"/>
      <c r="B451" s="152">
        <f>+[1]data1cf!A451</f>
        <v>-92629.638235453458</v>
      </c>
      <c r="C451" s="152">
        <f>+[1]data1cf!B451</f>
        <v>13213.087776397449</v>
      </c>
      <c r="D451" s="152">
        <f>+[1]data1cf!C451</f>
        <v>20448.44332831083</v>
      </c>
      <c r="E451" s="152">
        <f>+[1]data1cf!D451</f>
        <v>19228.998765758883</v>
      </c>
      <c r="F451" s="152">
        <f>+[1]data1cf!E451</f>
        <v>17847.009920602479</v>
      </c>
      <c r="G451" s="152">
        <f>+[1]data1cf!F451</f>
        <v>16919.83731750655</v>
      </c>
      <c r="H451" s="152">
        <f>+[1]data1cf!G451</f>
        <v>15752.061824591055</v>
      </c>
      <c r="I451" s="152">
        <f>+[1]data1cf!H451</f>
        <v>14829.007102301126</v>
      </c>
      <c r="J451" s="152">
        <f>+[1]data1cf!I451</f>
        <v>14197.751481110157</v>
      </c>
      <c r="K451" s="152">
        <f>+[1]data1cf!J451</f>
        <v>13647.635236930953</v>
      </c>
      <c r="L451" s="152">
        <f>+[1]data1cf!K451</f>
        <v>12945.458635298211</v>
      </c>
      <c r="M451" s="152">
        <f>+[1]data1cf!L451</f>
        <v>12333.426086033614</v>
      </c>
      <c r="N451" s="152">
        <f>+[1]data1cf!M451</f>
        <v>11693.240679941322</v>
      </c>
      <c r="O451" s="152">
        <f>+[1]data1cf!N451</f>
        <v>11134.484505885983</v>
      </c>
      <c r="P451" s="152">
        <f>+[1]data1cf!O451</f>
        <v>12020.811731521178</v>
      </c>
      <c r="Q451" s="152">
        <f>+[1]data1cf!P451</f>
        <v>13128.493967034316</v>
      </c>
      <c r="R451" s="152">
        <f>+[1]data1cf!Q451</f>
        <v>11810.033395432156</v>
      </c>
      <c r="S451" s="152">
        <f>+[1]data1cf!R451</f>
        <v>8671.4986845339554</v>
      </c>
      <c r="T451" s="152">
        <f>+[1]data1cf!S451</f>
        <v>8189.0492418235535</v>
      </c>
      <c r="U451" s="152">
        <f>+[1]data1cf!T451</f>
        <v>7706.6235111803035</v>
      </c>
      <c r="V451" s="152">
        <f>+[1]data1cf!U451</f>
        <v>7224.2222039662138</v>
      </c>
      <c r="W451" s="152">
        <f>+[1]data1cf!V451</f>
        <v>10164.881704237099</v>
      </c>
      <c r="X451" s="152">
        <f>+[1]data1cf!W451</f>
        <v>9682.5314639710396</v>
      </c>
      <c r="Y451" s="152">
        <f>+[1]data1cf!X451</f>
        <v>9200.207911845464</v>
      </c>
      <c r="Z451" s="152">
        <f>+[1]data1cf!Y451</f>
        <v>8717.9118485045692</v>
      </c>
      <c r="AA451" s="152">
        <f>+[1]data1cf!Z451</f>
        <v>8235.644098611916</v>
      </c>
      <c r="AB451" s="152"/>
      <c r="AC451" s="153" t="e">
        <f t="shared" ca="1" si="56"/>
        <v>#NAME?</v>
      </c>
      <c r="AD451" s="153">
        <f t="shared" ref="AD451:AD514" si="58">SUMPRODUCT(B451:AA451,$B$1010:$AA$1010)</f>
        <v>69366.52243689436</v>
      </c>
      <c r="AE451" s="154">
        <f t="shared" ref="AE451:AE514" si="59">SUMPRODUCT(B451:AA451,$B$1012:$AA$1012)</f>
        <v>51389.164977327746</v>
      </c>
      <c r="AF451" s="155" t="e">
        <f t="shared" ca="1" si="57"/>
        <v>#NAME?</v>
      </c>
      <c r="AG451" s="156">
        <f t="shared" ref="AG451:AG466" si="60">1-EXP(-(1/0.25)*(AD451/ABS($AD$1010)))</f>
        <v>0.97523356137266426</v>
      </c>
    </row>
    <row r="452" spans="1:33" x14ac:dyDescent="0.25">
      <c r="A452" s="148"/>
      <c r="B452" s="152">
        <f>+[1]data1cf!A452</f>
        <v>-101848.74782034285</v>
      </c>
      <c r="C452" s="152">
        <f>+[1]data1cf!B452</f>
        <v>14342.982520406134</v>
      </c>
      <c r="D452" s="152">
        <f>+[1]data1cf!C452</f>
        <v>22259.250128208547</v>
      </c>
      <c r="E452" s="152">
        <f>+[1]data1cf!D452</f>
        <v>21038.116766795982</v>
      </c>
      <c r="F452" s="152">
        <f>+[1]data1cf!E452</f>
        <v>19450.076669437462</v>
      </c>
      <c r="G452" s="152">
        <f>+[1]data1cf!F452</f>
        <v>18429.999688357402</v>
      </c>
      <c r="H452" s="152">
        <f>+[1]data1cf!G452</f>
        <v>17146.625588423587</v>
      </c>
      <c r="I452" s="152">
        <f>+[1]data1cf!H452</f>
        <v>16131.702401571529</v>
      </c>
      <c r="J452" s="152">
        <f>+[1]data1cf!I452</f>
        <v>15437.620077624306</v>
      </c>
      <c r="K452" s="152">
        <f>+[1]data1cf!J452</f>
        <v>14832.107552537265</v>
      </c>
      <c r="L452" s="152">
        <f>+[1]data1cf!K452</f>
        <v>14060.690828196392</v>
      </c>
      <c r="M452" s="152">
        <f>+[1]data1cf!L452</f>
        <v>13387.744782467034</v>
      </c>
      <c r="N452" s="152">
        <f>+[1]data1cf!M452</f>
        <v>12683.843922813219</v>
      </c>
      <c r="O452" s="152">
        <f>+[1]data1cf!N452</f>
        <v>12068.810150684494</v>
      </c>
      <c r="P452" s="152">
        <f>+[1]data1cf!O452</f>
        <v>13044.016995505088</v>
      </c>
      <c r="Q452" s="152">
        <f>+[1]data1cf!P452</f>
        <v>14261.943037525099</v>
      </c>
      <c r="R452" s="152">
        <f>+[1]data1cf!Q452</f>
        <v>12812.26061593512</v>
      </c>
      <c r="S452" s="152">
        <f>+[1]data1cf!R452</f>
        <v>9361.3583303930282</v>
      </c>
      <c r="T452" s="152">
        <f>+[1]data1cf!S452</f>
        <v>8830.8923525191185</v>
      </c>
      <c r="U452" s="152">
        <f>+[1]data1cf!T452</f>
        <v>8300.4524466929142</v>
      </c>
      <c r="V452" s="152">
        <f>+[1]data1cf!U452</f>
        <v>7770.039395075848</v>
      </c>
      <c r="W452" s="152">
        <f>+[1]data1cf!V452</f>
        <v>11003.372630247148</v>
      </c>
      <c r="X452" s="152">
        <f>+[1]data1cf!W452</f>
        <v>10473.015728095967</v>
      </c>
      <c r="Y452" s="152">
        <f>+[1]data1cf!X452</f>
        <v>9942.6881702641767</v>
      </c>
      <c r="Z452" s="152">
        <f>+[1]data1cf!Y452</f>
        <v>9412.3908370813515</v>
      </c>
      <c r="AA452" s="152">
        <f>+[1]data1cf!Z452</f>
        <v>8882.1246352869675</v>
      </c>
      <c r="AB452" s="152"/>
      <c r="AC452" s="153" t="e">
        <f t="shared" ca="1" si="56"/>
        <v>#NAME?</v>
      </c>
      <c r="AD452" s="153">
        <f t="shared" si="58"/>
        <v>74306.732188121212</v>
      </c>
      <c r="AE452" s="154">
        <f t="shared" si="59"/>
        <v>54788.14757943881</v>
      </c>
      <c r="AF452" s="155" t="e">
        <f t="shared" ca="1" si="57"/>
        <v>#NAME?</v>
      </c>
      <c r="AG452" s="156">
        <f t="shared" si="60"/>
        <v>0.98096835904266466</v>
      </c>
    </row>
    <row r="453" spans="1:33" x14ac:dyDescent="0.25">
      <c r="A453" s="148"/>
      <c r="B453" s="152">
        <f>+[1]data1cf!A453</f>
        <v>-112936.90866023701</v>
      </c>
      <c r="C453" s="152">
        <f>+[1]data1cf!B453</f>
        <v>15654.09772701691</v>
      </c>
      <c r="D453" s="152">
        <f>+[1]data1cf!C453</f>
        <v>24442.315346874755</v>
      </c>
      <c r="E453" s="152">
        <f>+[1]data1cf!D453</f>
        <v>22972.23481712073</v>
      </c>
      <c r="F453" s="152">
        <f>+[1]data1cf!E453</f>
        <v>21378.143776623456</v>
      </c>
      <c r="G453" s="152">
        <f>+[1]data1cf!F453</f>
        <v>20246.32729658929</v>
      </c>
      <c r="H453" s="152">
        <f>+[1]data1cf!G453</f>
        <v>18823.918517038823</v>
      </c>
      <c r="I453" s="152">
        <f>+[1]data1cf!H453</f>
        <v>17698.501762255917</v>
      </c>
      <c r="J453" s="152">
        <f>+[1]data1cf!I453</f>
        <v>16928.855461247058</v>
      </c>
      <c r="K453" s="152">
        <f>+[1]data1cf!J453</f>
        <v>16256.715799668989</v>
      </c>
      <c r="L453" s="152">
        <f>+[1]data1cf!K453</f>
        <v>15402.021443134687</v>
      </c>
      <c r="M453" s="152">
        <f>+[1]data1cf!L453</f>
        <v>14655.812503640722</v>
      </c>
      <c r="N453" s="152">
        <f>+[1]data1cf!M453</f>
        <v>13875.278733772349</v>
      </c>
      <c r="O453" s="152">
        <f>+[1]data1cf!N453</f>
        <v>13192.557832710583</v>
      </c>
      <c r="P453" s="152">
        <f>+[1]data1cf!O453</f>
        <v>14274.663451630953</v>
      </c>
      <c r="Q453" s="152">
        <f>+[1]data1cf!P453</f>
        <v>15625.183758519444</v>
      </c>
      <c r="R453" s="152">
        <f>+[1]data1cf!Q453</f>
        <v>14017.676010635711</v>
      </c>
      <c r="S453" s="152">
        <f>+[1]data1cf!R453</f>
        <v>10191.077799480992</v>
      </c>
      <c r="T453" s="152">
        <f>+[1]data1cf!S453</f>
        <v>9602.860575679817</v>
      </c>
      <c r="U453" s="152">
        <f>+[1]data1cf!T453</f>
        <v>9014.6722623614223</v>
      </c>
      <c r="V453" s="152">
        <f>+[1]data1cf!U453</f>
        <v>8426.5137268402759</v>
      </c>
      <c r="W453" s="152">
        <f>+[1]data1cf!V453</f>
        <v>12011.856385080737</v>
      </c>
      <c r="X453" s="152">
        <f>+[1]data1cf!W453</f>
        <v>11423.760111955906</v>
      </c>
      <c r="Y453" s="152">
        <f>+[1]data1cf!X453</f>
        <v>10835.696377834152</v>
      </c>
      <c r="Z453" s="152">
        <f>+[1]data1cf!Y453</f>
        <v>10247.666158885566</v>
      </c>
      <c r="AA453" s="152">
        <f>+[1]data1cf!Z453</f>
        <v>9659.6704605653431</v>
      </c>
      <c r="AB453" s="152"/>
      <c r="AC453" s="153" t="e">
        <f t="shared" ca="1" si="56"/>
        <v>#NAME?</v>
      </c>
      <c r="AD453" s="153">
        <f t="shared" si="58"/>
        <v>80001.790178999334</v>
      </c>
      <c r="AE453" s="154">
        <f t="shared" si="59"/>
        <v>58640.187957616181</v>
      </c>
      <c r="AF453" s="155" t="e">
        <f t="shared" ca="1" si="57"/>
        <v>#NAME?</v>
      </c>
      <c r="AG453" s="156">
        <f t="shared" si="60"/>
        <v>0.98595211658051296</v>
      </c>
    </row>
    <row r="454" spans="1:33" x14ac:dyDescent="0.25">
      <c r="A454" s="148"/>
      <c r="B454" s="152">
        <f>+[1]data1cf!A454</f>
        <v>-114864.76401818391</v>
      </c>
      <c r="C454" s="152">
        <f>+[1]data1cf!B454</f>
        <v>15848.49249633756</v>
      </c>
      <c r="D454" s="152">
        <f>+[1]data1cf!C454</f>
        <v>24777.00865876337</v>
      </c>
      <c r="E454" s="152">
        <f>+[1]data1cf!D454</f>
        <v>23333.630953995329</v>
      </c>
      <c r="F454" s="152">
        <f>+[1]data1cf!E454</f>
        <v>21713.369298397629</v>
      </c>
      <c r="G454" s="152">
        <f>+[1]data1cf!F454</f>
        <v>20562.125106693049</v>
      </c>
      <c r="H454" s="152">
        <f>+[1]data1cf!G454</f>
        <v>19115.542908673095</v>
      </c>
      <c r="I454" s="152">
        <f>+[1]data1cf!H454</f>
        <v>17970.915067396269</v>
      </c>
      <c r="J454" s="152">
        <f>+[1]data1cf!I454</f>
        <v>17188.130751873559</v>
      </c>
      <c r="K454" s="152">
        <f>+[1]data1cf!J454</f>
        <v>16504.406889459715</v>
      </c>
      <c r="L454" s="152">
        <f>+[1]data1cf!K454</f>
        <v>15635.233375223826</v>
      </c>
      <c r="M454" s="152">
        <f>+[1]data1cf!L454</f>
        <v>14876.286501610582</v>
      </c>
      <c r="N454" s="152">
        <f>+[1]data1cf!M454</f>
        <v>14082.428865982547</v>
      </c>
      <c r="O454" s="152">
        <f>+[1]data1cf!N454</f>
        <v>13387.939467325741</v>
      </c>
      <c r="P454" s="152">
        <f>+[1]data1cf!O454</f>
        <v>14488.631159931556</v>
      </c>
      <c r="Q454" s="152">
        <f>+[1]data1cf!P454</f>
        <v>15862.205115450404</v>
      </c>
      <c r="R454" s="152">
        <f>+[1]data1cf!Q454</f>
        <v>14227.256892513262</v>
      </c>
      <c r="S454" s="152">
        <f>+[1]data1cf!R454</f>
        <v>10335.337893392967</v>
      </c>
      <c r="T454" s="152">
        <f>+[1]data1cf!S454</f>
        <v>9737.0796852936055</v>
      </c>
      <c r="U454" s="152">
        <f>+[1]data1cf!T454</f>
        <v>9138.8508811847041</v>
      </c>
      <c r="V454" s="152">
        <f>+[1]data1cf!U454</f>
        <v>8540.6523631859309</v>
      </c>
      <c r="W454" s="152">
        <f>+[1]data1cf!V454</f>
        <v>12187.197529408593</v>
      </c>
      <c r="X454" s="152">
        <f>+[1]data1cf!W454</f>
        <v>11589.062336637544</v>
      </c>
      <c r="Y454" s="152">
        <f>+[1]data1cf!X454</f>
        <v>10990.960238316788</v>
      </c>
      <c r="Z454" s="152">
        <f>+[1]data1cf!Y454</f>
        <v>10392.892227279834</v>
      </c>
      <c r="AA454" s="152">
        <f>+[1]data1cf!Z454</f>
        <v>9794.8593261451933</v>
      </c>
      <c r="AB454" s="152"/>
      <c r="AC454" s="153" t="e">
        <f t="shared" ca="1" si="56"/>
        <v>#NAME?</v>
      </c>
      <c r="AD454" s="153">
        <f t="shared" si="58"/>
        <v>80941.104271046745</v>
      </c>
      <c r="AE454" s="154">
        <f t="shared" si="59"/>
        <v>59259.87559490437</v>
      </c>
      <c r="AF454" s="155" t="e">
        <f t="shared" ca="1" si="57"/>
        <v>#NAME?</v>
      </c>
      <c r="AG454" s="156">
        <f t="shared" si="60"/>
        <v>0.98663830078110704</v>
      </c>
    </row>
    <row r="455" spans="1:33" x14ac:dyDescent="0.25">
      <c r="A455" s="148"/>
      <c r="B455" s="152">
        <f>+[1]data1cf!A455</f>
        <v>-106406.62085480738</v>
      </c>
      <c r="C455" s="152">
        <f>+[1]data1cf!B455</f>
        <v>14877.866403661996</v>
      </c>
      <c r="D455" s="152">
        <f>+[1]data1cf!C455</f>
        <v>23139.87275772911</v>
      </c>
      <c r="E455" s="152">
        <f>+[1]data1cf!D455</f>
        <v>21789.174619352143</v>
      </c>
      <c r="F455" s="152">
        <f>+[1]data1cf!E455</f>
        <v>20242.623350836857</v>
      </c>
      <c r="G455" s="152">
        <f>+[1]data1cf!F455</f>
        <v>19176.614996960066</v>
      </c>
      <c r="H455" s="152">
        <f>+[1]data1cf!G455</f>
        <v>17836.089632156414</v>
      </c>
      <c r="I455" s="152">
        <f>+[1]data1cf!H455</f>
        <v>16775.747221952013</v>
      </c>
      <c r="J455" s="152">
        <f>+[1]data1cf!I455</f>
        <v>16050.603749235506</v>
      </c>
      <c r="K455" s="152">
        <f>+[1]data1cf!J455</f>
        <v>15417.703631818091</v>
      </c>
      <c r="L455" s="152">
        <f>+[1]data1cf!K455</f>
        <v>14612.055001967485</v>
      </c>
      <c r="M455" s="152">
        <f>+[1]data1cf!L455</f>
        <v>13908.993685298374</v>
      </c>
      <c r="N455" s="152">
        <f>+[1]data1cf!M455</f>
        <v>13173.592283754628</v>
      </c>
      <c r="O455" s="152">
        <f>+[1]data1cf!N455</f>
        <v>12530.735201322354</v>
      </c>
      <c r="P455" s="152">
        <f>+[1]data1cf!O455</f>
        <v>13549.883602089147</v>
      </c>
      <c r="Q455" s="152">
        <f>+[1]data1cf!P455</f>
        <v>14822.313527403698</v>
      </c>
      <c r="R455" s="152">
        <f>+[1]data1cf!Q455</f>
        <v>13307.755802392629</v>
      </c>
      <c r="S455" s="152">
        <f>+[1]data1cf!R455</f>
        <v>9702.4208428270049</v>
      </c>
      <c r="T455" s="152">
        <f>+[1]data1cf!S455</f>
        <v>9148.2157750968581</v>
      </c>
      <c r="U455" s="152">
        <f>+[1]data1cf!T455</f>
        <v>8594.0379461747943</v>
      </c>
      <c r="V455" s="152">
        <f>+[1]data1cf!U455</f>
        <v>8039.8881732250411</v>
      </c>
      <c r="W455" s="152">
        <f>+[1]data1cf!V455</f>
        <v>11417.917564995354</v>
      </c>
      <c r="X455" s="152">
        <f>+[1]data1cf!W455</f>
        <v>10863.826454278145</v>
      </c>
      <c r="Y455" s="152">
        <f>+[1]data1cf!X455</f>
        <v>10309.766001079406</v>
      </c>
      <c r="Z455" s="152">
        <f>+[1]data1cf!Y455</f>
        <v>9755.7371251246877</v>
      </c>
      <c r="AA455" s="152">
        <f>+[1]data1cf!Z455</f>
        <v>9201.7407737313151</v>
      </c>
      <c r="AB455" s="152"/>
      <c r="AC455" s="153" t="e">
        <f t="shared" ca="1" si="56"/>
        <v>#NAME?</v>
      </c>
      <c r="AD455" s="153">
        <f t="shared" si="58"/>
        <v>76591.35440036573</v>
      </c>
      <c r="AE455" s="154">
        <f t="shared" si="59"/>
        <v>56317.57490035746</v>
      </c>
      <c r="AF455" s="155" t="e">
        <f t="shared" ca="1" si="57"/>
        <v>#NAME?</v>
      </c>
      <c r="AG455" s="156">
        <f t="shared" si="60"/>
        <v>0.98315087689378344</v>
      </c>
    </row>
    <row r="456" spans="1:33" x14ac:dyDescent="0.25">
      <c r="A456" s="148"/>
      <c r="B456" s="152">
        <f>+[1]data1cf!A456</f>
        <v>-90670.591964855077</v>
      </c>
      <c r="C456" s="152">
        <f>+[1]data1cf!B456</f>
        <v>12951.921124606386</v>
      </c>
      <c r="D456" s="152">
        <f>+[1]data1cf!C456</f>
        <v>20023.045882061419</v>
      </c>
      <c r="E456" s="152">
        <f>+[1]data1cf!D456</f>
        <v>18831.369714539971</v>
      </c>
      <c r="F456" s="152">
        <f>+[1]data1cf!E456</f>
        <v>17506.360760625808</v>
      </c>
      <c r="G456" s="152">
        <f>+[1]data1cf!F456</f>
        <v>16598.930191566487</v>
      </c>
      <c r="H456" s="152">
        <f>+[1]data1cf!G456</f>
        <v>15455.71922062356</v>
      </c>
      <c r="I456" s="152">
        <f>+[1]data1cf!H456</f>
        <v>14552.186402399202</v>
      </c>
      <c r="J456" s="152">
        <f>+[1]data1cf!I456</f>
        <v>13934.281356618507</v>
      </c>
      <c r="K456" s="152">
        <f>+[1]data1cf!J456</f>
        <v>13395.936734906525</v>
      </c>
      <c r="L456" s="152">
        <f>+[1]data1cf!K456</f>
        <v>12708.473550325427</v>
      </c>
      <c r="M456" s="152">
        <f>+[1]data1cf!L456</f>
        <v>12109.385023146653</v>
      </c>
      <c r="N456" s="152">
        <f>+[1]data1cf!M456</f>
        <v>11482.739050611359</v>
      </c>
      <c r="O456" s="152">
        <f>+[1]data1cf!N456</f>
        <v>10935.941777533237</v>
      </c>
      <c r="P456" s="152">
        <f>+[1]data1cf!O456</f>
        <v>11803.382224039266</v>
      </c>
      <c r="Q456" s="152">
        <f>+[1]data1cf!P456</f>
        <v>12887.637824256968</v>
      </c>
      <c r="R456" s="152">
        <f>+[1]data1cf!Q456</f>
        <v>11597.061689158396</v>
      </c>
      <c r="S456" s="152">
        <f>+[1]data1cf!R456</f>
        <v>8524.9045960254698</v>
      </c>
      <c r="T456" s="152">
        <f>+[1]data1cf!S456</f>
        <v>8052.6585914316256</v>
      </c>
      <c r="U456" s="152">
        <f>+[1]data1cf!T456</f>
        <v>7580.4357974127761</v>
      </c>
      <c r="V456" s="152">
        <f>+[1]data1cf!U456</f>
        <v>7108.236910286163</v>
      </c>
      <c r="W456" s="152">
        <f>+[1]data1cf!V456</f>
        <v>9986.7037027278166</v>
      </c>
      <c r="X456" s="152">
        <f>+[1]data1cf!W456</f>
        <v>9514.5548025222033</v>
      </c>
      <c r="Y456" s="152">
        <f>+[1]data1cf!X456</f>
        <v>9042.4320260232271</v>
      </c>
      <c r="Z456" s="152">
        <f>+[1]data1cf!Y456</f>
        <v>8570.3361569420867</v>
      </c>
      <c r="AA456" s="152">
        <f>+[1]data1cf!Z456</f>
        <v>8098.2680025013215</v>
      </c>
      <c r="AB456" s="152"/>
      <c r="AC456" s="153" t="e">
        <f t="shared" ca="1" si="56"/>
        <v>#NAME?</v>
      </c>
      <c r="AD456" s="153">
        <f t="shared" si="58"/>
        <v>68248.950719448156</v>
      </c>
      <c r="AE456" s="154">
        <f t="shared" si="59"/>
        <v>50601.185862311475</v>
      </c>
      <c r="AF456" s="155" t="e">
        <f t="shared" ca="1" si="57"/>
        <v>#NAME?</v>
      </c>
      <c r="AG456" s="156">
        <f t="shared" si="60"/>
        <v>0.97371304981520257</v>
      </c>
    </row>
    <row r="457" spans="1:33" x14ac:dyDescent="0.25">
      <c r="A457" s="148"/>
      <c r="B457" s="152">
        <f>+[1]data1cf!A457</f>
        <v>-92945.065856080677</v>
      </c>
      <c r="C457" s="152">
        <f>+[1]data1cf!B457</f>
        <v>13272.713820860117</v>
      </c>
      <c r="D457" s="152">
        <f>+[1]data1cf!C457</f>
        <v>20500.43140300686</v>
      </c>
      <c r="E457" s="152">
        <f>+[1]data1cf!D457</f>
        <v>19292.643105939154</v>
      </c>
      <c r="F457" s="152">
        <f>+[1]data1cf!E457</f>
        <v>17901.858116692973</v>
      </c>
      <c r="G457" s="152">
        <f>+[1]data1cf!F457</f>
        <v>16971.506832768537</v>
      </c>
      <c r="H457" s="152">
        <f>+[1]data1cf!G457</f>
        <v>15799.776186351075</v>
      </c>
      <c r="I457" s="152">
        <f>+[1]data1cf!H457</f>
        <v>14873.578226536887</v>
      </c>
      <c r="J457" s="152">
        <f>+[1]data1cf!I457</f>
        <v>14240.173018427595</v>
      </c>
      <c r="K457" s="152">
        <f>+[1]data1cf!J457</f>
        <v>13688.161415817354</v>
      </c>
      <c r="L457" s="152">
        <f>+[1]data1cf!K457</f>
        <v>12983.615795034038</v>
      </c>
      <c r="M457" s="152">
        <f>+[1]data1cf!L457</f>
        <v>12369.499118329913</v>
      </c>
      <c r="N457" s="152">
        <f>+[1]data1cf!M457</f>
        <v>11727.133717116718</v>
      </c>
      <c r="O457" s="152">
        <f>+[1]data1cf!N457</f>
        <v>11166.452030766377</v>
      </c>
      <c r="P457" s="152">
        <f>+[1]data1cf!O457</f>
        <v>12055.820231947371</v>
      </c>
      <c r="Q457" s="152">
        <f>+[1]data1cf!P457</f>
        <v>13167.274408910507</v>
      </c>
      <c r="R457" s="152">
        <f>+[1]data1cf!Q457</f>
        <v>11844.324141689171</v>
      </c>
      <c r="S457" s="152">
        <f>+[1]data1cf!R457</f>
        <v>8695.1019169997744</v>
      </c>
      <c r="T457" s="152">
        <f>+[1]data1cf!S457</f>
        <v>8211.0096104858876</v>
      </c>
      <c r="U457" s="152">
        <f>+[1]data1cf!T457</f>
        <v>7726.9410967848053</v>
      </c>
      <c r="V457" s="152">
        <f>+[1]data1cf!U457</f>
        <v>7242.8970896809133</v>
      </c>
      <c r="W457" s="152">
        <f>+[1]data1cf!V457</f>
        <v>10193.570288017723</v>
      </c>
      <c r="X457" s="152">
        <f>+[1]data1cf!W457</f>
        <v>9709.5775217578866</v>
      </c>
      <c r="Y457" s="152">
        <f>+[1]data1cf!X457</f>
        <v>9225.6115345184717</v>
      </c>
      <c r="Z457" s="152">
        <f>+[1]data1cf!Y457</f>
        <v>8741.6731296700927</v>
      </c>
      <c r="AA457" s="152">
        <f>+[1]data1cf!Z457</f>
        <v>8257.7631346844846</v>
      </c>
      <c r="AB457" s="152"/>
      <c r="AC457" s="153" t="e">
        <f t="shared" ca="1" si="56"/>
        <v>#NAME?</v>
      </c>
      <c r="AD457" s="153">
        <f t="shared" si="58"/>
        <v>69547.97748089752</v>
      </c>
      <c r="AE457" s="154">
        <f t="shared" si="59"/>
        <v>51517.779415459619</v>
      </c>
      <c r="AF457" s="155" t="e">
        <f t="shared" ca="1" si="57"/>
        <v>#NAME?</v>
      </c>
      <c r="AG457" s="156">
        <f t="shared" si="60"/>
        <v>0.97547200282809454</v>
      </c>
    </row>
    <row r="458" spans="1:33" x14ac:dyDescent="0.25">
      <c r="A458" s="148"/>
      <c r="B458" s="152">
        <f>+[1]data1cf!A458</f>
        <v>-105231.18903919164</v>
      </c>
      <c r="C458" s="152">
        <f>+[1]data1cf!B458</f>
        <v>14702.2138872377</v>
      </c>
      <c r="D458" s="152">
        <f>+[1]data1cf!C458</f>
        <v>22920.42202508905</v>
      </c>
      <c r="E458" s="152">
        <f>+[1]data1cf!D458</f>
        <v>21577.22169493603</v>
      </c>
      <c r="F458" s="152">
        <f>+[1]data1cf!E458</f>
        <v>20038.233150049495</v>
      </c>
      <c r="G458" s="152">
        <f>+[1]data1cf!F458</f>
        <v>18984.070057440804</v>
      </c>
      <c r="H458" s="152">
        <f>+[1]data1cf!G458</f>
        <v>17658.283456644593</v>
      </c>
      <c r="I458" s="152">
        <f>+[1]data1cf!H458</f>
        <v>16609.654229270265</v>
      </c>
      <c r="J458" s="152">
        <f>+[1]data1cf!I458</f>
        <v>15892.521129422097</v>
      </c>
      <c r="K458" s="152">
        <f>+[1]data1cf!J458</f>
        <v>15266.68400984057</v>
      </c>
      <c r="L458" s="152">
        <f>+[1]data1cf!K458</f>
        <v>14469.863460662858</v>
      </c>
      <c r="M458" s="152">
        <f>+[1]data1cf!L458</f>
        <v>13774.568584026412</v>
      </c>
      <c r="N458" s="152">
        <f>+[1]data1cf!M458</f>
        <v>13047.290870629833</v>
      </c>
      <c r="O458" s="152">
        <f>+[1]data1cf!N458</f>
        <v>12411.609153526802</v>
      </c>
      <c r="P458" s="152">
        <f>+[1]data1cf!O458</f>
        <v>13419.425447739446</v>
      </c>
      <c r="Q458" s="152">
        <f>+[1]data1cf!P458</f>
        <v>14677.799343407143</v>
      </c>
      <c r="R458" s="152">
        <f>+[1]data1cf!Q458</f>
        <v>13179.972337991021</v>
      </c>
      <c r="S458" s="152">
        <f>+[1]data1cf!R458</f>
        <v>9614.4640864194971</v>
      </c>
      <c r="T458" s="152">
        <f>+[1]data1cf!S458</f>
        <v>9066.3811026701387</v>
      </c>
      <c r="U458" s="152">
        <f>+[1]data1cf!T458</f>
        <v>8518.3250568325348</v>
      </c>
      <c r="V458" s="152">
        <f>+[1]data1cf!U458</f>
        <v>7970.2967570440451</v>
      </c>
      <c r="W458" s="152">
        <f>+[1]data1cf!V458</f>
        <v>11311.010395440419</v>
      </c>
      <c r="X458" s="152">
        <f>+[1]data1cf!W458</f>
        <v>10763.040109865988</v>
      </c>
      <c r="Y458" s="152">
        <f>+[1]data1cf!X458</f>
        <v>10215.100143148562</v>
      </c>
      <c r="Z458" s="152">
        <f>+[1]data1cf!Y458</f>
        <v>9667.1914048538456</v>
      </c>
      <c r="AA458" s="152">
        <f>+[1]data1cf!Z458</f>
        <v>9119.3148318345211</v>
      </c>
      <c r="AB458" s="152"/>
      <c r="AC458" s="153" t="e">
        <f t="shared" ca="1" si="56"/>
        <v>#NAME?</v>
      </c>
      <c r="AD458" s="153">
        <f t="shared" si="58"/>
        <v>75957.694763871143</v>
      </c>
      <c r="AE458" s="154">
        <f t="shared" si="59"/>
        <v>55879.801558988809</v>
      </c>
      <c r="AF458" s="155" t="e">
        <f t="shared" ca="1" si="57"/>
        <v>#NAME?</v>
      </c>
      <c r="AG458" s="156">
        <f t="shared" si="60"/>
        <v>0.98257193071903626</v>
      </c>
    </row>
    <row r="459" spans="1:33" x14ac:dyDescent="0.25">
      <c r="A459" s="148"/>
      <c r="B459" s="152">
        <f>+[1]data1cf!A459</f>
        <v>-104329.37496380633</v>
      </c>
      <c r="C459" s="152">
        <f>+[1]data1cf!B459</f>
        <v>14636.262058911794</v>
      </c>
      <c r="D459" s="152">
        <f>+[1]data1cf!C459</f>
        <v>22745.380681049879</v>
      </c>
      <c r="E459" s="152">
        <f>+[1]data1cf!D459</f>
        <v>21433.351301618713</v>
      </c>
      <c r="F459" s="152">
        <f>+[1]data1cf!E459</f>
        <v>19881.421025779804</v>
      </c>
      <c r="G459" s="152">
        <f>+[1]data1cf!F459</f>
        <v>18836.345847243483</v>
      </c>
      <c r="H459" s="152">
        <f>+[1]data1cf!G459</f>
        <v>17521.867111913423</v>
      </c>
      <c r="I459" s="152">
        <f>+[1]data1cf!H459</f>
        <v>16482.224465473344</v>
      </c>
      <c r="J459" s="152">
        <f>+[1]data1cf!I459</f>
        <v>15771.23707897573</v>
      </c>
      <c r="K459" s="152">
        <f>+[1]data1cf!J459</f>
        <v>15150.818828254145</v>
      </c>
      <c r="L459" s="152">
        <f>+[1]data1cf!K459</f>
        <v>14360.771353706365</v>
      </c>
      <c r="M459" s="152">
        <f>+[1]data1cf!L459</f>
        <v>13671.435040419976</v>
      </c>
      <c r="N459" s="152">
        <f>+[1]data1cf!M459</f>
        <v>12950.389978052495</v>
      </c>
      <c r="O459" s="152">
        <f>+[1]data1cf!N459</f>
        <v>12320.213340328781</v>
      </c>
      <c r="P459" s="152">
        <f>+[1]data1cf!O459</f>
        <v>13319.335422713451</v>
      </c>
      <c r="Q459" s="152">
        <f>+[1]data1cf!P459</f>
        <v>14566.925259951582</v>
      </c>
      <c r="R459" s="152">
        <f>+[1]data1cf!Q459</f>
        <v>13081.934386943623</v>
      </c>
      <c r="S459" s="152">
        <f>+[1]data1cf!R459</f>
        <v>9546.9819578096194</v>
      </c>
      <c r="T459" s="152">
        <f>+[1]data1cf!S459</f>
        <v>9003.5959555705631</v>
      </c>
      <c r="U459" s="152">
        <f>+[1]data1cf!T459</f>
        <v>8460.2366603897754</v>
      </c>
      <c r="V459" s="152">
        <f>+[1]data1cf!U459</f>
        <v>7916.9048734789776</v>
      </c>
      <c r="W459" s="152">
        <f>+[1]data1cf!V459</f>
        <v>11228.989142498791</v>
      </c>
      <c r="X459" s="152">
        <f>+[1]data1cf!W459</f>
        <v>10685.714872629746</v>
      </c>
      <c r="Y459" s="152">
        <f>+[1]data1cf!X459</f>
        <v>10142.470661790056</v>
      </c>
      <c r="Z459" s="152">
        <f>+[1]data1cf!Y459</f>
        <v>9599.257411750601</v>
      </c>
      <c r="AA459" s="152">
        <f>+[1]data1cf!Z459</f>
        <v>9056.0760513353889</v>
      </c>
      <c r="AB459" s="152"/>
      <c r="AC459" s="153" t="e">
        <f t="shared" ca="1" si="56"/>
        <v>#NAME?</v>
      </c>
      <c r="AD459" s="153">
        <f t="shared" si="58"/>
        <v>75546.843204523699</v>
      </c>
      <c r="AE459" s="154">
        <f t="shared" si="59"/>
        <v>55617.569436986385</v>
      </c>
      <c r="AF459" s="155" t="e">
        <f t="shared" ca="1" si="57"/>
        <v>#NAME?</v>
      </c>
      <c r="AG459" s="156">
        <f t="shared" si="60"/>
        <v>0.98218596600611763</v>
      </c>
    </row>
    <row r="460" spans="1:33" x14ac:dyDescent="0.25">
      <c r="A460" s="148"/>
      <c r="B460" s="152">
        <f>+[1]data1cf!A460</f>
        <v>-93823.324392828756</v>
      </c>
      <c r="C460" s="152">
        <f>+[1]data1cf!B460</f>
        <v>13346.363999273955</v>
      </c>
      <c r="D460" s="152">
        <f>+[1]data1cf!C460</f>
        <v>20662.197679030087</v>
      </c>
      <c r="E460" s="152">
        <f>+[1]data1cf!D460</f>
        <v>19486.981692480073</v>
      </c>
      <c r="F460" s="152">
        <f>+[1]data1cf!E460</f>
        <v>18054.574281326575</v>
      </c>
      <c r="G460" s="152">
        <f>+[1]data1cf!F460</f>
        <v>17115.372461207236</v>
      </c>
      <c r="H460" s="152">
        <f>+[1]data1cf!G460</f>
        <v>15932.629312712965</v>
      </c>
      <c r="I460" s="152">
        <f>+[1]data1cf!H460</f>
        <v>14997.679503003008</v>
      </c>
      <c r="J460" s="152">
        <f>+[1]data1cf!I460</f>
        <v>14358.289108632151</v>
      </c>
      <c r="K460" s="152">
        <f>+[1]data1cf!J460</f>
        <v>13801.000178947797</v>
      </c>
      <c r="L460" s="152">
        <f>+[1]data1cf!K460</f>
        <v>13089.858397407967</v>
      </c>
      <c r="M460" s="152">
        <f>+[1]data1cf!L460</f>
        <v>12469.93879605252</v>
      </c>
      <c r="N460" s="152">
        <f>+[1]data1cf!M460</f>
        <v>11821.503541726295</v>
      </c>
      <c r="O460" s="152">
        <f>+[1]data1cf!N460</f>
        <v>11255.460569616131</v>
      </c>
      <c r="P460" s="152">
        <f>+[1]data1cf!O460</f>
        <v>12153.295888317967</v>
      </c>
      <c r="Q460" s="152">
        <f>+[1]data1cf!P460</f>
        <v>13275.252442251098</v>
      </c>
      <c r="R460" s="152">
        <f>+[1]data1cf!Q460</f>
        <v>11939.801324606142</v>
      </c>
      <c r="S460" s="152">
        <f>+[1]data1cf!R460</f>
        <v>8760.8214008127088</v>
      </c>
      <c r="T460" s="152">
        <f>+[1]data1cf!S460</f>
        <v>8272.1547987528083</v>
      </c>
      <c r="U460" s="152">
        <f>+[1]data1cf!T460</f>
        <v>7783.512214329261</v>
      </c>
      <c r="V460" s="152">
        <f>+[1]data1cf!U460</f>
        <v>7294.8943680711891</v>
      </c>
      <c r="W460" s="152">
        <f>+[1]data1cf!V460</f>
        <v>10273.449131736119</v>
      </c>
      <c r="X460" s="152">
        <f>+[1]data1cf!W460</f>
        <v>9784.8830105081943</v>
      </c>
      <c r="Y460" s="152">
        <f>+[1]data1cf!X460</f>
        <v>9296.3439213416023</v>
      </c>
      <c r="Z460" s="152">
        <f>+[1]data1cf!Y460</f>
        <v>8807.8326751981658</v>
      </c>
      <c r="AA460" s="152">
        <f>+[1]data1cf!Z460</f>
        <v>8319.3501073685984</v>
      </c>
      <c r="AB460" s="152"/>
      <c r="AC460" s="153" t="e">
        <f t="shared" ca="1" si="56"/>
        <v>#NAME?</v>
      </c>
      <c r="AD460" s="153">
        <f t="shared" si="58"/>
        <v>69995.391514437622</v>
      </c>
      <c r="AE460" s="154">
        <f t="shared" si="59"/>
        <v>51818.306512579889</v>
      </c>
      <c r="AF460" s="155" t="e">
        <f t="shared" ca="1" si="57"/>
        <v>#NAME?</v>
      </c>
      <c r="AG460" s="156">
        <f t="shared" si="60"/>
        <v>0.97605016596479999</v>
      </c>
    </row>
    <row r="461" spans="1:33" x14ac:dyDescent="0.25">
      <c r="A461" s="148"/>
      <c r="B461" s="152">
        <f>+[1]data1cf!A461</f>
        <v>-115110.65609093852</v>
      </c>
      <c r="C461" s="152">
        <f>+[1]data1cf!B461</f>
        <v>15927.956300382044</v>
      </c>
      <c r="D461" s="152">
        <f>+[1]data1cf!C461</f>
        <v>24842.090789494556</v>
      </c>
      <c r="E461" s="152">
        <f>+[1]data1cf!D461</f>
        <v>23450.390618164478</v>
      </c>
      <c r="F461" s="152">
        <f>+[1]data1cf!E461</f>
        <v>21756.126291576333</v>
      </c>
      <c r="G461" s="152">
        <f>+[1]data1cf!F461</f>
        <v>20602.404154484495</v>
      </c>
      <c r="H461" s="152">
        <f>+[1]data1cf!G461</f>
        <v>19152.738710645062</v>
      </c>
      <c r="I461" s="152">
        <f>+[1]data1cf!H461</f>
        <v>18005.6605538617</v>
      </c>
      <c r="J461" s="152">
        <f>+[1]data1cf!I461</f>
        <v>17221.200524646425</v>
      </c>
      <c r="K461" s="152">
        <f>+[1]data1cf!J461</f>
        <v>16535.999132736906</v>
      </c>
      <c r="L461" s="152">
        <f>+[1]data1cf!K461</f>
        <v>15664.978846084028</v>
      </c>
      <c r="M461" s="152">
        <f>+[1]data1cf!L461</f>
        <v>14904.407287812635</v>
      </c>
      <c r="N461" s="152">
        <f>+[1]data1cf!M461</f>
        <v>14108.85023373225</v>
      </c>
      <c r="O461" s="152">
        <f>+[1]data1cf!N461</f>
        <v>13412.859799090103</v>
      </c>
      <c r="P461" s="152">
        <f>+[1]data1cf!O461</f>
        <v>14515.922088724379</v>
      </c>
      <c r="Q461" s="152">
        <f>+[1]data1cf!P461</f>
        <v>15892.436466833995</v>
      </c>
      <c r="R461" s="152">
        <f>+[1]data1cf!Q461</f>
        <v>14253.988294971528</v>
      </c>
      <c r="S461" s="152">
        <f>+[1]data1cf!R461</f>
        <v>10353.737828513384</v>
      </c>
      <c r="T461" s="152">
        <f>+[1]data1cf!S461</f>
        <v>9754.1989234823868</v>
      </c>
      <c r="U461" s="152">
        <f>+[1]data1cf!T461</f>
        <v>9154.6894853872182</v>
      </c>
      <c r="V461" s="152">
        <f>+[1]data1cf!U461</f>
        <v>8555.2103982359622</v>
      </c>
      <c r="W461" s="152">
        <f>+[1]data1cf!V461</f>
        <v>12209.561757741489</v>
      </c>
      <c r="X461" s="152">
        <f>+[1]data1cf!W461</f>
        <v>11610.146131378868</v>
      </c>
      <c r="Y461" s="152">
        <f>+[1]data1cf!X461</f>
        <v>11010.763670312124</v>
      </c>
      <c r="Z461" s="152">
        <f>+[1]data1cf!Y461</f>
        <v>10411.415369500151</v>
      </c>
      <c r="AA461" s="152">
        <f>+[1]data1cf!Z461</f>
        <v>9812.1022537505887</v>
      </c>
      <c r="AB461" s="152"/>
      <c r="AC461" s="153" t="e">
        <f t="shared" ca="1" si="56"/>
        <v>#NAME?</v>
      </c>
      <c r="AD461" s="153">
        <f t="shared" si="58"/>
        <v>81193.161072211311</v>
      </c>
      <c r="AE461" s="154">
        <f t="shared" si="59"/>
        <v>59466.696339937502</v>
      </c>
      <c r="AF461" s="155" t="e">
        <f t="shared" ca="1" si="57"/>
        <v>#NAME?</v>
      </c>
      <c r="AG461" s="156">
        <f t="shared" si="60"/>
        <v>0.98681665914340055</v>
      </c>
    </row>
    <row r="462" spans="1:33" x14ac:dyDescent="0.25">
      <c r="A462" s="148"/>
      <c r="B462" s="152">
        <f>+[1]data1cf!A462</f>
        <v>-116248.77212621235</v>
      </c>
      <c r="C462" s="152">
        <f>+[1]data1cf!B462</f>
        <v>16028.719925045938</v>
      </c>
      <c r="D462" s="152">
        <f>+[1]data1cf!C462</f>
        <v>25046.157493911596</v>
      </c>
      <c r="E462" s="152">
        <f>+[1]data1cf!D462</f>
        <v>23594.396056183788</v>
      </c>
      <c r="F462" s="152">
        <f>+[1]data1cf!E462</f>
        <v>21954.027830294777</v>
      </c>
      <c r="G462" s="152">
        <f>+[1]data1cf!F462</f>
        <v>20788.836476858603</v>
      </c>
      <c r="H462" s="152">
        <f>+[1]data1cf!G462</f>
        <v>19324.90017235835</v>
      </c>
      <c r="I462" s="152">
        <f>+[1]data1cf!H462</f>
        <v>18166.480684648024</v>
      </c>
      <c r="J462" s="152">
        <f>+[1]data1cf!I462</f>
        <v>17374.264583418237</v>
      </c>
      <c r="K462" s="152">
        <f>+[1]data1cf!J462</f>
        <v>16682.224418738369</v>
      </c>
      <c r="L462" s="152">
        <f>+[1]data1cf!K462</f>
        <v>15802.656311581537</v>
      </c>
      <c r="M462" s="152">
        <f>+[1]data1cf!L462</f>
        <v>15034.564870131253</v>
      </c>
      <c r="N462" s="152">
        <f>+[1]data1cf!M462</f>
        <v>14231.142026114758</v>
      </c>
      <c r="O462" s="152">
        <f>+[1]data1cf!N462</f>
        <v>13528.204018477176</v>
      </c>
      <c r="P462" s="152">
        <f>+[1]data1cf!O462</f>
        <v>14642.238660579158</v>
      </c>
      <c r="Q462" s="152">
        <f>+[1]data1cf!P462</f>
        <v>16032.362839377212</v>
      </c>
      <c r="R462" s="152">
        <f>+[1]data1cf!Q462</f>
        <v>14377.71508877298</v>
      </c>
      <c r="S462" s="152">
        <f>+[1]data1cf!R462</f>
        <v>10438.90227067683</v>
      </c>
      <c r="T462" s="152">
        <f>+[1]data1cf!S462</f>
        <v>9833.4356360614711</v>
      </c>
      <c r="U462" s="152">
        <f>+[1]data1cf!T462</f>
        <v>9227.9987597258732</v>
      </c>
      <c r="V462" s="152">
        <f>+[1]data1cf!U462</f>
        <v>8622.5925344184561</v>
      </c>
      <c r="W462" s="152">
        <f>+[1]data1cf!V462</f>
        <v>12313.075004822094</v>
      </c>
      <c r="X462" s="152">
        <f>+[1]data1cf!W462</f>
        <v>11707.732867749481</v>
      </c>
      <c r="Y462" s="152">
        <f>+[1]data1cf!X462</f>
        <v>11102.424223882925</v>
      </c>
      <c r="Z462" s="152">
        <f>+[1]data1cf!Y462</f>
        <v>10497.150078018607</v>
      </c>
      <c r="AA462" s="152">
        <f>+[1]data1cf!Z462</f>
        <v>9891.9114650966039</v>
      </c>
      <c r="AB462" s="152"/>
      <c r="AC462" s="153" t="e">
        <f t="shared" ca="1" si="56"/>
        <v>#NAME?</v>
      </c>
      <c r="AD462" s="153">
        <f t="shared" si="58"/>
        <v>81681.170258331797</v>
      </c>
      <c r="AE462" s="154">
        <f t="shared" si="59"/>
        <v>59768.930220872149</v>
      </c>
      <c r="AF462" s="155" t="e">
        <f t="shared" ca="1" si="57"/>
        <v>#NAME?</v>
      </c>
      <c r="AG462" s="156">
        <f t="shared" si="60"/>
        <v>0.98715524137460453</v>
      </c>
    </row>
    <row r="463" spans="1:33" x14ac:dyDescent="0.25">
      <c r="A463" s="148"/>
      <c r="B463" s="152">
        <f>+[1]data1cf!A463</f>
        <v>-113133.71881130073</v>
      </c>
      <c r="C463" s="152">
        <f>+[1]data1cf!B463</f>
        <v>15695.485035329621</v>
      </c>
      <c r="D463" s="152">
        <f>+[1]data1cf!C463</f>
        <v>24432.506846608718</v>
      </c>
      <c r="E463" s="152">
        <f>+[1]data1cf!D463</f>
        <v>23068.496128526989</v>
      </c>
      <c r="F463" s="152">
        <f>+[1]data1cf!E463</f>
        <v>21412.366149847068</v>
      </c>
      <c r="G463" s="152">
        <f>+[1]data1cf!F463</f>
        <v>20278.566341108828</v>
      </c>
      <c r="H463" s="152">
        <f>+[1]data1cf!G463</f>
        <v>18853.689754976771</v>
      </c>
      <c r="I463" s="152">
        <f>+[1]data1cf!H463</f>
        <v>17726.311786236951</v>
      </c>
      <c r="J463" s="152">
        <f>+[1]data1cf!I463</f>
        <v>16955.324256691147</v>
      </c>
      <c r="K463" s="152">
        <f>+[1]data1cf!J463</f>
        <v>16282.001991705089</v>
      </c>
      <c r="L463" s="152">
        <f>+[1]data1cf!K463</f>
        <v>15425.829492527555</v>
      </c>
      <c r="M463" s="152">
        <f>+[1]data1cf!L463</f>
        <v>14678.320167749025</v>
      </c>
      <c r="N463" s="152">
        <f>+[1]data1cf!M463</f>
        <v>13896.426196233737</v>
      </c>
      <c r="O463" s="152">
        <f>+[1]data1cf!N463</f>
        <v>13212.503877347797</v>
      </c>
      <c r="P463" s="152">
        <f>+[1]data1cf!O463</f>
        <v>14296.506904159596</v>
      </c>
      <c r="Q463" s="152">
        <f>+[1]data1cf!P463</f>
        <v>15649.380703000061</v>
      </c>
      <c r="R463" s="152">
        <f>+[1]data1cf!Q463</f>
        <v>14039.071622527619</v>
      </c>
      <c r="S463" s="152">
        <f>+[1]data1cf!R463</f>
        <v>10205.804968071861</v>
      </c>
      <c r="T463" s="152">
        <f>+[1]data1cf!S463</f>
        <v>9616.5626841548328</v>
      </c>
      <c r="U463" s="152">
        <f>+[1]data1cf!T463</f>
        <v>9027.349361101602</v>
      </c>
      <c r="V463" s="152">
        <f>+[1]data1cf!U463</f>
        <v>8438.1658677380801</v>
      </c>
      <c r="W463" s="152">
        <f>+[1]data1cf!V463</f>
        <v>12029.756543907797</v>
      </c>
      <c r="X463" s="152">
        <f>+[1]data1cf!W463</f>
        <v>11440.635421442506</v>
      </c>
      <c r="Y463" s="152">
        <f>+[1]data1cf!X463</f>
        <v>10851.546894684583</v>
      </c>
      <c r="Z463" s="152">
        <f>+[1]data1cf!Y463</f>
        <v>10262.491941505221</v>
      </c>
      <c r="AA463" s="152">
        <f>+[1]data1cf!Z463</f>
        <v>9673.4715691118035</v>
      </c>
      <c r="AB463" s="152"/>
      <c r="AC463" s="153" t="e">
        <f t="shared" ca="1" si="56"/>
        <v>#NAME?</v>
      </c>
      <c r="AD463" s="153">
        <f t="shared" si="58"/>
        <v>80129.119888735659</v>
      </c>
      <c r="AE463" s="154">
        <f t="shared" si="59"/>
        <v>58733.377602408924</v>
      </c>
      <c r="AF463" s="155" t="e">
        <f t="shared" ca="1" si="57"/>
        <v>#NAME?</v>
      </c>
      <c r="AG463" s="156">
        <f t="shared" si="60"/>
        <v>0.98604715857925729</v>
      </c>
    </row>
    <row r="464" spans="1:33" x14ac:dyDescent="0.25">
      <c r="A464" s="148"/>
      <c r="B464" s="152">
        <f>+[1]data1cf!A464</f>
        <v>-112537.90513169233</v>
      </c>
      <c r="C464" s="152">
        <f>+[1]data1cf!B464</f>
        <v>15570.402276634068</v>
      </c>
      <c r="D464" s="152">
        <f>+[1]data1cf!C464</f>
        <v>24353.259832348893</v>
      </c>
      <c r="E464" s="152">
        <f>+[1]data1cf!D464</f>
        <v>22966.324438461659</v>
      </c>
      <c r="F464" s="152">
        <f>+[1]data1cf!E464</f>
        <v>21308.762966753664</v>
      </c>
      <c r="G464" s="152">
        <f>+[1]data1cf!F464</f>
        <v>20180.967392891795</v>
      </c>
      <c r="H464" s="152">
        <f>+[1]data1cf!G464</f>
        <v>18763.561726892643</v>
      </c>
      <c r="I464" s="152">
        <f>+[1]data1cf!H464</f>
        <v>17642.121043896808</v>
      </c>
      <c r="J464" s="152">
        <f>+[1]data1cf!I464</f>
        <v>16875.193885756984</v>
      </c>
      <c r="K464" s="152">
        <f>+[1]data1cf!J464</f>
        <v>16205.45177801498</v>
      </c>
      <c r="L464" s="152">
        <f>+[1]data1cf!K464</f>
        <v>15353.75413748921</v>
      </c>
      <c r="M464" s="152">
        <f>+[1]data1cf!L464</f>
        <v>14610.181537199325</v>
      </c>
      <c r="N464" s="152">
        <f>+[1]data1cf!M464</f>
        <v>13832.405375379742</v>
      </c>
      <c r="O464" s="152">
        <f>+[1]data1cf!N464</f>
        <v>13152.1201716055</v>
      </c>
      <c r="P464" s="152">
        <f>+[1]data1cf!O464</f>
        <v>14230.379076117697</v>
      </c>
      <c r="Q464" s="152">
        <f>+[1]data1cf!P464</f>
        <v>15576.128025491511</v>
      </c>
      <c r="R464" s="152">
        <f>+[1]data1cf!Q464</f>
        <v>13974.299565904024</v>
      </c>
      <c r="S464" s="152">
        <f>+[1]data1cf!R464</f>
        <v>10161.220639159403</v>
      </c>
      <c r="T464" s="152">
        <f>+[1]data1cf!S464</f>
        <v>9575.0815734256958</v>
      </c>
      <c r="U464" s="152">
        <f>+[1]data1cf!T464</f>
        <v>8988.9713160346764</v>
      </c>
      <c r="V464" s="152">
        <f>+[1]data1cf!U464</f>
        <v>8402.8907312366573</v>
      </c>
      <c r="W464" s="152">
        <f>+[1]data1cf!V464</f>
        <v>11975.566455445976</v>
      </c>
      <c r="X464" s="152">
        <f>+[1]data1cf!W464</f>
        <v>11389.547913072634</v>
      </c>
      <c r="Y464" s="152">
        <f>+[1]data1cf!X464</f>
        <v>10803.561794742802</v>
      </c>
      <c r="Z464" s="152">
        <f>+[1]data1cf!Y464</f>
        <v>10217.609073177795</v>
      </c>
      <c r="AA464" s="152">
        <f>+[1]data1cf!Z464</f>
        <v>9631.6907502805552</v>
      </c>
      <c r="AB464" s="152"/>
      <c r="AC464" s="153" t="e">
        <f t="shared" ca="1" si="56"/>
        <v>#NAME?</v>
      </c>
      <c r="AD464" s="153">
        <f t="shared" si="58"/>
        <v>79806.967045759768</v>
      </c>
      <c r="AE464" s="154">
        <f t="shared" si="59"/>
        <v>58509.919244641809</v>
      </c>
      <c r="AF464" s="155" t="e">
        <f t="shared" ca="1" si="57"/>
        <v>#NAME?</v>
      </c>
      <c r="AG464" s="156">
        <f t="shared" si="60"/>
        <v>0.9858054412508227</v>
      </c>
    </row>
    <row r="465" spans="1:33" x14ac:dyDescent="0.25">
      <c r="A465" s="148"/>
      <c r="B465" s="152">
        <f>+[1]data1cf!A465</f>
        <v>-95428.10651966327</v>
      </c>
      <c r="C465" s="152">
        <f>+[1]data1cf!B465</f>
        <v>13585.549481956303</v>
      </c>
      <c r="D465" s="152">
        <f>+[1]data1cf!C465</f>
        <v>20899.863144846404</v>
      </c>
      <c r="E465" s="152">
        <f>+[1]data1cf!D465</f>
        <v>19808.396512603245</v>
      </c>
      <c r="F465" s="152">
        <f>+[1]data1cf!E465</f>
        <v>18333.622148473092</v>
      </c>
      <c r="G465" s="152">
        <f>+[1]data1cf!F465</f>
        <v>17378.248345157179</v>
      </c>
      <c r="H465" s="152">
        <f>+[1]data1cf!G465</f>
        <v>16175.382800164487</v>
      </c>
      <c r="I465" s="152">
        <f>+[1]data1cf!H465</f>
        <v>15224.441330024449</v>
      </c>
      <c r="J465" s="152">
        <f>+[1]data1cf!I465</f>
        <v>14574.114611625479</v>
      </c>
      <c r="K465" s="152">
        <f>+[1]data1cf!J465</f>
        <v>14007.182780891355</v>
      </c>
      <c r="L465" s="152">
        <f>+[1]data1cf!K465</f>
        <v>13283.988283158211</v>
      </c>
      <c r="M465" s="152">
        <f>+[1]data1cf!L465</f>
        <v>12653.465392026286</v>
      </c>
      <c r="N465" s="152">
        <f>+[1]data1cf!M465</f>
        <v>11993.939107689297</v>
      </c>
      <c r="O465" s="152">
        <f>+[1]data1cf!N465</f>
        <v>11418.099822529821</v>
      </c>
      <c r="P465" s="152">
        <f>+[1]data1cf!O465</f>
        <v>12331.406529546894</v>
      </c>
      <c r="Q465" s="152">
        <f>+[1]data1cf!P465</f>
        <v>13472.553363045252</v>
      </c>
      <c r="R465" s="152">
        <f>+[1]data1cf!Q465</f>
        <v>12114.260291134353</v>
      </c>
      <c r="S465" s="152">
        <f>+[1]data1cf!R465</f>
        <v>8880.9061464711849</v>
      </c>
      <c r="T465" s="152">
        <f>+[1]data1cf!S465</f>
        <v>8383.8812450860169</v>
      </c>
      <c r="U465" s="152">
        <f>+[1]data1cf!T465</f>
        <v>7886.8807721420308</v>
      </c>
      <c r="V465" s="152">
        <f>+[1]data1cf!U465</f>
        <v>7389.9054604924659</v>
      </c>
      <c r="W465" s="152">
        <f>+[1]data1cf!V465</f>
        <v>10419.406313303782</v>
      </c>
      <c r="X465" s="152">
        <f>+[1]data1cf!W465</f>
        <v>9922.4836114047175</v>
      </c>
      <c r="Y465" s="152">
        <f>+[1]data1cf!X465</f>
        <v>9425.5884039314187</v>
      </c>
      <c r="Z465" s="152">
        <f>+[1]data1cf!Y465</f>
        <v>8928.7215157166538</v>
      </c>
      <c r="AA465" s="152">
        <f>+[1]data1cf!Z465</f>
        <v>8431.8837963381884</v>
      </c>
      <c r="AB465" s="152"/>
      <c r="AC465" s="153" t="e">
        <f t="shared" ca="1" si="56"/>
        <v>#NAME?</v>
      </c>
      <c r="AD465" s="153">
        <f t="shared" si="58"/>
        <v>70831.450426536772</v>
      </c>
      <c r="AE465" s="154">
        <f t="shared" si="59"/>
        <v>52387.437421788702</v>
      </c>
      <c r="AF465" s="155" t="e">
        <f t="shared" ca="1" si="57"/>
        <v>#NAME?</v>
      </c>
      <c r="AG465" s="156">
        <f t="shared" si="60"/>
        <v>0.97709427137242566</v>
      </c>
    </row>
    <row r="466" spans="1:33" x14ac:dyDescent="0.25">
      <c r="A466" s="148"/>
      <c r="B466" s="152">
        <f>+[1]data1cf!A466</f>
        <v>-113282.28505356744</v>
      </c>
      <c r="C466" s="152">
        <f>+[1]data1cf!B466</f>
        <v>15716.66535866847</v>
      </c>
      <c r="D466" s="152">
        <f>+[1]data1cf!C466</f>
        <v>24454.784675661409</v>
      </c>
      <c r="E466" s="152">
        <f>+[1]data1cf!D466</f>
        <v>23106.972213678993</v>
      </c>
      <c r="F466" s="152">
        <f>+[1]data1cf!E466</f>
        <v>21438.199621158379</v>
      </c>
      <c r="G466" s="152">
        <f>+[1]data1cf!F466</f>
        <v>20302.902655433325</v>
      </c>
      <c r="H466" s="152">
        <f>+[1]data1cf!G466</f>
        <v>18876.163194096487</v>
      </c>
      <c r="I466" s="152">
        <f>+[1]data1cf!H466</f>
        <v>17747.30476214736</v>
      </c>
      <c r="J466" s="152">
        <f>+[1]data1cf!I466</f>
        <v>16975.304778301448</v>
      </c>
      <c r="K466" s="152">
        <f>+[1]data1cf!J466</f>
        <v>16301.089800498143</v>
      </c>
      <c r="L466" s="152">
        <f>+[1]data1cf!K466</f>
        <v>15443.801494555326</v>
      </c>
      <c r="M466" s="152">
        <f>+[1]data1cf!L466</f>
        <v>14695.310546856505</v>
      </c>
      <c r="N466" s="152">
        <f>+[1]data1cf!M466</f>
        <v>13912.389798793767</v>
      </c>
      <c r="O466" s="152">
        <f>+[1]data1cf!N466</f>
        <v>13227.560564636624</v>
      </c>
      <c r="P466" s="152">
        <f>+[1]data1cf!O466</f>
        <v>14312.99588932002</v>
      </c>
      <c r="Q466" s="152">
        <f>+[1]data1cf!P466</f>
        <v>15667.64627058585</v>
      </c>
      <c r="R466" s="152">
        <f>+[1]data1cf!Q466</f>
        <v>14055.222545854485</v>
      </c>
      <c r="S466" s="152">
        <f>+[1]data1cf!R466</f>
        <v>10216.922078063124</v>
      </c>
      <c r="T466" s="152">
        <f>+[1]data1cf!S466</f>
        <v>9626.9060061646996</v>
      </c>
      <c r="U466" s="152">
        <f>+[1]data1cf!T466</f>
        <v>9036.9189331612433</v>
      </c>
      <c r="V466" s="152">
        <f>+[1]data1cf!U466</f>
        <v>8446.9617290195965</v>
      </c>
      <c r="W466" s="152">
        <f>+[1]data1cf!V466</f>
        <v>12043.268851675151</v>
      </c>
      <c r="X466" s="152">
        <f>+[1]data1cf!W466</f>
        <v>11453.37410033667</v>
      </c>
      <c r="Y466" s="152">
        <f>+[1]data1cf!X466</f>
        <v>10863.511987509952</v>
      </c>
      <c r="Z466" s="152">
        <f>+[1]data1cf!Y466</f>
        <v>10273.683492350341</v>
      </c>
      <c r="AA466" s="152">
        <f>+[1]data1cf!Z466</f>
        <v>9683.8896233878677</v>
      </c>
      <c r="AB466" s="152"/>
      <c r="AC466" s="153" t="e">
        <f t="shared" ca="1" si="56"/>
        <v>#NAME?</v>
      </c>
      <c r="AD466" s="153">
        <f t="shared" si="58"/>
        <v>80213.279835694382</v>
      </c>
      <c r="AE466" s="154">
        <f t="shared" si="59"/>
        <v>58792.469909287458</v>
      </c>
      <c r="AF466" s="155" t="e">
        <f t="shared" ca="1" si="57"/>
        <v>#NAME?</v>
      </c>
      <c r="AG466" s="156">
        <f t="shared" si="60"/>
        <v>0.98610962438454497</v>
      </c>
    </row>
    <row r="467" spans="1:33" x14ac:dyDescent="0.25">
      <c r="A467" s="148"/>
      <c r="B467" s="152">
        <f>+[1]data1cf!A467</f>
        <v>-113269.98764902186</v>
      </c>
      <c r="C467" s="152">
        <f>+[1]data1cf!B467</f>
        <v>15706.425757839919</v>
      </c>
      <c r="D467" s="152">
        <f>+[1]data1cf!C467</f>
        <v>24463.795305103224</v>
      </c>
      <c r="E467" s="152">
        <f>+[1]data1cf!D467</f>
        <v>23039.220067913117</v>
      </c>
      <c r="F467" s="152">
        <f>+[1]data1cf!E467</f>
        <v>21436.061284462998</v>
      </c>
      <c r="G467" s="152">
        <f>+[1]data1cf!F467</f>
        <v>20300.888244233123</v>
      </c>
      <c r="H467" s="152">
        <f>+[1]data1cf!G467</f>
        <v>18874.302980307883</v>
      </c>
      <c r="I467" s="152">
        <f>+[1]data1cf!H467</f>
        <v>17745.567092045138</v>
      </c>
      <c r="J467" s="152">
        <f>+[1]data1cf!I467</f>
        <v>16973.650912971589</v>
      </c>
      <c r="K467" s="152">
        <f>+[1]data1cf!J467</f>
        <v>16299.509828473292</v>
      </c>
      <c r="L467" s="152">
        <f>+[1]data1cf!K467</f>
        <v>15442.313882187544</v>
      </c>
      <c r="M467" s="152">
        <f>+[1]data1cf!L467</f>
        <v>14693.90418722812</v>
      </c>
      <c r="N467" s="152">
        <f>+[1]data1cf!M467</f>
        <v>13911.068429445731</v>
      </c>
      <c r="O467" s="152">
        <f>+[1]data1cf!N467</f>
        <v>13226.314264185879</v>
      </c>
      <c r="P467" s="152">
        <f>+[1]data1cf!O467</f>
        <v>14311.631032014833</v>
      </c>
      <c r="Q467" s="152">
        <f>+[1]data1cf!P467</f>
        <v>15666.134358657342</v>
      </c>
      <c r="R467" s="152">
        <f>+[1]data1cf!Q467</f>
        <v>14053.885671239492</v>
      </c>
      <c r="S467" s="152">
        <f>+[1]data1cf!R467</f>
        <v>10216.001871717113</v>
      </c>
      <c r="T467" s="152">
        <f>+[1]data1cf!S467</f>
        <v>9626.0498492534298</v>
      </c>
      <c r="U467" s="152">
        <f>+[1]data1cf!T467</f>
        <v>9036.1268225367367</v>
      </c>
      <c r="V467" s="152">
        <f>+[1]data1cf!U467</f>
        <v>8446.2336614394262</v>
      </c>
      <c r="W467" s="152">
        <f>+[1]data1cf!V467</f>
        <v>12042.150385512028</v>
      </c>
      <c r="X467" s="152">
        <f>+[1]data1cf!W467</f>
        <v>11452.319670438299</v>
      </c>
      <c r="Y467" s="152">
        <f>+[1]data1cf!X467</f>
        <v>10862.521590333236</v>
      </c>
      <c r="Z467" s="152">
        <f>+[1]data1cf!Y467</f>
        <v>10272.757124245903</v>
      </c>
      <c r="AA467" s="152">
        <f>+[1]data1cf!Z467</f>
        <v>9683.0272805968416</v>
      </c>
      <c r="AB467" s="152"/>
      <c r="AC467" s="153" t="e">
        <f t="shared" ca="1" si="56"/>
        <v>#NAME?</v>
      </c>
      <c r="AD467" s="153">
        <f t="shared" si="58"/>
        <v>80153.036936274046</v>
      </c>
      <c r="AE467" s="154">
        <f t="shared" si="59"/>
        <v>58736.803689211294</v>
      </c>
      <c r="AF467" s="155" t="e">
        <f t="shared" ca="1" si="57"/>
        <v>#NAME?</v>
      </c>
      <c r="AG467" s="156">
        <f t="shared" ref="AG467:AG482" si="61">1-EXP(-(1/0.25)*(AD467/ABS($AD$1010)))</f>
        <v>0.98606493898078884</v>
      </c>
    </row>
    <row r="468" spans="1:33" x14ac:dyDescent="0.25">
      <c r="A468" s="148"/>
      <c r="B468" s="152">
        <f>+[1]data1cf!A468</f>
        <v>-91312.561822950083</v>
      </c>
      <c r="C468" s="152">
        <f>+[1]data1cf!B468</f>
        <v>13026.40505709123</v>
      </c>
      <c r="D468" s="152">
        <f>+[1]data1cf!C468</f>
        <v>20153.193567392256</v>
      </c>
      <c r="E468" s="152">
        <f>+[1]data1cf!D468</f>
        <v>18981.439284898661</v>
      </c>
      <c r="F468" s="152">
        <f>+[1]data1cf!E468</f>
        <v>17617.989820221039</v>
      </c>
      <c r="G468" s="152">
        <f>+[1]data1cf!F468</f>
        <v>16704.089883398825</v>
      </c>
      <c r="H468" s="152">
        <f>+[1]data1cf!G468</f>
        <v>15552.829239040013</v>
      </c>
      <c r="I468" s="152">
        <f>+[1]data1cf!H468</f>
        <v>14642.899188565076</v>
      </c>
      <c r="J468" s="152">
        <f>+[1]data1cf!I468</f>
        <v>14020.619224677379</v>
      </c>
      <c r="K468" s="152">
        <f>+[1]data1cf!J468</f>
        <v>13478.417099996637</v>
      </c>
      <c r="L468" s="152">
        <f>+[1]data1cf!K468</f>
        <v>12786.132400784383</v>
      </c>
      <c r="M468" s="152">
        <f>+[1]data1cf!L468</f>
        <v>12182.802181029841</v>
      </c>
      <c r="N468" s="152">
        <f>+[1]data1cf!M468</f>
        <v>11551.719402498828</v>
      </c>
      <c r="O468" s="152">
        <f>+[1]data1cf!N468</f>
        <v>11001.003256202377</v>
      </c>
      <c r="P468" s="152">
        <f>+[1]data1cf!O468</f>
        <v>11874.632807631253</v>
      </c>
      <c r="Q468" s="152">
        <f>+[1]data1cf!P468</f>
        <v>12966.565201379546</v>
      </c>
      <c r="R468" s="152">
        <f>+[1]data1cf!Q468</f>
        <v>11666.851473150111</v>
      </c>
      <c r="S468" s="152">
        <f>+[1]data1cf!R468</f>
        <v>8572.9427601105999</v>
      </c>
      <c r="T468" s="152">
        <f>+[1]data1cf!S468</f>
        <v>8097.3531388712145</v>
      </c>
      <c r="U468" s="152">
        <f>+[1]data1cf!T468</f>
        <v>7621.7868925433431</v>
      </c>
      <c r="V468" s="152">
        <f>+[1]data1cf!U468</f>
        <v>7146.2447223743184</v>
      </c>
      <c r="W468" s="152">
        <f>+[1]data1cf!V468</f>
        <v>10045.091760254219</v>
      </c>
      <c r="X468" s="152">
        <f>+[1]data1cf!W468</f>
        <v>9569.5999309257531</v>
      </c>
      <c r="Y468" s="152">
        <f>+[1]data1cf!X468</f>
        <v>9094.1344102661424</v>
      </c>
      <c r="Z468" s="152">
        <f>+[1]data1cf!Y468</f>
        <v>8618.6959875354296</v>
      </c>
      <c r="AA468" s="152">
        <f>+[1]data1cf!Z468</f>
        <v>8143.2854756714896</v>
      </c>
      <c r="AB468" s="152"/>
      <c r="AC468" s="153" t="e">
        <f t="shared" ca="1" si="56"/>
        <v>#NAME?</v>
      </c>
      <c r="AD468" s="153">
        <f t="shared" si="58"/>
        <v>68613.140587472444</v>
      </c>
      <c r="AE468" s="154">
        <f t="shared" si="59"/>
        <v>50856.99552718809</v>
      </c>
      <c r="AF468" s="155" t="e">
        <f t="shared" ca="1" si="57"/>
        <v>#NAME?</v>
      </c>
      <c r="AG468" s="156">
        <f t="shared" si="61"/>
        <v>0.97421853309670803</v>
      </c>
    </row>
    <row r="469" spans="1:33" x14ac:dyDescent="0.25">
      <c r="A469" s="148"/>
      <c r="B469" s="152">
        <f>+[1]data1cf!A469</f>
        <v>-115469.98019254133</v>
      </c>
      <c r="C469" s="152">
        <f>+[1]data1cf!B469</f>
        <v>15963.902210021992</v>
      </c>
      <c r="D469" s="152">
        <f>+[1]data1cf!C469</f>
        <v>24901.265919024954</v>
      </c>
      <c r="E469" s="152">
        <f>+[1]data1cf!D469</f>
        <v>23535.702960998467</v>
      </c>
      <c r="F469" s="152">
        <f>+[1]data1cf!E469</f>
        <v>21818.607436206476</v>
      </c>
      <c r="G469" s="152">
        <f>+[1]data1cf!F469</f>
        <v>20661.264257207433</v>
      </c>
      <c r="H469" s="152">
        <f>+[1]data1cf!G469</f>
        <v>19207.093240977152</v>
      </c>
      <c r="I469" s="152">
        <f>+[1]data1cf!H469</f>
        <v>18056.434418057866</v>
      </c>
      <c r="J469" s="152">
        <f>+[1]data1cf!I469</f>
        <v>17269.525654686964</v>
      </c>
      <c r="K469" s="152">
        <f>+[1]data1cf!J469</f>
        <v>16582.16513681351</v>
      </c>
      <c r="L469" s="152">
        <f>+[1]data1cf!K469</f>
        <v>15708.446146488903</v>
      </c>
      <c r="M469" s="152">
        <f>+[1]data1cf!L469</f>
        <v>14945.500423208247</v>
      </c>
      <c r="N469" s="152">
        <f>+[1]data1cf!M469</f>
        <v>14147.459995012578</v>
      </c>
      <c r="O469" s="152">
        <f>+[1]data1cf!N469</f>
        <v>13449.276084180361</v>
      </c>
      <c r="P469" s="152">
        <f>+[1]data1cf!O469</f>
        <v>14555.802546685205</v>
      </c>
      <c r="Q469" s="152">
        <f>+[1]data1cf!P469</f>
        <v>15936.61378843067</v>
      </c>
      <c r="R469" s="152">
        <f>+[1]data1cf!Q469</f>
        <v>14293.051112512996</v>
      </c>
      <c r="S469" s="152">
        <f>+[1]data1cf!R469</f>
        <v>10380.625804537311</v>
      </c>
      <c r="T469" s="152">
        <f>+[1]data1cf!S469</f>
        <v>9779.215406581663</v>
      </c>
      <c r="U469" s="152">
        <f>+[1]data1cf!T469</f>
        <v>9177.8345675444762</v>
      </c>
      <c r="V469" s="152">
        <f>+[1]data1cf!U469</f>
        <v>8576.4841741932978</v>
      </c>
      <c r="W469" s="152">
        <f>+[1]data1cf!V469</f>
        <v>12242.242787933883</v>
      </c>
      <c r="X469" s="152">
        <f>+[1]data1cf!W469</f>
        <v>11640.956053467598</v>
      </c>
      <c r="Y469" s="152">
        <f>+[1]data1cf!X469</f>
        <v>11039.702587824453</v>
      </c>
      <c r="Z469" s="152">
        <f>+[1]data1cf!Y469</f>
        <v>10438.483389069141</v>
      </c>
      <c r="AA469" s="152">
        <f>+[1]data1cf!Z469</f>
        <v>9837.2994852083029</v>
      </c>
      <c r="AB469" s="152"/>
      <c r="AC469" s="153" t="e">
        <f t="shared" ca="1" si="56"/>
        <v>#NAME?</v>
      </c>
      <c r="AD469" s="153">
        <f t="shared" si="58"/>
        <v>81380.366733932096</v>
      </c>
      <c r="AE469" s="154">
        <f t="shared" si="59"/>
        <v>59593.679990763849</v>
      </c>
      <c r="AF469" s="155" t="e">
        <f t="shared" ca="1" si="57"/>
        <v>#NAME?</v>
      </c>
      <c r="AG469" s="156">
        <f t="shared" si="61"/>
        <v>0.98694758552093609</v>
      </c>
    </row>
    <row r="470" spans="1:33" x14ac:dyDescent="0.25">
      <c r="A470" s="148"/>
      <c r="B470" s="152">
        <f>+[1]data1cf!A470</f>
        <v>-107052.69212099141</v>
      </c>
      <c r="C470" s="152">
        <f>+[1]data1cf!B470</f>
        <v>14965.056402281079</v>
      </c>
      <c r="D470" s="152">
        <f>+[1]data1cf!C470</f>
        <v>23298.873318447397</v>
      </c>
      <c r="E470" s="152">
        <f>+[1]data1cf!D470</f>
        <v>21920.390934784009</v>
      </c>
      <c r="F470" s="152">
        <f>+[1]data1cf!E470</f>
        <v>20354.965584613423</v>
      </c>
      <c r="G470" s="152">
        <f>+[1]data1cf!F470</f>
        <v>19282.44653156706</v>
      </c>
      <c r="H470" s="152">
        <f>+[1]data1cf!G470</f>
        <v>17933.820065706139</v>
      </c>
      <c r="I470" s="152">
        <f>+[1]data1cf!H470</f>
        <v>16867.039552702816</v>
      </c>
      <c r="J470" s="152">
        <f>+[1]data1cf!I470</f>
        <v>16137.493211463432</v>
      </c>
      <c r="K470" s="152">
        <f>+[1]data1cf!J470</f>
        <v>15500.71094631603</v>
      </c>
      <c r="L470" s="152">
        <f>+[1]data1cf!K470</f>
        <v>14690.209998208757</v>
      </c>
      <c r="M470" s="152">
        <f>+[1]data1cf!L470</f>
        <v>13982.879889697419</v>
      </c>
      <c r="N470" s="152">
        <f>+[1]data1cf!M470</f>
        <v>13243.013336353601</v>
      </c>
      <c r="O470" s="152">
        <f>+[1]data1cf!N470</f>
        <v>12596.212343860356</v>
      </c>
      <c r="P470" s="152">
        <f>+[1]data1cf!O470</f>
        <v>13621.58939041731</v>
      </c>
      <c r="Q470" s="152">
        <f>+[1]data1cf!P470</f>
        <v>14901.745154654061</v>
      </c>
      <c r="R470" s="152">
        <f>+[1]data1cf!Q470</f>
        <v>13377.991458384389</v>
      </c>
      <c r="S470" s="152">
        <f>+[1]data1cf!R470</f>
        <v>9750.7659124658403</v>
      </c>
      <c r="T470" s="152">
        <f>+[1]data1cf!S470</f>
        <v>9193.1958664386984</v>
      </c>
      <c r="U470" s="152">
        <f>+[1]data1cf!T470</f>
        <v>8635.6532246060415</v>
      </c>
      <c r="V470" s="152">
        <f>+[1]data1cf!U470</f>
        <v>8078.1388090937617</v>
      </c>
      <c r="W470" s="152">
        <f>+[1]data1cf!V470</f>
        <v>11476.678651330541</v>
      </c>
      <c r="X470" s="152">
        <f>+[1]data1cf!W470</f>
        <v>10919.223254231461</v>
      </c>
      <c r="Y470" s="152">
        <f>+[1]data1cf!X470</f>
        <v>10361.798700794736</v>
      </c>
      <c r="Z470" s="152">
        <f>+[1]data1cf!Y470</f>
        <v>9804.4059163302409</v>
      </c>
      <c r="AA470" s="152">
        <f>+[1]data1cf!Z470</f>
        <v>9247.0458539071333</v>
      </c>
      <c r="AB470" s="152"/>
      <c r="AC470" s="153" t="e">
        <f t="shared" ca="1" si="56"/>
        <v>#NAME?</v>
      </c>
      <c r="AD470" s="153">
        <f t="shared" si="58"/>
        <v>76977.832338168184</v>
      </c>
      <c r="AE470" s="154">
        <f t="shared" si="59"/>
        <v>56594.782700618664</v>
      </c>
      <c r="AF470" s="155" t="e">
        <f t="shared" ca="1" si="57"/>
        <v>#NAME?</v>
      </c>
      <c r="AG470" s="156">
        <f t="shared" si="61"/>
        <v>0.98349450096030511</v>
      </c>
    </row>
    <row r="471" spans="1:33" x14ac:dyDescent="0.25">
      <c r="A471" s="148"/>
      <c r="B471" s="152">
        <f>+[1]data1cf!A471</f>
        <v>-103743.6983800632</v>
      </c>
      <c r="C471" s="152">
        <f>+[1]data1cf!B471</f>
        <v>14553.412861461387</v>
      </c>
      <c r="D471" s="152">
        <f>+[1]data1cf!C471</f>
        <v>22587.383726987024</v>
      </c>
      <c r="E471" s="152">
        <f>+[1]data1cf!D471</f>
        <v>21318.898471266788</v>
      </c>
      <c r="F471" s="152">
        <f>+[1]data1cf!E471</f>
        <v>19779.580533666685</v>
      </c>
      <c r="G471" s="152">
        <f>+[1]data1cf!F471</f>
        <v>18740.407434741384</v>
      </c>
      <c r="H471" s="152">
        <f>+[1]data1cf!G471</f>
        <v>17433.272510288123</v>
      </c>
      <c r="I471" s="152">
        <f>+[1]data1cf!H471</f>
        <v>16399.46613339043</v>
      </c>
      <c r="J471" s="152">
        <f>+[1]data1cf!I471</f>
        <v>15692.470035671784</v>
      </c>
      <c r="K471" s="152">
        <f>+[1]data1cf!J471</f>
        <v>15075.571029868144</v>
      </c>
      <c r="L471" s="152">
        <f>+[1]data1cf!K471</f>
        <v>14289.92227931337</v>
      </c>
      <c r="M471" s="152">
        <f>+[1]data1cf!L471</f>
        <v>13604.455711601084</v>
      </c>
      <c r="N471" s="152">
        <f>+[1]data1cf!M471</f>
        <v>12887.458399054776</v>
      </c>
      <c r="O471" s="152">
        <f>+[1]data1cf!N471</f>
        <v>12260.856995042886</v>
      </c>
      <c r="P471" s="152">
        <f>+[1]data1cf!O471</f>
        <v>13254.33268487201</v>
      </c>
      <c r="Q471" s="152">
        <f>+[1]data1cf!P471</f>
        <v>14494.918893898637</v>
      </c>
      <c r="R471" s="152">
        <f>+[1]data1cf!Q471</f>
        <v>13018.264353603245</v>
      </c>
      <c r="S471" s="152">
        <f>+[1]data1cf!R471</f>
        <v>9503.1561808266451</v>
      </c>
      <c r="T471" s="152">
        <f>+[1]data1cf!S471</f>
        <v>8962.8205990234164</v>
      </c>
      <c r="U471" s="152">
        <f>+[1]data1cf!T471</f>
        <v>8422.5115743523038</v>
      </c>
      <c r="V471" s="152">
        <f>+[1]data1cf!U471</f>
        <v>7882.2299035272954</v>
      </c>
      <c r="W471" s="152">
        <f>+[1]data1cf!V471</f>
        <v>11175.721037100629</v>
      </c>
      <c r="X471" s="152">
        <f>+[1]data1cf!W471</f>
        <v>10635.496560432424</v>
      </c>
      <c r="Y471" s="152">
        <f>+[1]data1cf!X471</f>
        <v>10095.301974050401</v>
      </c>
      <c r="Z471" s="152">
        <f>+[1]data1cf!Y471</f>
        <v>9555.1381746631487</v>
      </c>
      <c r="AA471" s="152">
        <f>+[1]data1cf!Z471</f>
        <v>9015.0060858805082</v>
      </c>
      <c r="AB471" s="152"/>
      <c r="AC471" s="153" t="e">
        <f t="shared" ca="1" si="56"/>
        <v>#NAME?</v>
      </c>
      <c r="AD471" s="153">
        <f t="shared" si="58"/>
        <v>75184.231672878639</v>
      </c>
      <c r="AE471" s="154">
        <f t="shared" si="59"/>
        <v>55354.296687673021</v>
      </c>
      <c r="AF471" s="155" t="e">
        <f t="shared" ca="1" si="57"/>
        <v>#NAME?</v>
      </c>
      <c r="AG471" s="156">
        <f t="shared" si="61"/>
        <v>0.98183822422904921</v>
      </c>
    </row>
    <row r="472" spans="1:33" x14ac:dyDescent="0.25">
      <c r="A472" s="148"/>
      <c r="B472" s="152">
        <f>+[1]data1cf!A472</f>
        <v>-97131.09459304926</v>
      </c>
      <c r="C472" s="152">
        <f>+[1]data1cf!B472</f>
        <v>13715.267663834042</v>
      </c>
      <c r="D472" s="152">
        <f>+[1]data1cf!C472</f>
        <v>21278.332718270365</v>
      </c>
      <c r="E472" s="152">
        <f>+[1]data1cf!D472</f>
        <v>20115.759891615944</v>
      </c>
      <c r="F472" s="152">
        <f>+[1]data1cf!E472</f>
        <v>18629.74657664802</v>
      </c>
      <c r="G472" s="152">
        <f>+[1]data1cf!F472</f>
        <v>17657.211132480039</v>
      </c>
      <c r="H472" s="152">
        <f>+[1]data1cf!G472</f>
        <v>16432.991784580474</v>
      </c>
      <c r="I472" s="152">
        <f>+[1]data1cf!H472</f>
        <v>15465.080031352994</v>
      </c>
      <c r="J472" s="152">
        <f>+[1]data1cf!I472</f>
        <v>14803.147731688448</v>
      </c>
      <c r="K472" s="152">
        <f>+[1]data1cf!J472</f>
        <v>14225.982894737426</v>
      </c>
      <c r="L472" s="152">
        <f>+[1]data1cf!K472</f>
        <v>13489.998105047605</v>
      </c>
      <c r="M472" s="152">
        <f>+[1]data1cf!L472</f>
        <v>12848.223047203395</v>
      </c>
      <c r="N472" s="152">
        <f>+[1]data1cf!M472</f>
        <v>12176.927008259805</v>
      </c>
      <c r="O472" s="152">
        <f>+[1]data1cf!N472</f>
        <v>11590.691916711941</v>
      </c>
      <c r="P472" s="152">
        <f>+[1]data1cf!O472</f>
        <v>12520.416796226698</v>
      </c>
      <c r="Q472" s="152">
        <f>+[1]data1cf!P472</f>
        <v>13681.928274045316</v>
      </c>
      <c r="R472" s="152">
        <f>+[1]data1cf!Q472</f>
        <v>12299.395415912219</v>
      </c>
      <c r="S472" s="152">
        <f>+[1]data1cf!R472</f>
        <v>9008.3395757400722</v>
      </c>
      <c r="T472" s="152">
        <f>+[1]data1cf!S472</f>
        <v>8502.4448821091573</v>
      </c>
      <c r="U472" s="152">
        <f>+[1]data1cf!T472</f>
        <v>7996.5750528637727</v>
      </c>
      <c r="V472" s="152">
        <f>+[1]data1cf!U472</f>
        <v>7490.7308339354822</v>
      </c>
      <c r="W472" s="152">
        <f>+[1]data1cf!V472</f>
        <v>10574.295463225364</v>
      </c>
      <c r="X472" s="152">
        <f>+[1]data1cf!W472</f>
        <v>10068.504792909105</v>
      </c>
      <c r="Y472" s="152">
        <f>+[1]data1cf!X472</f>
        <v>9562.7421076778173</v>
      </c>
      <c r="Z472" s="152">
        <f>+[1]data1cf!Y472</f>
        <v>9057.0082470840534</v>
      </c>
      <c r="AA472" s="152">
        <f>+[1]data1cf!Z472</f>
        <v>8551.3040758669413</v>
      </c>
      <c r="AB472" s="152"/>
      <c r="AC472" s="153" t="e">
        <f t="shared" ca="1" si="56"/>
        <v>#NAME?</v>
      </c>
      <c r="AD472" s="153">
        <f t="shared" si="58"/>
        <v>71685.730044637137</v>
      </c>
      <c r="AE472" s="154">
        <f t="shared" si="59"/>
        <v>52958.076885550407</v>
      </c>
      <c r="AF472" s="155" t="e">
        <f t="shared" ca="1" si="57"/>
        <v>#NAME?</v>
      </c>
      <c r="AG472" s="156">
        <f t="shared" si="61"/>
        <v>0.97811412947832477</v>
      </c>
    </row>
    <row r="473" spans="1:33" x14ac:dyDescent="0.25">
      <c r="A473" s="148"/>
      <c r="B473" s="152">
        <f>+[1]data1cf!A473</f>
        <v>-107409.40904993781</v>
      </c>
      <c r="C473" s="152">
        <f>+[1]data1cf!B473</f>
        <v>14968.559720977828</v>
      </c>
      <c r="D473" s="152">
        <f>+[1]data1cf!C473</f>
        <v>23356.71835959953</v>
      </c>
      <c r="E473" s="152">
        <f>+[1]data1cf!D473</f>
        <v>22014.06198003898</v>
      </c>
      <c r="F473" s="152">
        <f>+[1]data1cf!E473</f>
        <v>20416.993380494896</v>
      </c>
      <c r="G473" s="152">
        <f>+[1]data1cf!F473</f>
        <v>19340.879558984758</v>
      </c>
      <c r="H473" s="152">
        <f>+[1]data1cf!G473</f>
        <v>17987.780212125239</v>
      </c>
      <c r="I473" s="152">
        <f>+[1]data1cf!H473</f>
        <v>16917.445013472065</v>
      </c>
      <c r="J473" s="152">
        <f>+[1]data1cf!I473</f>
        <v>16185.467705526382</v>
      </c>
      <c r="K473" s="152">
        <f>+[1]data1cf!J473</f>
        <v>15546.541980534108</v>
      </c>
      <c r="L473" s="152">
        <f>+[1]data1cf!K473</f>
        <v>14733.361909925356</v>
      </c>
      <c r="M473" s="152">
        <f>+[1]data1cf!L473</f>
        <v>14023.674862797518</v>
      </c>
      <c r="N473" s="152">
        <f>+[1]data1cf!M473</f>
        <v>13281.342954127194</v>
      </c>
      <c r="O473" s="152">
        <f>+[1]data1cf!N473</f>
        <v>12632.364400800288</v>
      </c>
      <c r="P473" s="152">
        <f>+[1]data1cf!O473</f>
        <v>13661.180484989862</v>
      </c>
      <c r="Q473" s="152">
        <f>+[1]data1cf!P473</f>
        <v>14945.60193581276</v>
      </c>
      <c r="R473" s="152">
        <f>+[1]data1cf!Q473</f>
        <v>13416.770845147526</v>
      </c>
      <c r="S473" s="152">
        <f>+[1]data1cf!R473</f>
        <v>9777.458795548413</v>
      </c>
      <c r="T473" s="152">
        <f>+[1]data1cf!S473</f>
        <v>9218.0308357168469</v>
      </c>
      <c r="U473" s="152">
        <f>+[1]data1cf!T473</f>
        <v>8658.6303713950092</v>
      </c>
      <c r="V473" s="152">
        <f>+[1]data1cf!U473</f>
        <v>8099.2582274482011</v>
      </c>
      <c r="W473" s="152">
        <f>+[1]data1cf!V473</f>
        <v>11509.122555519076</v>
      </c>
      <c r="X473" s="152">
        <f>+[1]data1cf!W473</f>
        <v>10949.809626644397</v>
      </c>
      <c r="Y473" s="152">
        <f>+[1]data1cf!X473</f>
        <v>10390.527644208165</v>
      </c>
      <c r="Z473" s="152">
        <f>+[1]data1cf!Y473</f>
        <v>9831.2775366035148</v>
      </c>
      <c r="AA473" s="152">
        <f>+[1]data1cf!Z473</f>
        <v>9272.0602600754137</v>
      </c>
      <c r="AB473" s="152"/>
      <c r="AC473" s="153" t="e">
        <f t="shared" ca="1" si="56"/>
        <v>#NAME?</v>
      </c>
      <c r="AD473" s="153">
        <f t="shared" si="58"/>
        <v>77139.952585206673</v>
      </c>
      <c r="AE473" s="154">
        <f t="shared" si="59"/>
        <v>56697.278182711954</v>
      </c>
      <c r="AF473" s="155" t="e">
        <f t="shared" ca="1" si="57"/>
        <v>#NAME?</v>
      </c>
      <c r="AG473" s="156">
        <f t="shared" si="61"/>
        <v>0.98363655008956064</v>
      </c>
    </row>
    <row r="474" spans="1:33" x14ac:dyDescent="0.25">
      <c r="A474" s="148"/>
      <c r="B474" s="152">
        <f>+[1]data1cf!A474</f>
        <v>-99409.814594455514</v>
      </c>
      <c r="C474" s="152">
        <f>+[1]data1cf!B474</f>
        <v>14061.093323240009</v>
      </c>
      <c r="D474" s="152">
        <f>+[1]data1cf!C474</f>
        <v>21786.185203053356</v>
      </c>
      <c r="E474" s="152">
        <f>+[1]data1cf!D474</f>
        <v>20489.160145126225</v>
      </c>
      <c r="F474" s="152">
        <f>+[1]data1cf!E474</f>
        <v>19025.982268449192</v>
      </c>
      <c r="G474" s="152">
        <f>+[1]data1cf!F474</f>
        <v>18030.483319792929</v>
      </c>
      <c r="H474" s="152">
        <f>+[1]data1cf!G474</f>
        <v>16777.691054354869</v>
      </c>
      <c r="I474" s="152">
        <f>+[1]data1cf!H474</f>
        <v>15787.071847032377</v>
      </c>
      <c r="J474" s="152">
        <f>+[1]data1cf!I474</f>
        <v>15109.610448502513</v>
      </c>
      <c r="K474" s="152">
        <f>+[1]data1cf!J474</f>
        <v>14518.753116398337</v>
      </c>
      <c r="L474" s="152">
        <f>+[1]data1cf!K474</f>
        <v>13765.654000095707</v>
      </c>
      <c r="M474" s="152">
        <f>+[1]data1cf!L474</f>
        <v>13108.822737368399</v>
      </c>
      <c r="N474" s="152">
        <f>+[1]data1cf!M474</f>
        <v>12421.777923872054</v>
      </c>
      <c r="O474" s="152">
        <f>+[1]data1cf!N474</f>
        <v>11821.632498882565</v>
      </c>
      <c r="P474" s="152">
        <f>+[1]data1cf!O474</f>
        <v>12773.326068984014</v>
      </c>
      <c r="Q474" s="152">
        <f>+[1]data1cf!P474</f>
        <v>13962.086899313868</v>
      </c>
      <c r="R474" s="152">
        <f>+[1]data1cf!Q474</f>
        <v>12547.119471287086</v>
      </c>
      <c r="S474" s="152">
        <f>+[1]data1cf!R474</f>
        <v>9178.8546302263348</v>
      </c>
      <c r="T474" s="152">
        <f>+[1]data1cf!S474</f>
        <v>8661.0915193618712</v>
      </c>
      <c r="U474" s="152">
        <f>+[1]data1cf!T474</f>
        <v>8143.3538562076901</v>
      </c>
      <c r="V474" s="152">
        <f>+[1]data1cf!U474</f>
        <v>7625.6424041951177</v>
      </c>
      <c r="W474" s="152">
        <f>+[1]data1cf!V474</f>
        <v>10781.548238181913</v>
      </c>
      <c r="X474" s="152">
        <f>+[1]data1cf!W474</f>
        <v>10263.891591045329</v>
      </c>
      <c r="Y474" s="152">
        <f>+[1]data1cf!X474</f>
        <v>9746.263585530869</v>
      </c>
      <c r="Z474" s="152">
        <f>+[1]data1cf!Y474</f>
        <v>9228.6650808872109</v>
      </c>
      <c r="AA474" s="152">
        <f>+[1]data1cf!Z474</f>
        <v>8711.0969621404729</v>
      </c>
      <c r="AB474" s="152"/>
      <c r="AC474" s="153" t="e">
        <f t="shared" ca="1" si="56"/>
        <v>#NAME?</v>
      </c>
      <c r="AD474" s="153">
        <f t="shared" si="58"/>
        <v>72961.436651513111</v>
      </c>
      <c r="AE474" s="154">
        <f t="shared" si="59"/>
        <v>53853.071050711791</v>
      </c>
      <c r="AF474" s="155" t="e">
        <f t="shared" ca="1" si="57"/>
        <v>#NAME?</v>
      </c>
      <c r="AG474" s="156">
        <f t="shared" si="61"/>
        <v>0.97955318470641051</v>
      </c>
    </row>
    <row r="475" spans="1:33" x14ac:dyDescent="0.25">
      <c r="A475" s="148"/>
      <c r="B475" s="152">
        <f>+[1]data1cf!A475</f>
        <v>-109956.6670358773</v>
      </c>
      <c r="C475" s="152">
        <f>+[1]data1cf!B475</f>
        <v>15339.998702445446</v>
      </c>
      <c r="D475" s="152">
        <f>+[1]data1cf!C475</f>
        <v>23857.978633543833</v>
      </c>
      <c r="E475" s="152">
        <f>+[1]data1cf!D475</f>
        <v>22476.310698813744</v>
      </c>
      <c r="F475" s="152">
        <f>+[1]data1cf!E475</f>
        <v>20859.923854459194</v>
      </c>
      <c r="G475" s="152">
        <f>+[1]data1cf!F475</f>
        <v>19758.140371842441</v>
      </c>
      <c r="H475" s="152">
        <f>+[1]data1cf!G475</f>
        <v>18373.100904065701</v>
      </c>
      <c r="I475" s="152">
        <f>+[1]data1cf!H475</f>
        <v>17277.382269207832</v>
      </c>
      <c r="J475" s="152">
        <f>+[1]data1cf!I475</f>
        <v>16528.045820571537</v>
      </c>
      <c r="K475" s="152">
        <f>+[1]data1cf!J475</f>
        <v>15873.813994959175</v>
      </c>
      <c r="L475" s="152">
        <f>+[1]data1cf!K475</f>
        <v>15041.502743199846</v>
      </c>
      <c r="M475" s="152">
        <f>+[1]data1cf!L475</f>
        <v>14314.985178016821</v>
      </c>
      <c r="N475" s="152">
        <f>+[1]data1cf!M475</f>
        <v>13555.0485650724</v>
      </c>
      <c r="O475" s="152">
        <f>+[1]data1cf!N475</f>
        <v>12890.520401471098</v>
      </c>
      <c r="P475" s="152">
        <f>+[1]data1cf!O475</f>
        <v>13943.89409804967</v>
      </c>
      <c r="Q475" s="152">
        <f>+[1]data1cf!P475</f>
        <v>15258.776127949015</v>
      </c>
      <c r="R475" s="152">
        <f>+[1]data1cf!Q475</f>
        <v>13693.688183817263</v>
      </c>
      <c r="S475" s="152">
        <f>+[1]data1cf!R475</f>
        <v>9968.0683631982265</v>
      </c>
      <c r="T475" s="152">
        <f>+[1]data1cf!S475</f>
        <v>9395.3733409105498</v>
      </c>
      <c r="U475" s="152">
        <f>+[1]data1cf!T475</f>
        <v>8822.7064661998465</v>
      </c>
      <c r="V475" s="152">
        <f>+[1]data1cf!U475</f>
        <v>8250.068583493432</v>
      </c>
      <c r="W475" s="152">
        <f>+[1]data1cf!V475</f>
        <v>11740.799236195231</v>
      </c>
      <c r="X475" s="152">
        <f>+[1]data1cf!W475</f>
        <v>11168.22197287056</v>
      </c>
      <c r="Y475" s="152">
        <f>+[1]data1cf!X475</f>
        <v>10595.676389891745</v>
      </c>
      <c r="Z475" s="152">
        <f>+[1]data1cf!Y475</f>
        <v>10023.163437669165</v>
      </c>
      <c r="AA475" s="152">
        <f>+[1]data1cf!Z475</f>
        <v>9450.6840951255144</v>
      </c>
      <c r="AB475" s="152"/>
      <c r="AC475" s="153" t="e">
        <f t="shared" ca="1" si="56"/>
        <v>#NAME?</v>
      </c>
      <c r="AD475" s="153">
        <f t="shared" si="58"/>
        <v>78530.012037352179</v>
      </c>
      <c r="AE475" s="154">
        <f t="shared" si="59"/>
        <v>57662.098285713495</v>
      </c>
      <c r="AF475" s="155" t="e">
        <f t="shared" ca="1" si="57"/>
        <v>#NAME?</v>
      </c>
      <c r="AG475" s="156">
        <f t="shared" si="61"/>
        <v>0.98480541110403919</v>
      </c>
    </row>
    <row r="476" spans="1:33" x14ac:dyDescent="0.25">
      <c r="A476" s="148"/>
      <c r="B476" s="152">
        <f>+[1]data1cf!A476</f>
        <v>-103379.44641656111</v>
      </c>
      <c r="C476" s="152">
        <f>+[1]data1cf!B476</f>
        <v>14483.705742190534</v>
      </c>
      <c r="D476" s="152">
        <f>+[1]data1cf!C476</f>
        <v>22522.548878491769</v>
      </c>
      <c r="E476" s="152">
        <f>+[1]data1cf!D476</f>
        <v>21294.421096951868</v>
      </c>
      <c r="F476" s="152">
        <f>+[1]data1cf!E476</f>
        <v>19716.242506766001</v>
      </c>
      <c r="G476" s="152">
        <f>+[1]data1cf!F476</f>
        <v>18680.740109635368</v>
      </c>
      <c r="H476" s="152">
        <f>+[1]data1cf!G476</f>
        <v>17378.172548135881</v>
      </c>
      <c r="I476" s="152">
        <f>+[1]data1cf!H476</f>
        <v>16347.995943538044</v>
      </c>
      <c r="J476" s="152">
        <f>+[1]data1cf!I476</f>
        <v>15643.482162536493</v>
      </c>
      <c r="K476" s="152">
        <f>+[1]data1cf!J476</f>
        <v>15028.77189349808</v>
      </c>
      <c r="L476" s="152">
        <f>+[1]data1cf!K476</f>
        <v>14245.858857321982</v>
      </c>
      <c r="M476" s="152">
        <f>+[1]data1cf!L476</f>
        <v>13562.799014520257</v>
      </c>
      <c r="N476" s="152">
        <f>+[1]data1cf!M476</f>
        <v>12848.31913371195</v>
      </c>
      <c r="O476" s="152">
        <f>+[1]data1cf!N476</f>
        <v>12223.941287779126</v>
      </c>
      <c r="P476" s="152">
        <f>+[1]data1cf!O476</f>
        <v>13213.90529619201</v>
      </c>
      <c r="Q476" s="152">
        <f>+[1]data1cf!P476</f>
        <v>14450.135713304644</v>
      </c>
      <c r="R476" s="152">
        <f>+[1]data1cf!Q476</f>
        <v>12978.665818670775</v>
      </c>
      <c r="S476" s="152">
        <f>+[1]data1cf!R476</f>
        <v>9475.8994562773623</v>
      </c>
      <c r="T476" s="152">
        <f>+[1]data1cf!S476</f>
        <v>8937.4610335275811</v>
      </c>
      <c r="U476" s="152">
        <f>+[1]data1cf!T476</f>
        <v>8399.0490746658506</v>
      </c>
      <c r="V476" s="152">
        <f>+[1]data1cf!U476</f>
        <v>7860.6643736087863</v>
      </c>
      <c r="W476" s="152">
        <f>+[1]data1cf!V476</f>
        <v>11142.591810968148</v>
      </c>
      <c r="X476" s="152">
        <f>+[1]data1cf!W476</f>
        <v>10604.264103254893</v>
      </c>
      <c r="Y476" s="152">
        <f>+[1]data1cf!X476</f>
        <v>10065.966180880756</v>
      </c>
      <c r="Z476" s="152">
        <f>+[1]data1cf!Y476</f>
        <v>9527.6989374059303</v>
      </c>
      <c r="AA476" s="152">
        <f>+[1]data1cf!Z476</f>
        <v>8989.4632931973792</v>
      </c>
      <c r="AB476" s="152"/>
      <c r="AC476" s="153" t="e">
        <f t="shared" ca="1" si="56"/>
        <v>#NAME?</v>
      </c>
      <c r="AD476" s="153">
        <f t="shared" si="58"/>
        <v>75011.305833968421</v>
      </c>
      <c r="AE476" s="154">
        <f t="shared" si="59"/>
        <v>55240.504405480002</v>
      </c>
      <c r="AF476" s="155" t="e">
        <f t="shared" ca="1" si="57"/>
        <v>#NAME?</v>
      </c>
      <c r="AG476" s="156">
        <f t="shared" si="61"/>
        <v>0.98167000720994346</v>
      </c>
    </row>
    <row r="477" spans="1:33" x14ac:dyDescent="0.25">
      <c r="A477" s="148"/>
      <c r="B477" s="152">
        <f>+[1]data1cf!A477</f>
        <v>-108694.4158390021</v>
      </c>
      <c r="C477" s="152">
        <f>+[1]data1cf!B477</f>
        <v>15136.866392369458</v>
      </c>
      <c r="D477" s="152">
        <f>+[1]data1cf!C477</f>
        <v>23549.274264507505</v>
      </c>
      <c r="E477" s="152">
        <f>+[1]data1cf!D477</f>
        <v>22240.968688760644</v>
      </c>
      <c r="F477" s="152">
        <f>+[1]data1cf!E477</f>
        <v>20640.437047869545</v>
      </c>
      <c r="G477" s="152">
        <f>+[1]data1cf!F477</f>
        <v>19551.373737545455</v>
      </c>
      <c r="H477" s="152">
        <f>+[1]data1cf!G477</f>
        <v>18182.161663805262</v>
      </c>
      <c r="I477" s="152">
        <f>+[1]data1cf!H477</f>
        <v>17099.021367265315</v>
      </c>
      <c r="J477" s="152">
        <f>+[1]data1cf!I477</f>
        <v>16358.286951181035</v>
      </c>
      <c r="K477" s="152">
        <f>+[1]data1cf!J477</f>
        <v>15711.639808366333</v>
      </c>
      <c r="L477" s="152">
        <f>+[1]data1cf!K477</f>
        <v>14888.808694244548</v>
      </c>
      <c r="M477" s="152">
        <f>+[1]data1cf!L477</f>
        <v>14170.631211486012</v>
      </c>
      <c r="N477" s="152">
        <f>+[1]data1cf!M477</f>
        <v>13419.418316030446</v>
      </c>
      <c r="O477" s="152">
        <f>+[1]data1cf!N477</f>
        <v>12762.595502373362</v>
      </c>
      <c r="P477" s="152">
        <f>+[1]data1cf!O477</f>
        <v>13803.800083847971</v>
      </c>
      <c r="Q477" s="152">
        <f>+[1]data1cf!P477</f>
        <v>15103.587881985539</v>
      </c>
      <c r="R477" s="152">
        <f>+[1]data1cf!Q477</f>
        <v>13556.466416685427</v>
      </c>
      <c r="S477" s="152">
        <f>+[1]data1cf!R477</f>
        <v>9873.6149720498433</v>
      </c>
      <c r="T477" s="152">
        <f>+[1]data1cf!S477</f>
        <v>9307.4942212166807</v>
      </c>
      <c r="U477" s="152">
        <f>+[1]data1cf!T477</f>
        <v>8741.4012948394502</v>
      </c>
      <c r="V477" s="152">
        <f>+[1]data1cf!U477</f>
        <v>8175.337027651829</v>
      </c>
      <c r="W477" s="152">
        <f>+[1]data1cf!V477</f>
        <v>11625.995722343974</v>
      </c>
      <c r="X477" s="152">
        <f>+[1]data1cf!W477</f>
        <v>11059.991378655905</v>
      </c>
      <c r="Y477" s="152">
        <f>+[1]data1cf!X477</f>
        <v>10494.018351638115</v>
      </c>
      <c r="Z477" s="152">
        <f>+[1]data1cf!Y477</f>
        <v>9928.0775807907085</v>
      </c>
      <c r="AA477" s="152">
        <f>+[1]data1cf!Z477</f>
        <v>9362.1700337988132</v>
      </c>
      <c r="AB477" s="152"/>
      <c r="AC477" s="153" t="e">
        <f t="shared" ca="1" si="56"/>
        <v>#NAME?</v>
      </c>
      <c r="AD477" s="153">
        <f t="shared" si="58"/>
        <v>77763.448015001166</v>
      </c>
      <c r="AE477" s="154">
        <f t="shared" si="59"/>
        <v>57108.603125880276</v>
      </c>
      <c r="AF477" s="155" t="e">
        <f t="shared" ca="1" si="57"/>
        <v>#NAME?</v>
      </c>
      <c r="AG477" s="156">
        <f t="shared" si="61"/>
        <v>0.9841715553208944</v>
      </c>
    </row>
    <row r="478" spans="1:33" x14ac:dyDescent="0.25">
      <c r="A478" s="148"/>
      <c r="B478" s="152">
        <f>+[1]data1cf!A478</f>
        <v>-109407.11550909505</v>
      </c>
      <c r="C478" s="152">
        <f>+[1]data1cf!B478</f>
        <v>15248.443032479419</v>
      </c>
      <c r="D478" s="152">
        <f>+[1]data1cf!C478</f>
        <v>23729.931435054277</v>
      </c>
      <c r="E478" s="152">
        <f>+[1]data1cf!D478</f>
        <v>22385.539970360602</v>
      </c>
      <c r="F478" s="152">
        <f>+[1]data1cf!E478</f>
        <v>20764.36497523728</v>
      </c>
      <c r="G478" s="152">
        <f>+[1]data1cf!F478</f>
        <v>19668.119526667702</v>
      </c>
      <c r="H478" s="152">
        <f>+[1]data1cf!G478</f>
        <v>18289.970896926407</v>
      </c>
      <c r="I478" s="152">
        <f>+[1]data1cf!H478</f>
        <v>17199.728545271253</v>
      </c>
      <c r="J478" s="152">
        <f>+[1]data1cf!I478</f>
        <v>16454.137199142344</v>
      </c>
      <c r="K478" s="152">
        <f>+[1]data1cf!J478</f>
        <v>15803.207548265083</v>
      </c>
      <c r="L478" s="152">
        <f>+[1]data1cf!K478</f>
        <v>14975.02370325779</v>
      </c>
      <c r="M478" s="152">
        <f>+[1]data1cf!L478</f>
        <v>14252.137194271221</v>
      </c>
      <c r="N478" s="152">
        <f>+[1]data1cf!M478</f>
        <v>13495.998662308684</v>
      </c>
      <c r="O478" s="152">
        <f>+[1]data1cf!N478</f>
        <v>12834.825208797371</v>
      </c>
      <c r="P478" s="152">
        <f>+[1]data1cf!O478</f>
        <v>13882.900787377286</v>
      </c>
      <c r="Q478" s="152">
        <f>+[1]data1cf!P478</f>
        <v>15191.211179134538</v>
      </c>
      <c r="R478" s="152">
        <f>+[1]data1cf!Q478</f>
        <v>13633.945375237054</v>
      </c>
      <c r="S478" s="152">
        <f>+[1]data1cf!R478</f>
        <v>9926.9457994455697</v>
      </c>
      <c r="T478" s="152">
        <f>+[1]data1cf!S478</f>
        <v>9357.113044925416</v>
      </c>
      <c r="U478" s="152">
        <f>+[1]data1cf!T478</f>
        <v>8787.308297303669</v>
      </c>
      <c r="V478" s="152">
        <f>+[1]data1cf!U478</f>
        <v>8217.532396787301</v>
      </c>
      <c r="W478" s="152">
        <f>+[1]data1cf!V478</f>
        <v>11690.816755312579</v>
      </c>
      <c r="X478" s="152">
        <f>+[1]data1cf!W478</f>
        <v>11121.101171208849</v>
      </c>
      <c r="Y478" s="152">
        <f>+[1]data1cf!X478</f>
        <v>10551.417109116037</v>
      </c>
      <c r="Z478" s="152">
        <f>+[1]data1cf!Y478</f>
        <v>9981.7655146944762</v>
      </c>
      <c r="AA478" s="152">
        <f>+[1]data1cf!Z478</f>
        <v>9412.1473619742937</v>
      </c>
      <c r="AB478" s="152"/>
      <c r="AC478" s="153" t="e">
        <f t="shared" ca="1" si="56"/>
        <v>#NAME?</v>
      </c>
      <c r="AD478" s="153">
        <f t="shared" si="58"/>
        <v>78208.985109817833</v>
      </c>
      <c r="AE478" s="154">
        <f t="shared" si="59"/>
        <v>57433.210046810993</v>
      </c>
      <c r="AF478" s="155" t="e">
        <f t="shared" ca="1" si="57"/>
        <v>#NAME?</v>
      </c>
      <c r="AG478" s="156">
        <f t="shared" si="61"/>
        <v>0.98454310976758741</v>
      </c>
    </row>
    <row r="479" spans="1:33" x14ac:dyDescent="0.25">
      <c r="A479" s="148"/>
      <c r="B479" s="152">
        <f>+[1]data1cf!A479</f>
        <v>-117291.80932591684</v>
      </c>
      <c r="C479" s="152">
        <f>+[1]data1cf!B479</f>
        <v>16194.005544824475</v>
      </c>
      <c r="D479" s="152">
        <f>+[1]data1cf!C479</f>
        <v>25349.129214178698</v>
      </c>
      <c r="E479" s="152">
        <f>+[1]data1cf!D479</f>
        <v>23878.150037863757</v>
      </c>
      <c r="F479" s="152">
        <f>+[1]data1cf!E479</f>
        <v>22135.39656631511</v>
      </c>
      <c r="G479" s="152">
        <f>+[1]data1cf!F479</f>
        <v>20959.694141135995</v>
      </c>
      <c r="H479" s="152">
        <f>+[1]data1cf!G479</f>
        <v>19482.679171473555</v>
      </c>
      <c r="I479" s="152">
        <f>+[1]data1cf!H479</f>
        <v>18313.865813819997</v>
      </c>
      <c r="J479" s="152">
        <f>+[1]data1cf!I479</f>
        <v>17514.541587070413</v>
      </c>
      <c r="K479" s="152">
        <f>+[1]data1cf!J479</f>
        <v>16816.233964434938</v>
      </c>
      <c r="L479" s="152">
        <f>+[1]data1cf!K479</f>
        <v>15928.832126370333</v>
      </c>
      <c r="M479" s="152">
        <f>+[1]data1cf!L479</f>
        <v>15153.849016891669</v>
      </c>
      <c r="N479" s="152">
        <f>+[1]data1cf!M479</f>
        <v>14343.21749532891</v>
      </c>
      <c r="O479" s="152">
        <f>+[1]data1cf!N479</f>
        <v>13633.912318740797</v>
      </c>
      <c r="P479" s="152">
        <f>+[1]data1cf!O479</f>
        <v>14758.002676988945</v>
      </c>
      <c r="Q479" s="152">
        <f>+[1]data1cf!P479</f>
        <v>16160.599686288118</v>
      </c>
      <c r="R479" s="152">
        <f>+[1]data1cf!Q479</f>
        <v>14491.105678603304</v>
      </c>
      <c r="S479" s="152">
        <f>+[1]data1cf!R479</f>
        <v>10516.952028799395</v>
      </c>
      <c r="T479" s="152">
        <f>+[1]data1cf!S479</f>
        <v>9906.0528703686523</v>
      </c>
      <c r="U479" s="152">
        <f>+[1]data1cf!T479</f>
        <v>9295.1837372226</v>
      </c>
      <c r="V479" s="152">
        <f>+[1]data1cf!U479</f>
        <v>8684.34553011977</v>
      </c>
      <c r="W479" s="152">
        <f>+[1]data1cf!V479</f>
        <v>12407.940698671389</v>
      </c>
      <c r="X479" s="152">
        <f>+[1]data1cf!W479</f>
        <v>11797.167154832347</v>
      </c>
      <c r="Y479" s="152">
        <f>+[1]data1cf!X479</f>
        <v>11186.427404715738</v>
      </c>
      <c r="Z479" s="152">
        <f>+[1]data1cf!Y479</f>
        <v>10575.722462133237</v>
      </c>
      <c r="AA479" s="152">
        <f>+[1]data1cf!Z479</f>
        <v>9965.053371310878</v>
      </c>
      <c r="AB479" s="152"/>
      <c r="AC479" s="153" t="e">
        <f t="shared" ca="1" si="56"/>
        <v>#NAME?</v>
      </c>
      <c r="AD479" s="153">
        <f t="shared" si="58"/>
        <v>82431.29252820395</v>
      </c>
      <c r="AE479" s="154">
        <f t="shared" si="59"/>
        <v>60337.890868636852</v>
      </c>
      <c r="AF479" s="155" t="e">
        <f t="shared" ca="1" si="57"/>
        <v>#NAME?</v>
      </c>
      <c r="AG479" s="156">
        <f t="shared" si="61"/>
        <v>0.98765880094583558</v>
      </c>
    </row>
    <row r="480" spans="1:33" x14ac:dyDescent="0.25">
      <c r="A480" s="148"/>
      <c r="B480" s="152">
        <f>+[1]data1cf!A480</f>
        <v>-100008.84872567927</v>
      </c>
      <c r="C480" s="152">
        <f>+[1]data1cf!B480</f>
        <v>14107.362121929582</v>
      </c>
      <c r="D480" s="152">
        <f>+[1]data1cf!C480</f>
        <v>21880.155865946137</v>
      </c>
      <c r="E480" s="152">
        <f>+[1]data1cf!D480</f>
        <v>20653.949483772551</v>
      </c>
      <c r="F480" s="152">
        <f>+[1]data1cf!E480</f>
        <v>19130.145440427965</v>
      </c>
      <c r="G480" s="152">
        <f>+[1]data1cf!F480</f>
        <v>18128.609803213007</v>
      </c>
      <c r="H480" s="152">
        <f>+[1]data1cf!G480</f>
        <v>16868.306236332173</v>
      </c>
      <c r="I480" s="152">
        <f>+[1]data1cf!H480</f>
        <v>15871.717651452236</v>
      </c>
      <c r="J480" s="152">
        <f>+[1]data1cf!I480</f>
        <v>15190.173934672777</v>
      </c>
      <c r="K480" s="152">
        <f>+[1]data1cf!J480</f>
        <v>14595.717094101899</v>
      </c>
      <c r="L480" s="152">
        <f>+[1]data1cf!K480</f>
        <v>13838.118931945555</v>
      </c>
      <c r="M480" s="152">
        <f>+[1]data1cf!L480</f>
        <v>13177.329666213947</v>
      </c>
      <c r="N480" s="152">
        <f>+[1]data1cf!M480</f>
        <v>12486.144785716704</v>
      </c>
      <c r="O480" s="152">
        <f>+[1]data1cf!N480</f>
        <v>11882.342586528066</v>
      </c>
      <c r="P480" s="152">
        <f>+[1]data1cf!O480</f>
        <v>12839.81132666863</v>
      </c>
      <c r="Q480" s="152">
        <f>+[1]data1cf!P480</f>
        <v>14035.735517217352</v>
      </c>
      <c r="R480" s="152">
        <f>+[1]data1cf!Q480</f>
        <v>12612.241629429849</v>
      </c>
      <c r="S480" s="152">
        <f>+[1]data1cf!R480</f>
        <v>9223.6799433239139</v>
      </c>
      <c r="T480" s="152">
        <f>+[1]data1cf!S480</f>
        <v>8702.7968409720525</v>
      </c>
      <c r="U480" s="152">
        <f>+[1]data1cf!T480</f>
        <v>8181.9393396760024</v>
      </c>
      <c r="V480" s="152">
        <f>+[1]data1cf!U480</f>
        <v>7661.1082074673977</v>
      </c>
      <c r="W480" s="152">
        <f>+[1]data1cf!V480</f>
        <v>10836.031231227653</v>
      </c>
      <c r="X480" s="152">
        <f>+[1]data1cf!W480</f>
        <v>10315.255234144024</v>
      </c>
      <c r="Y480" s="152">
        <f>+[1]data1cf!X480</f>
        <v>9794.5080512742461</v>
      </c>
      <c r="Z480" s="152">
        <f>+[1]data1cf!Y480</f>
        <v>9273.7905470447076</v>
      </c>
      <c r="AA480" s="152">
        <f>+[1]data1cf!Z480</f>
        <v>8753.103611814633</v>
      </c>
      <c r="AB480" s="152"/>
      <c r="AC480" s="153" t="e">
        <f t="shared" ca="1" si="56"/>
        <v>#NAME?</v>
      </c>
      <c r="AD480" s="153">
        <f t="shared" si="58"/>
        <v>73275.562983666925</v>
      </c>
      <c r="AE480" s="154">
        <f t="shared" si="59"/>
        <v>54066.214631485847</v>
      </c>
      <c r="AF480" s="155" t="e">
        <f t="shared" ca="1" si="57"/>
        <v>#NAME?</v>
      </c>
      <c r="AG480" s="156">
        <f t="shared" si="61"/>
        <v>0.97989276822146387</v>
      </c>
    </row>
    <row r="481" spans="1:33" x14ac:dyDescent="0.25">
      <c r="A481" s="148"/>
      <c r="B481" s="152">
        <f>+[1]data1cf!A481</f>
        <v>-103976.14398719007</v>
      </c>
      <c r="C481" s="152">
        <f>+[1]data1cf!B481</f>
        <v>14613.896547422482</v>
      </c>
      <c r="D481" s="152">
        <f>+[1]data1cf!C481</f>
        <v>22614.476006236393</v>
      </c>
      <c r="E481" s="152">
        <f>+[1]data1cf!D481</f>
        <v>21353.750529593661</v>
      </c>
      <c r="F481" s="152">
        <f>+[1]data1cf!E481</f>
        <v>19819.999385429623</v>
      </c>
      <c r="G481" s="152">
        <f>+[1]data1cf!F481</f>
        <v>18778.483846125819</v>
      </c>
      <c r="H481" s="152">
        <f>+[1]data1cf!G481</f>
        <v>17468.434281365491</v>
      </c>
      <c r="I481" s="152">
        <f>+[1]data1cf!H481</f>
        <v>16432.311583046088</v>
      </c>
      <c r="J481" s="152">
        <f>+[1]data1cf!I481</f>
        <v>15723.73140706784</v>
      </c>
      <c r="K481" s="152">
        <f>+[1]data1cf!J481</f>
        <v>15105.435669613507</v>
      </c>
      <c r="L481" s="152">
        <f>+[1]data1cf!K481</f>
        <v>14318.041136322146</v>
      </c>
      <c r="M481" s="152">
        <f>+[1]data1cf!L481</f>
        <v>13631.038728891534</v>
      </c>
      <c r="N481" s="152">
        <f>+[1]data1cf!M481</f>
        <v>12912.434929607003</v>
      </c>
      <c r="O481" s="152">
        <f>+[1]data1cf!N481</f>
        <v>12284.414572893507</v>
      </c>
      <c r="P481" s="152">
        <f>+[1]data1cf!O481</f>
        <v>13280.131225025194</v>
      </c>
      <c r="Q481" s="152">
        <f>+[1]data1cf!P481</f>
        <v>14523.497061335711</v>
      </c>
      <c r="R481" s="152">
        <f>+[1]data1cf!Q481</f>
        <v>13043.533964795515</v>
      </c>
      <c r="S481" s="152">
        <f>+[1]data1cf!R481</f>
        <v>9520.5499261485456</v>
      </c>
      <c r="T481" s="152">
        <f>+[1]data1cf!S481</f>
        <v>8979.0036815838503</v>
      </c>
      <c r="U481" s="152">
        <f>+[1]data1cf!T481</f>
        <v>8437.4840536545544</v>
      </c>
      <c r="V481" s="152">
        <f>+[1]data1cf!U481</f>
        <v>7895.9918408597186</v>
      </c>
      <c r="W481" s="152">
        <f>+[1]data1cf!V481</f>
        <v>11196.862290555993</v>
      </c>
      <c r="X481" s="152">
        <f>+[1]data1cf!W481</f>
        <v>10655.427400065793</v>
      </c>
      <c r="Y481" s="152">
        <f>+[1]data1cf!X481</f>
        <v>10114.022466833227</v>
      </c>
      <c r="Z481" s="152">
        <f>+[1]data1cf!Y481</f>
        <v>9572.648389576023</v>
      </c>
      <c r="AA481" s="152">
        <f>+[1]data1cf!Z481</f>
        <v>9031.3060939734387</v>
      </c>
      <c r="AB481" s="152"/>
      <c r="AC481" s="153" t="e">
        <f t="shared" ca="1" si="56"/>
        <v>#NAME?</v>
      </c>
      <c r="AD481" s="153">
        <f t="shared" si="58"/>
        <v>75313.303319973129</v>
      </c>
      <c r="AE481" s="154">
        <f t="shared" si="59"/>
        <v>55445.00209598396</v>
      </c>
      <c r="AF481" s="155" t="e">
        <f t="shared" ca="1" si="57"/>
        <v>#NAME?</v>
      </c>
      <c r="AG481" s="156">
        <f t="shared" si="61"/>
        <v>0.98196277428741718</v>
      </c>
    </row>
    <row r="482" spans="1:33" x14ac:dyDescent="0.25">
      <c r="A482" s="148"/>
      <c r="B482" s="152">
        <f>+[1]data1cf!A482</f>
        <v>-95737.681620590796</v>
      </c>
      <c r="C482" s="152">
        <f>+[1]data1cf!B482</f>
        <v>13597.558316085626</v>
      </c>
      <c r="D482" s="152">
        <f>+[1]data1cf!C482</f>
        <v>21039.321776217155</v>
      </c>
      <c r="E482" s="152">
        <f>+[1]data1cf!D482</f>
        <v>19868.112153733062</v>
      </c>
      <c r="F482" s="152">
        <f>+[1]data1cf!E482</f>
        <v>18387.452677982958</v>
      </c>
      <c r="G482" s="152">
        <f>+[1]data1cf!F482</f>
        <v>17428.959171844785</v>
      </c>
      <c r="H482" s="152">
        <f>+[1]data1cf!G482</f>
        <v>16222.211858216448</v>
      </c>
      <c r="I482" s="152">
        <f>+[1]data1cf!H482</f>
        <v>15268.185470934815</v>
      </c>
      <c r="J482" s="152">
        <f>+[1]data1cf!I482</f>
        <v>14615.749049568585</v>
      </c>
      <c r="K482" s="152">
        <f>+[1]data1cf!J482</f>
        <v>14046.957027338191</v>
      </c>
      <c r="L482" s="152">
        <f>+[1]data1cf!K482</f>
        <v>13321.437465803781</v>
      </c>
      <c r="M482" s="152">
        <f>+[1]data1cf!L482</f>
        <v>12688.869116632537</v>
      </c>
      <c r="N482" s="152">
        <f>+[1]data1cf!M482</f>
        <v>12027.203285326781</v>
      </c>
      <c r="O482" s="152">
        <f>+[1]data1cf!N482</f>
        <v>11449.474214289061</v>
      </c>
      <c r="P482" s="152">
        <f>+[1]data1cf!O482</f>
        <v>12365.765473862579</v>
      </c>
      <c r="Q482" s="152">
        <f>+[1]data1cf!P482</f>
        <v>13510.614263304902</v>
      </c>
      <c r="R482" s="152">
        <f>+[1]data1cf!Q482</f>
        <v>12147.914798663811</v>
      </c>
      <c r="S482" s="152">
        <f>+[1]data1cf!R482</f>
        <v>8904.0714389027526</v>
      </c>
      <c r="T482" s="152">
        <f>+[1]data1cf!S482</f>
        <v>8405.4341558030064</v>
      </c>
      <c r="U482" s="152">
        <f>+[1]data1cf!T482</f>
        <v>7906.8213803919134</v>
      </c>
      <c r="V482" s="152">
        <f>+[1]data1cf!U482</f>
        <v>7408.2338479001464</v>
      </c>
      <c r="W482" s="152">
        <f>+[1]data1cf!V482</f>
        <v>10447.562602222602</v>
      </c>
      <c r="X482" s="152">
        <f>+[1]data1cf!W482</f>
        <v>9949.0278501508492</v>
      </c>
      <c r="Y482" s="152">
        <f>+[1]data1cf!X482</f>
        <v>9450.5206816986101</v>
      </c>
      <c r="Z482" s="152">
        <f>+[1]data1cf!Y482</f>
        <v>8952.0419243744582</v>
      </c>
      <c r="AA482" s="152">
        <f>+[1]data1cf!Z482</f>
        <v>8453.5924305122444</v>
      </c>
      <c r="AB482" s="152"/>
      <c r="AC482" s="153" t="e">
        <f t="shared" ca="1" si="56"/>
        <v>#NAME?</v>
      </c>
      <c r="AD482" s="153">
        <f t="shared" si="58"/>
        <v>71042.619248909104</v>
      </c>
      <c r="AE482" s="154">
        <f t="shared" si="59"/>
        <v>52544.975102471377</v>
      </c>
      <c r="AF482" s="155" t="e">
        <f t="shared" ca="1" si="57"/>
        <v>#NAME?</v>
      </c>
      <c r="AG482" s="156">
        <f t="shared" si="61"/>
        <v>0.97735070776953437</v>
      </c>
    </row>
    <row r="483" spans="1:33" x14ac:dyDescent="0.25">
      <c r="A483" s="148"/>
      <c r="B483" s="152">
        <f>+[1]data1cf!A483</f>
        <v>-102711.09341172874</v>
      </c>
      <c r="C483" s="152">
        <f>+[1]data1cf!B483</f>
        <v>14436.113161873058</v>
      </c>
      <c r="D483" s="152">
        <f>+[1]data1cf!C483</f>
        <v>22400.158184427401</v>
      </c>
      <c r="E483" s="152">
        <f>+[1]data1cf!D483</f>
        <v>21102.62598223149</v>
      </c>
      <c r="F483" s="152">
        <f>+[1]data1cf!E483</f>
        <v>19600.025808324033</v>
      </c>
      <c r="G483" s="152">
        <f>+[1]data1cf!F483</f>
        <v>18571.258651686607</v>
      </c>
      <c r="H483" s="152">
        <f>+[1]data1cf!G483</f>
        <v>17277.071582429235</v>
      </c>
      <c r="I483" s="152">
        <f>+[1]data1cf!H483</f>
        <v>16253.555118246673</v>
      </c>
      <c r="J483" s="152">
        <f>+[1]data1cf!I483</f>
        <v>15553.596052121273</v>
      </c>
      <c r="K483" s="152">
        <f>+[1]data1cf!J483</f>
        <v>14942.901818521023</v>
      </c>
      <c r="L483" s="152">
        <f>+[1]data1cf!K483</f>
        <v>14165.008447600092</v>
      </c>
      <c r="M483" s="152">
        <f>+[1]data1cf!L483</f>
        <v>13486.364618950476</v>
      </c>
      <c r="N483" s="152">
        <f>+[1]data1cf!M483</f>
        <v>12776.503884324404</v>
      </c>
      <c r="O483" s="152">
        <f>+[1]data1cf!N483</f>
        <v>12156.205966223079</v>
      </c>
      <c r="P483" s="152">
        <f>+[1]data1cf!O483</f>
        <v>13139.726514993366</v>
      </c>
      <c r="Q483" s="152">
        <f>+[1]data1cf!P483</f>
        <v>14367.964644058593</v>
      </c>
      <c r="R483" s="152">
        <f>+[1]data1cf!Q483</f>
        <v>12906.007871807258</v>
      </c>
      <c r="S483" s="152">
        <f>+[1]data1cf!R483</f>
        <v>9425.8870594209311</v>
      </c>
      <c r="T483" s="152">
        <f>+[1]data1cf!S483</f>
        <v>8890.9296665106194</v>
      </c>
      <c r="U483" s="152">
        <f>+[1]data1cf!T483</f>
        <v>8355.9985663980406</v>
      </c>
      <c r="V483" s="152">
        <f>+[1]data1cf!U483</f>
        <v>7821.0945478671547</v>
      </c>
      <c r="W483" s="152">
        <f>+[1]data1cf!V483</f>
        <v>11081.804169302412</v>
      </c>
      <c r="X483" s="152">
        <f>+[1]data1cf!W483</f>
        <v>10546.956775650662</v>
      </c>
      <c r="Y483" s="152">
        <f>+[1]data1cf!X483</f>
        <v>10012.138974774422</v>
      </c>
      <c r="Z483" s="152">
        <f>+[1]data1cf!Y483</f>
        <v>9477.3516544569466</v>
      </c>
      <c r="AA483" s="152">
        <f>+[1]data1cf!Z483</f>
        <v>8942.5957291150044</v>
      </c>
      <c r="AB483" s="152"/>
      <c r="AC483" s="153" t="e">
        <f t="shared" ca="1" si="56"/>
        <v>#NAME?</v>
      </c>
      <c r="AD483" s="153">
        <f t="shared" si="58"/>
        <v>74642.106831378231</v>
      </c>
      <c r="AE483" s="154">
        <f t="shared" si="59"/>
        <v>54984.760275981549</v>
      </c>
      <c r="AF483" s="155" t="e">
        <f t="shared" ca="1" si="57"/>
        <v>#NAME?</v>
      </c>
      <c r="AG483" s="156">
        <f t="shared" ref="AG483:AG498" si="62">1-EXP(-(1/0.25)*(AD483/ABS($AD$1010)))</f>
        <v>0.98130562907662311</v>
      </c>
    </row>
    <row r="484" spans="1:33" x14ac:dyDescent="0.25">
      <c r="A484" s="148"/>
      <c r="B484" s="152">
        <f>+[1]data1cf!A484</f>
        <v>-103774.99172630993</v>
      </c>
      <c r="C484" s="152">
        <f>+[1]data1cf!B484</f>
        <v>14515.641929335761</v>
      </c>
      <c r="D484" s="152">
        <f>+[1]data1cf!C484</f>
        <v>22590.28341754849</v>
      </c>
      <c r="E484" s="152">
        <f>+[1]data1cf!D484</f>
        <v>21333.499512172886</v>
      </c>
      <c r="F484" s="152">
        <f>+[1]data1cf!E484</f>
        <v>19785.021983555736</v>
      </c>
      <c r="G484" s="152">
        <f>+[1]data1cf!F484</f>
        <v>18745.533530003049</v>
      </c>
      <c r="H484" s="152">
        <f>+[1]data1cf!G484</f>
        <v>17438.006217629692</v>
      </c>
      <c r="I484" s="152">
        <f>+[1]data1cf!H484</f>
        <v>16403.8880024092</v>
      </c>
      <c r="J484" s="152">
        <f>+[1]data1cf!I484</f>
        <v>15696.678645726166</v>
      </c>
      <c r="K484" s="152">
        <f>+[1]data1cf!J484</f>
        <v>15079.591602782508</v>
      </c>
      <c r="L484" s="152">
        <f>+[1]data1cf!K484</f>
        <v>14293.707823550234</v>
      </c>
      <c r="M484" s="152">
        <f>+[1]data1cf!L484</f>
        <v>13608.034491061087</v>
      </c>
      <c r="N484" s="152">
        <f>+[1]data1cf!M484</f>
        <v>12890.820902774594</v>
      </c>
      <c r="O484" s="152">
        <f>+[1]data1cf!N484</f>
        <v>12264.028470079669</v>
      </c>
      <c r="P484" s="152">
        <f>+[1]data1cf!O484</f>
        <v>13257.805852894646</v>
      </c>
      <c r="Q484" s="152">
        <f>+[1]data1cf!P484</f>
        <v>14498.766273506102</v>
      </c>
      <c r="R484" s="152">
        <f>+[1]data1cf!Q484</f>
        <v>13021.666313753551</v>
      </c>
      <c r="S484" s="152">
        <f>+[1]data1cf!R484</f>
        <v>9505.4978404588237</v>
      </c>
      <c r="T484" s="152">
        <f>+[1]data1cf!S484</f>
        <v>8964.9992713251304</v>
      </c>
      <c r="U484" s="152">
        <f>+[1]data1cf!T484</f>
        <v>8424.5272673342897</v>
      </c>
      <c r="V484" s="152">
        <f>+[1]data1cf!U484</f>
        <v>7884.0826254405692</v>
      </c>
      <c r="W484" s="152">
        <f>+[1]data1cf!V484</f>
        <v>11178.567210760979</v>
      </c>
      <c r="X484" s="152">
        <f>+[1]data1cf!W484</f>
        <v>10638.179780276172</v>
      </c>
      <c r="Y484" s="152">
        <f>+[1]data1cf!X484</f>
        <v>10097.822249093682</v>
      </c>
      <c r="Z484" s="152">
        <f>+[1]data1cf!Y484</f>
        <v>9557.4955141925784</v>
      </c>
      <c r="AA484" s="152">
        <f>+[1]data1cf!Z484</f>
        <v>9017.2004994613035</v>
      </c>
      <c r="AB484" s="152"/>
      <c r="AC484" s="153" t="e">
        <f t="shared" ca="1" si="56"/>
        <v>#NAME?</v>
      </c>
      <c r="AD484" s="153">
        <f t="shared" si="58"/>
        <v>75165.771233118183</v>
      </c>
      <c r="AE484" s="154">
        <f t="shared" si="59"/>
        <v>55331.004669601607</v>
      </c>
      <c r="AF484" s="155" t="e">
        <f t="shared" ca="1" si="57"/>
        <v>#NAME?</v>
      </c>
      <c r="AG484" s="156">
        <f t="shared" si="62"/>
        <v>0.9818203403266601</v>
      </c>
    </row>
    <row r="485" spans="1:33" x14ac:dyDescent="0.25">
      <c r="A485" s="148"/>
      <c r="B485" s="152">
        <f>+[1]data1cf!A485</f>
        <v>-97545.809175644084</v>
      </c>
      <c r="C485" s="152">
        <f>+[1]data1cf!B485</f>
        <v>13823.574461322671</v>
      </c>
      <c r="D485" s="152">
        <f>+[1]data1cf!C485</f>
        <v>21422.420290776568</v>
      </c>
      <c r="E485" s="152">
        <f>+[1]data1cf!D485</f>
        <v>20196.559759995926</v>
      </c>
      <c r="F485" s="152">
        <f>+[1]data1cf!E485</f>
        <v>18701.859306352904</v>
      </c>
      <c r="G485" s="152">
        <f>+[1]data1cf!F485</f>
        <v>17725.144629908478</v>
      </c>
      <c r="H485" s="152">
        <f>+[1]data1cf!G485</f>
        <v>16495.725167223816</v>
      </c>
      <c r="I485" s="152">
        <f>+[1]data1cf!H485</f>
        <v>15523.680781491701</v>
      </c>
      <c r="J485" s="152">
        <f>+[1]data1cf!I485</f>
        <v>14858.922270730502</v>
      </c>
      <c r="K485" s="152">
        <f>+[1]data1cf!J485</f>
        <v>14279.265474517946</v>
      </c>
      <c r="L485" s="152">
        <f>+[1]data1cf!K485</f>
        <v>13540.16597094779</v>
      </c>
      <c r="M485" s="152">
        <f>+[1]data1cf!L485</f>
        <v>12895.650766126506</v>
      </c>
      <c r="N485" s="152">
        <f>+[1]data1cf!M485</f>
        <v>12221.488536312143</v>
      </c>
      <c r="O485" s="152">
        <f>+[1]data1cf!N485</f>
        <v>11632.721840125098</v>
      </c>
      <c r="P485" s="152">
        <f>+[1]data1cf!O485</f>
        <v>12566.444901224771</v>
      </c>
      <c r="Q485" s="152">
        <f>+[1]data1cf!P485</f>
        <v>13732.915612229441</v>
      </c>
      <c r="R485" s="152">
        <f>+[1]data1cf!Q485</f>
        <v>12344.479839694046</v>
      </c>
      <c r="S485" s="152">
        <f>+[1]data1cf!R485</f>
        <v>9039.3723834583579</v>
      </c>
      <c r="T485" s="152">
        <f>+[1]data1cf!S485</f>
        <v>8531.3177027750517</v>
      </c>
      <c r="U485" s="152">
        <f>+[1]data1cf!T485</f>
        <v>8023.287992639187</v>
      </c>
      <c r="V485" s="152">
        <f>+[1]data1cf!U485</f>
        <v>7515.2840021671964</v>
      </c>
      <c r="W485" s="152">
        <f>+[1]data1cf!V485</f>
        <v>10612.014335225751</v>
      </c>
      <c r="X485" s="152">
        <f>+[1]data1cf!W485</f>
        <v>10104.064121998959</v>
      </c>
      <c r="Y485" s="152">
        <f>+[1]data1cf!X485</f>
        <v>9596.1420133433221</v>
      </c>
      <c r="Z485" s="152">
        <f>+[1]data1cf!Y485</f>
        <v>9088.2488523959601</v>
      </c>
      <c r="AA485" s="152">
        <f>+[1]data1cf!Z485</f>
        <v>8580.3855075881293</v>
      </c>
      <c r="AB485" s="152"/>
      <c r="AC485" s="153" t="e">
        <f t="shared" ca="1" si="56"/>
        <v>#NAME?</v>
      </c>
      <c r="AD485" s="153">
        <f t="shared" si="58"/>
        <v>72018.418338871576</v>
      </c>
      <c r="AE485" s="154">
        <f t="shared" si="59"/>
        <v>53218.697224957345</v>
      </c>
      <c r="AF485" s="155" t="e">
        <f t="shared" ca="1" si="57"/>
        <v>#NAME?</v>
      </c>
      <c r="AG485" s="156">
        <f t="shared" si="62"/>
        <v>0.97849890164658127</v>
      </c>
    </row>
    <row r="486" spans="1:33" x14ac:dyDescent="0.25">
      <c r="A486" s="148"/>
      <c r="B486" s="152">
        <f>+[1]data1cf!A486</f>
        <v>-102957.75306825287</v>
      </c>
      <c r="C486" s="152">
        <f>+[1]data1cf!B486</f>
        <v>14445.970362009015</v>
      </c>
      <c r="D486" s="152">
        <f>+[1]data1cf!C486</f>
        <v>22439.773097174824</v>
      </c>
      <c r="E486" s="152">
        <f>+[1]data1cf!D486</f>
        <v>21173.363733953025</v>
      </c>
      <c r="F486" s="152">
        <f>+[1]data1cf!E486</f>
        <v>19642.916272962932</v>
      </c>
      <c r="G486" s="152">
        <f>+[1]data1cf!F486</f>
        <v>18611.663435712635</v>
      </c>
      <c r="H486" s="152">
        <f>+[1]data1cf!G486</f>
        <v>17314.383495886854</v>
      </c>
      <c r="I486" s="152">
        <f>+[1]data1cf!H486</f>
        <v>16288.409067222463</v>
      </c>
      <c r="J486" s="152">
        <f>+[1]data1cf!I486</f>
        <v>15586.769056448338</v>
      </c>
      <c r="K486" s="152">
        <f>+[1]data1cf!J486</f>
        <v>14974.592681053848</v>
      </c>
      <c r="L486" s="152">
        <f>+[1]data1cf!K486</f>
        <v>14194.846772778023</v>
      </c>
      <c r="M486" s="152">
        <f>+[1]data1cf!L486</f>
        <v>13514.573187807906</v>
      </c>
      <c r="N486" s="152">
        <f>+[1]data1cf!M486</f>
        <v>12803.007729775905</v>
      </c>
      <c r="O486" s="152">
        <f>+[1]data1cf!N486</f>
        <v>12181.204090012106</v>
      </c>
      <c r="P486" s="152">
        <f>+[1]data1cf!O486</f>
        <v>13167.102635934763</v>
      </c>
      <c r="Q486" s="152">
        <f>+[1]data1cf!P486</f>
        <v>14398.290366498535</v>
      </c>
      <c r="R486" s="152">
        <f>+[1]data1cf!Q486</f>
        <v>12932.822719780597</v>
      </c>
      <c r="S486" s="152">
        <f>+[1]data1cf!R486</f>
        <v>9444.3444323082476</v>
      </c>
      <c r="T486" s="152">
        <f>+[1]data1cf!S486</f>
        <v>8908.1023446058971</v>
      </c>
      <c r="U486" s="152">
        <f>+[1]data1cf!T486</f>
        <v>8371.8866128431764</v>
      </c>
      <c r="V486" s="152">
        <f>+[1]data1cf!U486</f>
        <v>7835.6980276982868</v>
      </c>
      <c r="W486" s="152">
        <f>+[1]data1cf!V486</f>
        <v>11104.238210453976</v>
      </c>
      <c r="X486" s="152">
        <f>+[1]data1cf!W486</f>
        <v>10568.106386172301</v>
      </c>
      <c r="Y486" s="152">
        <f>+[1]data1cf!X486</f>
        <v>10032.004225732884</v>
      </c>
      <c r="Z486" s="152">
        <f>+[1]data1cf!Y486</f>
        <v>9495.9326190509928</v>
      </c>
      <c r="AA486" s="152">
        <f>+[1]data1cf!Z486</f>
        <v>8959.892482739353</v>
      </c>
      <c r="AB486" s="152"/>
      <c r="AC486" s="153" t="e">
        <f t="shared" ca="1" si="56"/>
        <v>#NAME?</v>
      </c>
      <c r="AD486" s="153">
        <f t="shared" si="58"/>
        <v>74766.005449759672</v>
      </c>
      <c r="AE486" s="154">
        <f t="shared" si="59"/>
        <v>55067.075621079108</v>
      </c>
      <c r="AF486" s="155" t="e">
        <f t="shared" ca="1" si="57"/>
        <v>#NAME?</v>
      </c>
      <c r="AG486" s="156">
        <f t="shared" si="62"/>
        <v>0.98142871033121748</v>
      </c>
    </row>
    <row r="487" spans="1:33" x14ac:dyDescent="0.25">
      <c r="A487" s="148"/>
      <c r="B487" s="152">
        <f>+[1]data1cf!A487</f>
        <v>-112657.81326455614</v>
      </c>
      <c r="C487" s="152">
        <f>+[1]data1cf!B487</f>
        <v>15646.469637075497</v>
      </c>
      <c r="D487" s="152">
        <f>+[1]data1cf!C487</f>
        <v>24419.322219942464</v>
      </c>
      <c r="E487" s="152">
        <f>+[1]data1cf!D487</f>
        <v>22945.09129906075</v>
      </c>
      <c r="F487" s="152">
        <f>+[1]data1cf!E487</f>
        <v>21329.613216871498</v>
      </c>
      <c r="G487" s="152">
        <f>+[1]data1cf!F487</f>
        <v>20200.609284393657</v>
      </c>
      <c r="H487" s="152">
        <f>+[1]data1cf!G487</f>
        <v>18781.700087820103</v>
      </c>
      <c r="I487" s="152">
        <f>+[1]data1cf!H487</f>
        <v>17659.064519791926</v>
      </c>
      <c r="J487" s="152">
        <f>+[1]data1cf!I487</f>
        <v>16891.320207614357</v>
      </c>
      <c r="K487" s="152">
        <f>+[1]data1cf!J487</f>
        <v>16220.857589442388</v>
      </c>
      <c r="L487" s="152">
        <f>+[1]data1cf!K487</f>
        <v>15368.259378882489</v>
      </c>
      <c r="M487" s="152">
        <f>+[1]data1cf!L487</f>
        <v>14623.894508627716</v>
      </c>
      <c r="N487" s="152">
        <f>+[1]data1cf!M487</f>
        <v>13845.28963325388</v>
      </c>
      <c r="O487" s="152">
        <f>+[1]data1cf!N487</f>
        <v>13164.272456218572</v>
      </c>
      <c r="P487" s="152">
        <f>+[1]data1cf!O487</f>
        <v>14243.687371415766</v>
      </c>
      <c r="Q487" s="152">
        <f>+[1]data1cf!P487</f>
        <v>15590.870204276525</v>
      </c>
      <c r="R487" s="152">
        <f>+[1]data1cf!Q487</f>
        <v>13987.335010770948</v>
      </c>
      <c r="S487" s="152">
        <f>+[1]data1cf!R487</f>
        <v>10170.193282483762</v>
      </c>
      <c r="T487" s="152">
        <f>+[1]data1cf!S487</f>
        <v>9583.4296908101951</v>
      </c>
      <c r="U487" s="152">
        <f>+[1]data1cf!T487</f>
        <v>8996.6949381743725</v>
      </c>
      <c r="V487" s="152">
        <f>+[1]data1cf!U487</f>
        <v>8409.9898897474268</v>
      </c>
      <c r="W487" s="152">
        <f>+[1]data1cf!V487</f>
        <v>11986.472268034006</v>
      </c>
      <c r="X487" s="152">
        <f>+[1]data1cf!W487</f>
        <v>11399.829328137383</v>
      </c>
      <c r="Y487" s="152">
        <f>+[1]data1cf!X487</f>
        <v>10813.218846831802</v>
      </c>
      <c r="Z487" s="152">
        <f>+[1]data1cf!Y487</f>
        <v>10226.641797874996</v>
      </c>
      <c r="AA487" s="152">
        <f>+[1]data1cf!Z487</f>
        <v>9640.0991842374315</v>
      </c>
      <c r="AB487" s="152"/>
      <c r="AC487" s="153" t="e">
        <f t="shared" ca="1" si="56"/>
        <v>#NAME?</v>
      </c>
      <c r="AD487" s="153">
        <f t="shared" si="58"/>
        <v>79929.64170852481</v>
      </c>
      <c r="AE487" s="154">
        <f t="shared" si="59"/>
        <v>58612.185623388541</v>
      </c>
      <c r="AF487" s="155" t="e">
        <f t="shared" ca="1" si="57"/>
        <v>#NAME?</v>
      </c>
      <c r="AG487" s="156">
        <f t="shared" si="62"/>
        <v>0.98589797614216024</v>
      </c>
    </row>
    <row r="488" spans="1:33" x14ac:dyDescent="0.25">
      <c r="A488" s="148"/>
      <c r="B488" s="152">
        <f>+[1]data1cf!A488</f>
        <v>-88790.955785603874</v>
      </c>
      <c r="C488" s="152">
        <f>+[1]data1cf!B488</f>
        <v>12736.967253753122</v>
      </c>
      <c r="D488" s="152">
        <f>+[1]data1cf!C488</f>
        <v>19608.708507259405</v>
      </c>
      <c r="E488" s="152">
        <f>+[1]data1cf!D488</f>
        <v>18593.205017522458</v>
      </c>
      <c r="F488" s="152">
        <f>+[1]data1cf!E488</f>
        <v>17179.519840565223</v>
      </c>
      <c r="G488" s="152">
        <f>+[1]data1cf!F488</f>
        <v>16291.031060673449</v>
      </c>
      <c r="H488" s="152">
        <f>+[1]data1cf!G488</f>
        <v>15171.388886914458</v>
      </c>
      <c r="I488" s="152">
        <f>+[1]data1cf!H488</f>
        <v>14286.586650871966</v>
      </c>
      <c r="J488" s="152">
        <f>+[1]data1cf!I488</f>
        <v>13681.49101389982</v>
      </c>
      <c r="K488" s="152">
        <f>+[1]data1cf!J488</f>
        <v>13154.440851032428</v>
      </c>
      <c r="L488" s="152">
        <f>+[1]data1cf!K488</f>
        <v>12481.094674010419</v>
      </c>
      <c r="M488" s="152">
        <f>+[1]data1cf!L488</f>
        <v>11894.425481986054</v>
      </c>
      <c r="N488" s="152">
        <f>+[1]data1cf!M488</f>
        <v>11280.770121026508</v>
      </c>
      <c r="O488" s="152">
        <f>+[1]data1cf!N488</f>
        <v>10745.446993954127</v>
      </c>
      <c r="P488" s="152">
        <f>+[1]data1cf!O488</f>
        <v>11594.766238376542</v>
      </c>
      <c r="Q488" s="152">
        <f>+[1]data1cf!P488</f>
        <v>12656.54480376342</v>
      </c>
      <c r="R488" s="152">
        <f>+[1]data1cf!Q488</f>
        <v>11392.722807388789</v>
      </c>
      <c r="S488" s="152">
        <f>+[1]data1cf!R488</f>
        <v>8384.2527101765991</v>
      </c>
      <c r="T488" s="152">
        <f>+[1]data1cf!S488</f>
        <v>7921.7965465499874</v>
      </c>
      <c r="U488" s="152">
        <f>+[1]data1cf!T488</f>
        <v>7459.3631123342493</v>
      </c>
      <c r="V488" s="152">
        <f>+[1]data1cf!U488</f>
        <v>6996.9530894116942</v>
      </c>
      <c r="W488" s="152">
        <f>+[1]data1cf!V488</f>
        <v>9815.748160222327</v>
      </c>
      <c r="X488" s="152">
        <f>+[1]data1cf!W488</f>
        <v>9353.3870879727037</v>
      </c>
      <c r="Y488" s="152">
        <f>+[1]data1cf!X488</f>
        <v>8891.0515978752555</v>
      </c>
      <c r="Z488" s="152">
        <f>+[1]data1cf!Y488</f>
        <v>8428.7424573945427</v>
      </c>
      <c r="AA488" s="152">
        <f>+[1]data1cf!Z488</f>
        <v>7966.4604570190659</v>
      </c>
      <c r="AB488" s="152"/>
      <c r="AC488" s="153" t="e">
        <f t="shared" ca="1" si="56"/>
        <v>#NAME?</v>
      </c>
      <c r="AD488" s="153">
        <f t="shared" si="58"/>
        <v>67327.02382306919</v>
      </c>
      <c r="AE488" s="154">
        <f t="shared" si="59"/>
        <v>49989.142114411407</v>
      </c>
      <c r="AF488" s="155" t="e">
        <f t="shared" ca="1" si="57"/>
        <v>#NAME?</v>
      </c>
      <c r="AG488" s="156">
        <f t="shared" si="62"/>
        <v>0.97238870244518727</v>
      </c>
    </row>
    <row r="489" spans="1:33" x14ac:dyDescent="0.25">
      <c r="A489" s="148"/>
      <c r="B489" s="152">
        <f>+[1]data1cf!A489</f>
        <v>-101480.69542579573</v>
      </c>
      <c r="C489" s="152">
        <f>+[1]data1cf!B489</f>
        <v>14269.953624484497</v>
      </c>
      <c r="D489" s="152">
        <f>+[1]data1cf!C489</f>
        <v>22259.739932321241</v>
      </c>
      <c r="E489" s="152">
        <f>+[1]data1cf!D489</f>
        <v>20860.464990721717</v>
      </c>
      <c r="F489" s="152">
        <f>+[1]data1cf!E489</f>
        <v>19386.077803810054</v>
      </c>
      <c r="G489" s="152">
        <f>+[1]data1cf!F489</f>
        <v>18369.709822874327</v>
      </c>
      <c r="H489" s="152">
        <f>+[1]data1cf!G489</f>
        <v>17090.950739578264</v>
      </c>
      <c r="I489" s="152">
        <f>+[1]data1cf!H489</f>
        <v>16079.695196336928</v>
      </c>
      <c r="J489" s="152">
        <f>+[1]data1cf!I489</f>
        <v>15388.121088414009</v>
      </c>
      <c r="K489" s="152">
        <f>+[1]data1cf!J489</f>
        <v>14784.820136326445</v>
      </c>
      <c r="L489" s="152">
        <f>+[1]data1cf!K489</f>
        <v>14016.167669501665</v>
      </c>
      <c r="M489" s="152">
        <f>+[1]data1cf!L489</f>
        <v>13345.653459301266</v>
      </c>
      <c r="N489" s="152">
        <f>+[1]data1cf!M489</f>
        <v>12644.296297066059</v>
      </c>
      <c r="O489" s="152">
        <f>+[1]data1cf!N489</f>
        <v>12031.509282559608</v>
      </c>
      <c r="P489" s="152">
        <f>+[1]data1cf!O489</f>
        <v>13003.167806757017</v>
      </c>
      <c r="Q489" s="152">
        <f>+[1]data1cf!P489</f>
        <v>14216.692610610215</v>
      </c>
      <c r="R489" s="152">
        <f>+[1]data1cf!Q489</f>
        <v>12772.248928798766</v>
      </c>
      <c r="S489" s="152">
        <f>+[1]data1cf!R489</f>
        <v>9333.8172221957648</v>
      </c>
      <c r="T489" s="152">
        <f>+[1]data1cf!S489</f>
        <v>8805.2681974269399</v>
      </c>
      <c r="U489" s="152">
        <f>+[1]data1cf!T489</f>
        <v>8276.7451504888377</v>
      </c>
      <c r="V489" s="152">
        <f>+[1]data1cf!U489</f>
        <v>7748.2488607164196</v>
      </c>
      <c r="W489" s="152">
        <f>+[1]data1cf!V489</f>
        <v>10969.897749589494</v>
      </c>
      <c r="X489" s="152">
        <f>+[1]data1cf!W489</f>
        <v>10441.457406374764</v>
      </c>
      <c r="Y489" s="152">
        <f>+[1]data1cf!X489</f>
        <v>9913.0463014374018</v>
      </c>
      <c r="Z489" s="152">
        <f>+[1]data1cf!Y489</f>
        <v>9384.6653119257244</v>
      </c>
      <c r="AA489" s="152">
        <f>+[1]data1cf!Z489</f>
        <v>8856.3153413025102</v>
      </c>
      <c r="AB489" s="152"/>
      <c r="AC489" s="153" t="e">
        <f t="shared" ca="1" si="56"/>
        <v>#NAME?</v>
      </c>
      <c r="AD489" s="153">
        <f t="shared" si="58"/>
        <v>74058.710458747431</v>
      </c>
      <c r="AE489" s="154">
        <f t="shared" si="59"/>
        <v>54604.332066649244</v>
      </c>
      <c r="AF489" s="155" t="e">
        <f t="shared" ca="1" si="57"/>
        <v>#NAME?</v>
      </c>
      <c r="AG489" s="156">
        <f t="shared" si="62"/>
        <v>0.98071502781754294</v>
      </c>
    </row>
    <row r="490" spans="1:33" x14ac:dyDescent="0.25">
      <c r="A490" s="148"/>
      <c r="B490" s="152">
        <f>+[1]data1cf!A490</f>
        <v>-91033.224940240601</v>
      </c>
      <c r="C490" s="152">
        <f>+[1]data1cf!B490</f>
        <v>12974.436286305776</v>
      </c>
      <c r="D490" s="152">
        <f>+[1]data1cf!C490</f>
        <v>20101.959802920544</v>
      </c>
      <c r="E490" s="152">
        <f>+[1]data1cf!D490</f>
        <v>18949.073198783266</v>
      </c>
      <c r="F490" s="152">
        <f>+[1]data1cf!E490</f>
        <v>17569.417269447942</v>
      </c>
      <c r="G490" s="152">
        <f>+[1]data1cf!F490</f>
        <v>16658.332313736122</v>
      </c>
      <c r="H490" s="152">
        <f>+[1]data1cf!G490</f>
        <v>15510.574280365145</v>
      </c>
      <c r="I490" s="152">
        <f>+[1]data1cf!H490</f>
        <v>14603.427823064081</v>
      </c>
      <c r="J490" s="152">
        <f>+[1]data1cf!I490</f>
        <v>13983.051493701812</v>
      </c>
      <c r="K490" s="152">
        <f>+[1]data1cf!J490</f>
        <v>13442.527863487325</v>
      </c>
      <c r="L490" s="152">
        <f>+[1]data1cf!K490</f>
        <v>12752.341123937869</v>
      </c>
      <c r="M490" s="152">
        <f>+[1]data1cf!L490</f>
        <v>12150.856569001691</v>
      </c>
      <c r="N490" s="152">
        <f>+[1]data1cf!M490</f>
        <v>11521.704353939323</v>
      </c>
      <c r="O490" s="152">
        <f>+[1]data1cf!N490</f>
        <v>10972.693405814953</v>
      </c>
      <c r="P490" s="152">
        <f>+[1]data1cf!O490</f>
        <v>11843.629925391779</v>
      </c>
      <c r="Q490" s="152">
        <f>+[1]data1cf!P490</f>
        <v>12932.221957366053</v>
      </c>
      <c r="R490" s="152">
        <f>+[1]data1cf!Q490</f>
        <v>11636.484220763723</v>
      </c>
      <c r="S490" s="152">
        <f>+[1]data1cf!R490</f>
        <v>8552.0401728046327</v>
      </c>
      <c r="T490" s="152">
        <f>+[1]data1cf!S490</f>
        <v>8077.9054414466918</v>
      </c>
      <c r="U490" s="152">
        <f>+[1]data1cf!T490</f>
        <v>7603.7940134934033</v>
      </c>
      <c r="V490" s="152">
        <f>+[1]data1cf!U490</f>
        <v>7129.706588046909</v>
      </c>
      <c r="W490" s="152">
        <f>+[1]data1cf!V490</f>
        <v>10019.685679624061</v>
      </c>
      <c r="X490" s="152">
        <f>+[1]data1cf!W490</f>
        <v>9545.6484410190114</v>
      </c>
      <c r="Y490" s="152">
        <f>+[1]data1cf!X490</f>
        <v>9071.637430601193</v>
      </c>
      <c r="Z490" s="152">
        <f>+[1]data1cf!Y490</f>
        <v>8597.6534352162307</v>
      </c>
      <c r="AA490" s="152">
        <f>+[1]data1cf!Z490</f>
        <v>8123.6972653151088</v>
      </c>
      <c r="AB490" s="152"/>
      <c r="AC490" s="153" t="e">
        <f t="shared" ca="1" si="56"/>
        <v>#NAME?</v>
      </c>
      <c r="AD490" s="153">
        <f t="shared" si="58"/>
        <v>68469.001130880526</v>
      </c>
      <c r="AE490" s="154">
        <f t="shared" si="59"/>
        <v>50758.791904477497</v>
      </c>
      <c r="AF490" s="155" t="e">
        <f t="shared" ca="1" si="57"/>
        <v>#NAME?</v>
      </c>
      <c r="AG490" s="156">
        <f t="shared" si="62"/>
        <v>0.97401964513262407</v>
      </c>
    </row>
    <row r="491" spans="1:33" x14ac:dyDescent="0.25">
      <c r="A491" s="148"/>
      <c r="B491" s="152">
        <f>+[1]data1cf!A491</f>
        <v>-116957.31212437304</v>
      </c>
      <c r="C491" s="152">
        <f>+[1]data1cf!B491</f>
        <v>16168.659385314713</v>
      </c>
      <c r="D491" s="152">
        <f>+[1]data1cf!C491</f>
        <v>25268.064799786269</v>
      </c>
      <c r="E491" s="152">
        <f>+[1]data1cf!D491</f>
        <v>23831.233842205744</v>
      </c>
      <c r="F491" s="152">
        <f>+[1]data1cf!E491</f>
        <v>22077.232452260941</v>
      </c>
      <c r="G491" s="152">
        <f>+[1]data1cf!F491</f>
        <v>20904.900879132216</v>
      </c>
      <c r="H491" s="152">
        <f>+[1]data1cf!G491</f>
        <v>19432.080176843847</v>
      </c>
      <c r="I491" s="152">
        <f>+[1]data1cf!H491</f>
        <v>18266.60008516609</v>
      </c>
      <c r="J491" s="152">
        <f>+[1]data1cf!I491</f>
        <v>17469.555401365913</v>
      </c>
      <c r="K491" s="152">
        <f>+[1]data1cf!J491</f>
        <v>16773.257723483654</v>
      </c>
      <c r="L491" s="152">
        <f>+[1]data1cf!K491</f>
        <v>15888.368126657435</v>
      </c>
      <c r="M491" s="152">
        <f>+[1]data1cf!L491</f>
        <v>15115.595143212755</v>
      </c>
      <c r="N491" s="152">
        <f>+[1]data1cf!M491</f>
        <v>14307.275411168863</v>
      </c>
      <c r="O491" s="152">
        <f>+[1]data1cf!N491</f>
        <v>13600.012156188423</v>
      </c>
      <c r="P491" s="152">
        <f>+[1]data1cf!O491</f>
        <v>14720.877692818165</v>
      </c>
      <c r="Q491" s="152">
        <f>+[1]data1cf!P491</f>
        <v>16119.474723114537</v>
      </c>
      <c r="R491" s="152">
        <f>+[1]data1cf!Q491</f>
        <v>14454.741841349551</v>
      </c>
      <c r="S491" s="152">
        <f>+[1]data1cf!R491</f>
        <v>10491.921832675429</v>
      </c>
      <c r="T491" s="152">
        <f>+[1]data1cf!S491</f>
        <v>9882.7648594841721</v>
      </c>
      <c r="U491" s="152">
        <f>+[1]data1cf!T491</f>
        <v>9273.6378259503617</v>
      </c>
      <c r="V491" s="152">
        <f>+[1]data1cf!U491</f>
        <v>8664.5416302637223</v>
      </c>
      <c r="W491" s="152">
        <f>+[1]data1cf!V491</f>
        <v>12377.517709803768</v>
      </c>
      <c r="X491" s="152">
        <f>+[1]data1cf!W491</f>
        <v>11768.48599297178</v>
      </c>
      <c r="Y491" s="152">
        <f>+[1]data1cf!X491</f>
        <v>11159.487973488025</v>
      </c>
      <c r="Z491" s="152">
        <f>+[1]data1cf!Y491</f>
        <v>10550.524662272943</v>
      </c>
      <c r="AA491" s="152">
        <f>+[1]data1cf!Z491</f>
        <v>9941.597100574596</v>
      </c>
      <c r="AB491" s="152"/>
      <c r="AC491" s="153" t="e">
        <f t="shared" ca="1" si="56"/>
        <v>#NAME?</v>
      </c>
      <c r="AD491" s="153">
        <f t="shared" si="58"/>
        <v>82269.028215558064</v>
      </c>
      <c r="AE491" s="154">
        <f t="shared" si="59"/>
        <v>60230.975191694211</v>
      </c>
      <c r="AF491" s="155" t="e">
        <f t="shared" ca="1" si="57"/>
        <v>#NAME?</v>
      </c>
      <c r="AG491" s="156">
        <f t="shared" si="62"/>
        <v>0.98755157287574336</v>
      </c>
    </row>
    <row r="492" spans="1:33" x14ac:dyDescent="0.25">
      <c r="A492" s="148"/>
      <c r="B492" s="152">
        <f>+[1]data1cf!A492</f>
        <v>-90340.14938397739</v>
      </c>
      <c r="C492" s="152">
        <f>+[1]data1cf!B492</f>
        <v>12899.80508132157</v>
      </c>
      <c r="D492" s="152">
        <f>+[1]data1cf!C492</f>
        <v>19950.78398225881</v>
      </c>
      <c r="E492" s="152">
        <f>+[1]data1cf!D492</f>
        <v>18848.263916096257</v>
      </c>
      <c r="F492" s="152">
        <f>+[1]data1cf!E492</f>
        <v>17448.901685112476</v>
      </c>
      <c r="G492" s="152">
        <f>+[1]data1cf!F492</f>
        <v>16544.801108190986</v>
      </c>
      <c r="H492" s="152">
        <f>+[1]data1cf!G492</f>
        <v>15405.733563649195</v>
      </c>
      <c r="I492" s="152">
        <f>+[1]data1cf!H492</f>
        <v>14505.493607089149</v>
      </c>
      <c r="J492" s="152">
        <f>+[1]data1cf!I492</f>
        <v>13889.840472690539</v>
      </c>
      <c r="K492" s="152">
        <f>+[1]data1cf!J492</f>
        <v>13353.481432109336</v>
      </c>
      <c r="L492" s="152">
        <f>+[1]data1cf!K492</f>
        <v>12668.500036538011</v>
      </c>
      <c r="M492" s="152">
        <f>+[1]data1cf!L492</f>
        <v>12071.59484526571</v>
      </c>
      <c r="N492" s="152">
        <f>+[1]data1cf!M492</f>
        <v>11447.232639803846</v>
      </c>
      <c r="O492" s="152">
        <f>+[1]data1cf!N492</f>
        <v>10902.452537102312</v>
      </c>
      <c r="P492" s="152">
        <f>+[1]data1cf!O492</f>
        <v>11766.707251788939</v>
      </c>
      <c r="Q492" s="152">
        <f>+[1]data1cf!P492</f>
        <v>12847.011358902842</v>
      </c>
      <c r="R492" s="152">
        <f>+[1]data1cf!Q492</f>
        <v>11561.138637553533</v>
      </c>
      <c r="S492" s="152">
        <f>+[1]data1cf!R492</f>
        <v>8500.1778043844697</v>
      </c>
      <c r="T492" s="152">
        <f>+[1]data1cf!S492</f>
        <v>8029.652867064875</v>
      </c>
      <c r="U492" s="152">
        <f>+[1]data1cf!T492</f>
        <v>7559.1510557309557</v>
      </c>
      <c r="V492" s="152">
        <f>+[1]data1cf!U492</f>
        <v>7088.6730641623126</v>
      </c>
      <c r="W492" s="152">
        <f>+[1]data1cf!V492</f>
        <v>9956.6494872873773</v>
      </c>
      <c r="X492" s="152">
        <f>+[1]data1cf!W492</f>
        <v>9486.2213004659025</v>
      </c>
      <c r="Y492" s="152">
        <f>+[1]data1cf!X492</f>
        <v>9015.8191421450647</v>
      </c>
      <c r="Z492" s="152">
        <f>+[1]data1cf!Y492</f>
        <v>8545.4437931798802</v>
      </c>
      <c r="AA492" s="152">
        <f>+[1]data1cf!Z492</f>
        <v>8075.0960578510158</v>
      </c>
      <c r="AB492" s="152"/>
      <c r="AC492" s="153" t="e">
        <f t="shared" ca="1" si="56"/>
        <v>#NAME?</v>
      </c>
      <c r="AD492" s="153">
        <f t="shared" si="58"/>
        <v>68123.834334906045</v>
      </c>
      <c r="AE492" s="154">
        <f t="shared" si="59"/>
        <v>50528.308537555567</v>
      </c>
      <c r="AF492" s="155" t="e">
        <f t="shared" ca="1" si="57"/>
        <v>#NAME?</v>
      </c>
      <c r="AG492" s="156">
        <f t="shared" si="62"/>
        <v>0.97353711495950068</v>
      </c>
    </row>
    <row r="493" spans="1:33" x14ac:dyDescent="0.25">
      <c r="A493" s="148"/>
      <c r="B493" s="152">
        <f>+[1]data1cf!A493</f>
        <v>-108075.61628105195</v>
      </c>
      <c r="C493" s="152">
        <f>+[1]data1cf!B493</f>
        <v>15075.099522441204</v>
      </c>
      <c r="D493" s="152">
        <f>+[1]data1cf!C493</f>
        <v>23490.397618390562</v>
      </c>
      <c r="E493" s="152">
        <f>+[1]data1cf!D493</f>
        <v>22116.988763060297</v>
      </c>
      <c r="F493" s="152">
        <f>+[1]data1cf!E493</f>
        <v>20532.8369606366</v>
      </c>
      <c r="G493" s="152">
        <f>+[1]data1cf!F493</f>
        <v>19450.009522388824</v>
      </c>
      <c r="H493" s="152">
        <f>+[1]data1cf!G493</f>
        <v>18088.556589188571</v>
      </c>
      <c r="I493" s="152">
        <f>+[1]data1cf!H493</f>
        <v>17011.582632763933</v>
      </c>
      <c r="J493" s="152">
        <f>+[1]data1cf!I493</f>
        <v>16275.065233034114</v>
      </c>
      <c r="K493" s="152">
        <f>+[1]data1cf!J493</f>
        <v>15632.136366244034</v>
      </c>
      <c r="L493" s="152">
        <f>+[1]data1cf!K493</f>
        <v>14813.952746213676</v>
      </c>
      <c r="M493" s="152">
        <f>+[1]data1cf!L493</f>
        <v>14099.863862721533</v>
      </c>
      <c r="N493" s="152">
        <f>+[1]data1cf!M493</f>
        <v>13352.927637820292</v>
      </c>
      <c r="O493" s="152">
        <f>+[1]data1cf!N493</f>
        <v>12699.882255431319</v>
      </c>
      <c r="P493" s="152">
        <f>+[1]data1cf!O493</f>
        <v>13735.121112281849</v>
      </c>
      <c r="Q493" s="152">
        <f>+[1]data1cf!P493</f>
        <v>15027.509191595698</v>
      </c>
      <c r="R493" s="152">
        <f>+[1]data1cf!Q493</f>
        <v>13489.195520803081</v>
      </c>
      <c r="S493" s="152">
        <f>+[1]data1cf!R493</f>
        <v>9827.3106256295487</v>
      </c>
      <c r="T493" s="152">
        <f>+[1]data1cf!S493</f>
        <v>9264.412811942304</v>
      </c>
      <c r="U493" s="152">
        <f>+[1]data1cf!T493</f>
        <v>8701.5426643058017</v>
      </c>
      <c r="V493" s="152">
        <f>+[1]data1cf!U493</f>
        <v>8138.7010127015346</v>
      </c>
      <c r="W493" s="152">
        <f>+[1]data1cf!V493</f>
        <v>11569.715036060483</v>
      </c>
      <c r="X493" s="152">
        <f>+[1]data1cf!W493</f>
        <v>11006.932966810047</v>
      </c>
      <c r="Y493" s="152">
        <f>+[1]data1cf!X493</f>
        <v>10444.182035943444</v>
      </c>
      <c r="Z493" s="152">
        <f>+[1]data1cf!Y493</f>
        <v>9881.4631776121823</v>
      </c>
      <c r="AA493" s="152">
        <f>+[1]data1cf!Z493</f>
        <v>9318.7773539923292</v>
      </c>
      <c r="AB493" s="152"/>
      <c r="AC493" s="153" t="e">
        <f t="shared" ca="1" si="56"/>
        <v>#NAME?</v>
      </c>
      <c r="AD493" s="153">
        <f t="shared" si="58"/>
        <v>77499.447748818508</v>
      </c>
      <c r="AE493" s="154">
        <f t="shared" si="59"/>
        <v>56946.080569811515</v>
      </c>
      <c r="AF493" s="155" t="e">
        <f t="shared" ca="1" si="57"/>
        <v>#NAME?</v>
      </c>
      <c r="AG493" s="156">
        <f t="shared" si="62"/>
        <v>0.98394719256252994</v>
      </c>
    </row>
    <row r="494" spans="1:33" x14ac:dyDescent="0.25">
      <c r="A494" s="148"/>
      <c r="B494" s="152">
        <f>+[1]data1cf!A494</f>
        <v>-93281.536850364966</v>
      </c>
      <c r="C494" s="152">
        <f>+[1]data1cf!B494</f>
        <v>13278.36150646941</v>
      </c>
      <c r="D494" s="152">
        <f>+[1]data1cf!C494</f>
        <v>20516.995231762434</v>
      </c>
      <c r="E494" s="152">
        <f>+[1]data1cf!D494</f>
        <v>19428.812250474595</v>
      </c>
      <c r="F494" s="152">
        <f>+[1]data1cf!E494</f>
        <v>17960.365444100033</v>
      </c>
      <c r="G494" s="152">
        <f>+[1]data1cf!F494</f>
        <v>17026.623417485527</v>
      </c>
      <c r="H494" s="152">
        <f>+[1]data1cf!G494</f>
        <v>15850.673754265714</v>
      </c>
      <c r="I494" s="152">
        <f>+[1]data1cf!H494</f>
        <v>14921.122859623087</v>
      </c>
      <c r="J494" s="152">
        <f>+[1]data1cf!I494</f>
        <v>14285.424657494223</v>
      </c>
      <c r="K494" s="152">
        <f>+[1]data1cf!J494</f>
        <v>13731.391249898883</v>
      </c>
      <c r="L494" s="152">
        <f>+[1]data1cf!K494</f>
        <v>13024.318563706758</v>
      </c>
      <c r="M494" s="152">
        <f>+[1]data1cf!L494</f>
        <v>12407.978719512106</v>
      </c>
      <c r="N494" s="152">
        <f>+[1]data1cf!M494</f>
        <v>11763.28788743016</v>
      </c>
      <c r="O494" s="152">
        <f>+[1]data1cf!N494</f>
        <v>11200.552230552013</v>
      </c>
      <c r="P494" s="152">
        <f>+[1]data1cf!O494</f>
        <v>12093.164282298392</v>
      </c>
      <c r="Q494" s="152">
        <f>+[1]data1cf!P494</f>
        <v>13208.642041240608</v>
      </c>
      <c r="R494" s="152">
        <f>+[1]data1cf!Q494</f>
        <v>11880.902553766397</v>
      </c>
      <c r="S494" s="152">
        <f>+[1]data1cf!R494</f>
        <v>8720.279810680433</v>
      </c>
      <c r="T494" s="152">
        <f>+[1]data1cf!S494</f>
        <v>8234.4350386838669</v>
      </c>
      <c r="U494" s="152">
        <f>+[1]data1cf!T494</f>
        <v>7748.6141456326077</v>
      </c>
      <c r="V494" s="152">
        <f>+[1]data1cf!U494</f>
        <v>7262.8178478950176</v>
      </c>
      <c r="W494" s="152">
        <f>+[1]data1cf!V494</f>
        <v>10224.172796098906</v>
      </c>
      <c r="X494" s="152">
        <f>+[1]data1cf!W494</f>
        <v>9738.4279247026643</v>
      </c>
      <c r="Y494" s="152">
        <f>+[1]data1cf!X494</f>
        <v>9252.7099292697385</v>
      </c>
      <c r="Z494" s="152">
        <f>+[1]data1cf!Y494</f>
        <v>8767.0196160790292</v>
      </c>
      <c r="AA494" s="152">
        <f>+[1]data1cf!Z494</f>
        <v>8281.357815597803</v>
      </c>
      <c r="AB494" s="152"/>
      <c r="AC494" s="153" t="e">
        <f t="shared" ca="1" si="56"/>
        <v>#NAME?</v>
      </c>
      <c r="AD494" s="153">
        <f t="shared" si="58"/>
        <v>69709.643300902579</v>
      </c>
      <c r="AE494" s="154">
        <f t="shared" si="59"/>
        <v>51622.30132593662</v>
      </c>
      <c r="AF494" s="155" t="e">
        <f t="shared" ca="1" si="57"/>
        <v>#NAME?</v>
      </c>
      <c r="AG494" s="156">
        <f t="shared" si="62"/>
        <v>0.97568250578936</v>
      </c>
    </row>
    <row r="495" spans="1:33" x14ac:dyDescent="0.25">
      <c r="A495" s="148"/>
      <c r="B495" s="152">
        <f>+[1]data1cf!A495</f>
        <v>-90795.290545673415</v>
      </c>
      <c r="C495" s="152">
        <f>+[1]data1cf!B495</f>
        <v>12968.939734201078</v>
      </c>
      <c r="D495" s="152">
        <f>+[1]data1cf!C495</f>
        <v>20021.023737815478</v>
      </c>
      <c r="E495" s="152">
        <f>+[1]data1cf!D495</f>
        <v>18901.310729991208</v>
      </c>
      <c r="F495" s="152">
        <f>+[1]data1cf!E495</f>
        <v>17528.043998762467</v>
      </c>
      <c r="G495" s="152">
        <f>+[1]data1cf!F495</f>
        <v>16619.356795970773</v>
      </c>
      <c r="H495" s="152">
        <f>+[1]data1cf!G495</f>
        <v>15474.582226926854</v>
      </c>
      <c r="I495" s="152">
        <f>+[1]data1cf!H495</f>
        <v>14569.806786836787</v>
      </c>
      <c r="J495" s="152">
        <f>+[1]data1cf!I495</f>
        <v>13951.051940910067</v>
      </c>
      <c r="K495" s="152">
        <f>+[1]data1cf!J495</f>
        <v>13411.958023667103</v>
      </c>
      <c r="L495" s="152">
        <f>+[1]data1cf!K495</f>
        <v>12723.558290392426</v>
      </c>
      <c r="M495" s="152">
        <f>+[1]data1cf!L495</f>
        <v>12123.645841283684</v>
      </c>
      <c r="N495" s="152">
        <f>+[1]data1cf!M495</f>
        <v>11496.138047271794</v>
      </c>
      <c r="O495" s="152">
        <f>+[1]data1cf!N495</f>
        <v>10948.57955788021</v>
      </c>
      <c r="P495" s="152">
        <f>+[1]data1cf!O495</f>
        <v>11817.222198836156</v>
      </c>
      <c r="Q495" s="152">
        <f>+[1]data1cf!P495</f>
        <v>12902.968967597724</v>
      </c>
      <c r="R495" s="152">
        <f>+[1]data1cf!Q495</f>
        <v>11610.617912880814</v>
      </c>
      <c r="S495" s="152">
        <f>+[1]data1cf!R495</f>
        <v>8534.2357052839488</v>
      </c>
      <c r="T495" s="152">
        <f>+[1]data1cf!S495</f>
        <v>8061.3402243241271</v>
      </c>
      <c r="U495" s="152">
        <f>+[1]data1cf!T495</f>
        <v>7588.4679858606305</v>
      </c>
      <c r="V495" s="152">
        <f>+[1]data1cf!U495</f>
        <v>7115.619687168346</v>
      </c>
      <c r="W495" s="152">
        <f>+[1]data1cf!V495</f>
        <v>9998.0452132652208</v>
      </c>
      <c r="X495" s="152">
        <f>+[1]data1cf!W495</f>
        <v>9525.246970240567</v>
      </c>
      <c r="Y495" s="152">
        <f>+[1]data1cf!X495</f>
        <v>9052.4748868502829</v>
      </c>
      <c r="Z495" s="152">
        <f>+[1]data1cf!Y495</f>
        <v>8579.7297478834098</v>
      </c>
      <c r="AA495" s="152">
        <f>+[1]data1cf!Z495</f>
        <v>8107.0123616726405</v>
      </c>
      <c r="AB495" s="152"/>
      <c r="AC495" s="153" t="e">
        <f t="shared" ca="1" si="56"/>
        <v>#NAME?</v>
      </c>
      <c r="AD495" s="153">
        <f t="shared" si="58"/>
        <v>68332.280717782007</v>
      </c>
      <c r="AE495" s="154">
        <f t="shared" si="59"/>
        <v>50662.532996001471</v>
      </c>
      <c r="AF495" s="155" t="e">
        <f t="shared" ca="1" si="57"/>
        <v>#NAME?</v>
      </c>
      <c r="AG495" s="156">
        <f t="shared" si="62"/>
        <v>0.97382957650466362</v>
      </c>
    </row>
    <row r="496" spans="1:33" x14ac:dyDescent="0.25">
      <c r="A496" s="148"/>
      <c r="B496" s="152">
        <f>+[1]data1cf!A496</f>
        <v>-92500.717158601386</v>
      </c>
      <c r="C496" s="152">
        <f>+[1]data1cf!B496</f>
        <v>13151.011296377743</v>
      </c>
      <c r="D496" s="152">
        <f>+[1]data1cf!C496</f>
        <v>20397.566507299409</v>
      </c>
      <c r="E496" s="152">
        <f>+[1]data1cf!D496</f>
        <v>19215.907311779622</v>
      </c>
      <c r="F496" s="152">
        <f>+[1]data1cf!E496</f>
        <v>17824.592452882582</v>
      </c>
      <c r="G496" s="152">
        <f>+[1]data1cf!F496</f>
        <v>16898.719035173686</v>
      </c>
      <c r="H496" s="152">
        <f>+[1]data1cf!G496</f>
        <v>15732.560086324818</v>
      </c>
      <c r="I496" s="152">
        <f>+[1]data1cf!H496</f>
        <v>14810.790063090819</v>
      </c>
      <c r="J496" s="152">
        <f>+[1]data1cf!I496</f>
        <v>14180.41301765601</v>
      </c>
      <c r="K496" s="152">
        <f>+[1]data1cf!J496</f>
        <v>13631.071441368753</v>
      </c>
      <c r="L496" s="152">
        <f>+[1]data1cf!K496</f>
        <v>12929.863101486138</v>
      </c>
      <c r="M496" s="152">
        <f>+[1]data1cf!L496</f>
        <v>12318.682373483294</v>
      </c>
      <c r="N496" s="152">
        <f>+[1]data1cf!M496</f>
        <v>11679.387971539476</v>
      </c>
      <c r="O496" s="152">
        <f>+[1]data1cf!N496</f>
        <v>11121.418789815605</v>
      </c>
      <c r="P496" s="152">
        <f>+[1]data1cf!O496</f>
        <v>12006.503112748534</v>
      </c>
      <c r="Q496" s="152">
        <f>+[1]data1cf!P496</f>
        <v>13112.643686334304</v>
      </c>
      <c r="R496" s="152">
        <f>+[1]data1cf!Q496</f>
        <v>11796.018136005192</v>
      </c>
      <c r="S496" s="152">
        <f>+[1]data1cf!R496</f>
        <v>8661.8516087939097</v>
      </c>
      <c r="T496" s="152">
        <f>+[1]data1cf!S496</f>
        <v>8180.0736347717902</v>
      </c>
      <c r="U496" s="152">
        <f>+[1]data1cf!T496</f>
        <v>7698.3193398145704</v>
      </c>
      <c r="V496" s="152">
        <f>+[1]data1cf!U496</f>
        <v>7216.5894342942047</v>
      </c>
      <c r="W496" s="152">
        <f>+[1]data1cf!V496</f>
        <v>10153.156151772768</v>
      </c>
      <c r="X496" s="152">
        <f>+[1]data1cf!W496</f>
        <v>9671.4772421259313</v>
      </c>
      <c r="Y496" s="152">
        <f>+[1]data1cf!X496</f>
        <v>9189.824983475266</v>
      </c>
      <c r="Z496" s="152">
        <f>+[1]data1cf!Y496</f>
        <v>8708.2001753506484</v>
      </c>
      <c r="AA496" s="152">
        <f>+[1]data1cf!Z496</f>
        <v>8226.6036412678677</v>
      </c>
      <c r="AB496" s="152"/>
      <c r="AC496" s="153" t="e">
        <f t="shared" ca="1" si="56"/>
        <v>#NAME?</v>
      </c>
      <c r="AD496" s="153">
        <f t="shared" si="58"/>
        <v>69240.888754394007</v>
      </c>
      <c r="AE496" s="154">
        <f t="shared" si="59"/>
        <v>51286.062137708504</v>
      </c>
      <c r="AF496" s="155" t="e">
        <f t="shared" ca="1" si="57"/>
        <v>#NAME?</v>
      </c>
      <c r="AG496" s="156">
        <f t="shared" si="62"/>
        <v>0.97506711545560099</v>
      </c>
    </row>
    <row r="497" spans="1:33" x14ac:dyDescent="0.25">
      <c r="A497" s="148"/>
      <c r="B497" s="152">
        <f>+[1]data1cf!A497</f>
        <v>-115514.74505139311</v>
      </c>
      <c r="C497" s="152">
        <f>+[1]data1cf!B497</f>
        <v>16011.517158859693</v>
      </c>
      <c r="D497" s="152">
        <f>+[1]data1cf!C497</f>
        <v>24970.273449530046</v>
      </c>
      <c r="E497" s="152">
        <f>+[1]data1cf!D497</f>
        <v>23553.244104964251</v>
      </c>
      <c r="F497" s="152">
        <f>+[1]data1cf!E497</f>
        <v>21826.391382810103</v>
      </c>
      <c r="G497" s="152">
        <f>+[1]data1cf!F497</f>
        <v>20668.597091767191</v>
      </c>
      <c r="H497" s="152">
        <f>+[1]data1cf!G497</f>
        <v>19213.864768039803</v>
      </c>
      <c r="I497" s="152">
        <f>+[1]data1cf!H497</f>
        <v>18062.759863119747</v>
      </c>
      <c r="J497" s="152">
        <f>+[1]data1cf!I497</f>
        <v>17275.546034660401</v>
      </c>
      <c r="K497" s="152">
        <f>+[1]data1cf!J497</f>
        <v>16587.916531298397</v>
      </c>
      <c r="L497" s="152">
        <f>+[1]data1cf!K497</f>
        <v>15713.861334500521</v>
      </c>
      <c r="M497" s="152">
        <f>+[1]data1cf!L497</f>
        <v>14950.619836010119</v>
      </c>
      <c r="N497" s="152">
        <f>+[1]data1cf!M497</f>
        <v>14152.270027254526</v>
      </c>
      <c r="O497" s="152">
        <f>+[1]data1cf!N497</f>
        <v>13453.812851557519</v>
      </c>
      <c r="P497" s="152">
        <f>+[1]data1cf!O497</f>
        <v>14560.770883247093</v>
      </c>
      <c r="Q497" s="152">
        <f>+[1]data1cf!P497</f>
        <v>15942.11743140066</v>
      </c>
      <c r="R497" s="152">
        <f>+[1]data1cf!Q497</f>
        <v>14297.917586834643</v>
      </c>
      <c r="S497" s="152">
        <f>+[1]data1cf!R497</f>
        <v>10383.975528216166</v>
      </c>
      <c r="T497" s="152">
        <f>+[1]data1cf!S497</f>
        <v>9782.3319783059542</v>
      </c>
      <c r="U497" s="152">
        <f>+[1]data1cf!T497</f>
        <v>9180.7179987734562</v>
      </c>
      <c r="V497" s="152">
        <f>+[1]data1cf!U497</f>
        <v>8579.134476730007</v>
      </c>
      <c r="W497" s="152">
        <f>+[1]data1cf!V497</f>
        <v>12246.314214529462</v>
      </c>
      <c r="X497" s="152">
        <f>+[1]data1cf!W497</f>
        <v>11644.794376049882</v>
      </c>
      <c r="Y497" s="152">
        <f>+[1]data1cf!X497</f>
        <v>11043.307819290945</v>
      </c>
      <c r="Z497" s="152">
        <f>+[1]data1cf!Y497</f>
        <v>10441.855542704267</v>
      </c>
      <c r="AA497" s="152">
        <f>+[1]data1cf!Z497</f>
        <v>9840.4385746950247</v>
      </c>
      <c r="AB497" s="152"/>
      <c r="AC497" s="153" t="e">
        <f t="shared" ca="1" si="56"/>
        <v>#NAME?</v>
      </c>
      <c r="AD497" s="153">
        <f t="shared" si="58"/>
        <v>81506.012771598558</v>
      </c>
      <c r="AE497" s="154">
        <f t="shared" si="59"/>
        <v>59709.029972958211</v>
      </c>
      <c r="AF497" s="155" t="e">
        <f t="shared" ca="1" si="57"/>
        <v>#NAME?</v>
      </c>
      <c r="AG497" s="156">
        <f t="shared" si="62"/>
        <v>0.98703472882884158</v>
      </c>
    </row>
    <row r="498" spans="1:33" x14ac:dyDescent="0.25">
      <c r="A498" s="148"/>
      <c r="B498" s="152">
        <f>+[1]data1cf!A498</f>
        <v>-108208.06137667983</v>
      </c>
      <c r="C498" s="152">
        <f>+[1]data1cf!B498</f>
        <v>15140.581578068886</v>
      </c>
      <c r="D498" s="152">
        <f>+[1]data1cf!C498</f>
        <v>23403.194871879881</v>
      </c>
      <c r="E498" s="152">
        <f>+[1]data1cf!D498</f>
        <v>22097.663264371778</v>
      </c>
      <c r="F498" s="152">
        <f>+[1]data1cf!E498</f>
        <v>20555.867203079502</v>
      </c>
      <c r="G498" s="152">
        <f>+[1]data1cf!F498</f>
        <v>19471.705066603721</v>
      </c>
      <c r="H498" s="152">
        <f>+[1]data1cf!G498</f>
        <v>18108.591401592003</v>
      </c>
      <c r="I498" s="152">
        <f>+[1]data1cf!H498</f>
        <v>17030.297629250024</v>
      </c>
      <c r="J498" s="152">
        <f>+[1]data1cf!I498</f>
        <v>16292.877638160557</v>
      </c>
      <c r="K498" s="152">
        <f>+[1]data1cf!J498</f>
        <v>15649.152928165204</v>
      </c>
      <c r="L498" s="152">
        <f>+[1]data1cf!K498</f>
        <v>14829.974579241672</v>
      </c>
      <c r="M498" s="152">
        <f>+[1]data1cf!L498</f>
        <v>14115.010590210324</v>
      </c>
      <c r="N498" s="152">
        <f>+[1]data1cf!M498</f>
        <v>13367.159005830777</v>
      </c>
      <c r="O498" s="152">
        <f>+[1]data1cf!N498</f>
        <v>12713.305118912151</v>
      </c>
      <c r="P498" s="152">
        <f>+[1]data1cf!O498</f>
        <v>13749.820852835703</v>
      </c>
      <c r="Q498" s="152">
        <f>+[1]data1cf!P498</f>
        <v>15043.792734940995</v>
      </c>
      <c r="R498" s="152">
        <f>+[1]data1cf!Q498</f>
        <v>13503.593883121936</v>
      </c>
      <c r="S498" s="152">
        <f>+[1]data1cf!R498</f>
        <v>9837.2214012770564</v>
      </c>
      <c r="T498" s="152">
        <f>+[1]data1cf!S498</f>
        <v>9273.6337645073563</v>
      </c>
      <c r="U498" s="152">
        <f>+[1]data1cf!T498</f>
        <v>8710.0738276927259</v>
      </c>
      <c r="V498" s="152">
        <f>+[1]data1cf!U498</f>
        <v>8146.5424218318003</v>
      </c>
      <c r="W498" s="152">
        <f>+[1]data1cf!V498</f>
        <v>11581.761102967052</v>
      </c>
      <c r="X498" s="152">
        <f>+[1]data1cf!W498</f>
        <v>11018.289352477277</v>
      </c>
      <c r="Y498" s="152">
        <f>+[1]data1cf!X498</f>
        <v>10454.848778530961</v>
      </c>
      <c r="Z498" s="152">
        <f>+[1]data1cf!Y498</f>
        <v>9891.4403164244177</v>
      </c>
      <c r="AA498" s="152">
        <f>+[1]data1cf!Z498</f>
        <v>9328.0649295128387</v>
      </c>
      <c r="AB498" s="152"/>
      <c r="AC498" s="153" t="e">
        <f t="shared" ca="1" si="56"/>
        <v>#NAME?</v>
      </c>
      <c r="AD498" s="153">
        <f t="shared" si="58"/>
        <v>77476.705379069288</v>
      </c>
      <c r="AE498" s="154">
        <f t="shared" si="59"/>
        <v>56905.659980711658</v>
      </c>
      <c r="AF498" s="155" t="e">
        <f t="shared" ca="1" si="57"/>
        <v>#NAME?</v>
      </c>
      <c r="AG498" s="156">
        <f t="shared" si="62"/>
        <v>0.98392771663128198</v>
      </c>
    </row>
    <row r="499" spans="1:33" x14ac:dyDescent="0.25">
      <c r="A499" s="148"/>
      <c r="B499" s="152">
        <f>+[1]data1cf!A499</f>
        <v>-107822.35111112949</v>
      </c>
      <c r="C499" s="152">
        <f>+[1]data1cf!B499</f>
        <v>15058.921001502444</v>
      </c>
      <c r="D499" s="152">
        <f>+[1]data1cf!C499</f>
        <v>23420.116754679599</v>
      </c>
      <c r="E499" s="152">
        <f>+[1]data1cf!D499</f>
        <v>22103.984605471192</v>
      </c>
      <c r="F499" s="152">
        <f>+[1]data1cf!E499</f>
        <v>20488.797894954365</v>
      </c>
      <c r="G499" s="152">
        <f>+[1]data1cf!F499</f>
        <v>19408.522703521769</v>
      </c>
      <c r="H499" s="152">
        <f>+[1]data1cf!G499</f>
        <v>18050.245467559893</v>
      </c>
      <c r="I499" s="152">
        <f>+[1]data1cf!H499</f>
        <v>16975.79529958509</v>
      </c>
      <c r="J499" s="152">
        <f>+[1]data1cf!I499</f>
        <v>16241.00385998216</v>
      </c>
      <c r="K499" s="152">
        <f>+[1]data1cf!J499</f>
        <v>15599.596826550089</v>
      </c>
      <c r="L499" s="152">
        <f>+[1]data1cf!K499</f>
        <v>14783.315354583116</v>
      </c>
      <c r="M499" s="152">
        <f>+[1]data1cf!L499</f>
        <v>14070.899872073023</v>
      </c>
      <c r="N499" s="152">
        <f>+[1]data1cf!M499</f>
        <v>13325.714022847882</v>
      </c>
      <c r="O499" s="152">
        <f>+[1]data1cf!N499</f>
        <v>12674.214685150939</v>
      </c>
      <c r="P499" s="152">
        <f>+[1]data1cf!O499</f>
        <v>13707.011862395808</v>
      </c>
      <c r="Q499" s="152">
        <f>+[1]data1cf!P499</f>
        <v>14996.371350268084</v>
      </c>
      <c r="R499" s="152">
        <f>+[1]data1cf!Q499</f>
        <v>13461.662574701917</v>
      </c>
      <c r="S499" s="152">
        <f>+[1]data1cf!R499</f>
        <v>9808.3589667060569</v>
      </c>
      <c r="T499" s="152">
        <f>+[1]data1cf!S499</f>
        <v>9246.7802517696618</v>
      </c>
      <c r="U499" s="152">
        <f>+[1]data1cf!T499</f>
        <v>8685.229138051167</v>
      </c>
      <c r="V499" s="152">
        <f>+[1]data1cf!U499</f>
        <v>8123.7064535871177</v>
      </c>
      <c r="W499" s="152">
        <f>+[1]data1cf!V499</f>
        <v>11546.680214215827</v>
      </c>
      <c r="X499" s="152">
        <f>+[1]data1cf!W499</f>
        <v>10985.216972479888</v>
      </c>
      <c r="Y499" s="152">
        <f>+[1]data1cf!X499</f>
        <v>10423.784796157875</v>
      </c>
      <c r="Z499" s="152">
        <f>+[1]data1cf!Y499</f>
        <v>9862.3846172121957</v>
      </c>
      <c r="AA499" s="152">
        <f>+[1]data1cf!Z499</f>
        <v>9301.0173955641421</v>
      </c>
      <c r="AB499" s="152"/>
      <c r="AC499" s="153" t="e">
        <f t="shared" ca="1" si="56"/>
        <v>#NAME?</v>
      </c>
      <c r="AD499" s="153">
        <f t="shared" si="58"/>
        <v>77390.614460658981</v>
      </c>
      <c r="AE499" s="154">
        <f t="shared" si="59"/>
        <v>56878.432807096164</v>
      </c>
      <c r="AF499" s="155" t="e">
        <f t="shared" ca="1" si="57"/>
        <v>#NAME?</v>
      </c>
      <c r="AG499" s="156">
        <f t="shared" ref="AG499:AG514" si="63">1-EXP(-(1/0.25)*(AD499/ABS($AD$1010)))</f>
        <v>0.98385377650398076</v>
      </c>
    </row>
    <row r="500" spans="1:33" x14ac:dyDescent="0.25">
      <c r="A500" s="148"/>
      <c r="B500" s="152">
        <f>+[1]data1cf!A500</f>
        <v>-96634.989802624987</v>
      </c>
      <c r="C500" s="152">
        <f>+[1]data1cf!B500</f>
        <v>13706.923803917023</v>
      </c>
      <c r="D500" s="152">
        <f>+[1]data1cf!C500</f>
        <v>21246.322405481144</v>
      </c>
      <c r="E500" s="152">
        <f>+[1]data1cf!D500</f>
        <v>19969.929966288099</v>
      </c>
      <c r="F500" s="152">
        <f>+[1]data1cf!E500</f>
        <v>18543.481294069068</v>
      </c>
      <c r="G500" s="152">
        <f>+[1]data1cf!F500</f>
        <v>17575.945281412864</v>
      </c>
      <c r="H500" s="152">
        <f>+[1]data1cf!G500</f>
        <v>16357.94660180885</v>
      </c>
      <c r="I500" s="152">
        <f>+[1]data1cf!H500</f>
        <v>15394.978534838629</v>
      </c>
      <c r="J500" s="152">
        <f>+[1]data1cf!I500</f>
        <v>14736.427107037682</v>
      </c>
      <c r="K500" s="152">
        <f>+[1]data1cf!J500</f>
        <v>14162.243291201296</v>
      </c>
      <c r="L500" s="152">
        <f>+[1]data1cf!K500</f>
        <v>13429.984496549114</v>
      </c>
      <c r="M500" s="152">
        <f>+[1]data1cf!L500</f>
        <v>12791.487355852933</v>
      </c>
      <c r="N500" s="152">
        <f>+[1]data1cf!M500</f>
        <v>12123.620014816086</v>
      </c>
      <c r="O500" s="152">
        <f>+[1]data1cf!N500</f>
        <v>11540.413370401948</v>
      </c>
      <c r="P500" s="152">
        <f>+[1]data1cf!O500</f>
        <v>12465.35540137337</v>
      </c>
      <c r="Q500" s="152">
        <f>+[1]data1cf!P500</f>
        <v>13620.934366944573</v>
      </c>
      <c r="R500" s="152">
        <f>+[1]data1cf!Q500</f>
        <v>12245.462905336586</v>
      </c>
      <c r="S500" s="152">
        <f>+[1]data1cf!R500</f>
        <v>8971.2163946042438</v>
      </c>
      <c r="T500" s="152">
        <f>+[1]data1cf!S500</f>
        <v>8467.9055983546095</v>
      </c>
      <c r="U500" s="152">
        <f>+[1]data1cf!T500</f>
        <v>7964.6195394936913</v>
      </c>
      <c r="V500" s="152">
        <f>+[1]data1cf!U500</f>
        <v>7461.3589601431358</v>
      </c>
      <c r="W500" s="152">
        <f>+[1]data1cf!V500</f>
        <v>10529.174037854464</v>
      </c>
      <c r="X500" s="152">
        <f>+[1]data1cf!W500</f>
        <v>10025.966733612142</v>
      </c>
      <c r="Y500" s="152">
        <f>+[1]data1cf!X500</f>
        <v>9522.7872715187423</v>
      </c>
      <c r="Z500" s="152">
        <f>+[1]data1cf!Y500</f>
        <v>9019.6364868387354</v>
      </c>
      <c r="AA500" s="152">
        <f>+[1]data1cf!Z500</f>
        <v>8516.5152398945283</v>
      </c>
      <c r="AB500" s="152"/>
      <c r="AC500" s="153" t="e">
        <f t="shared" ca="1" si="56"/>
        <v>#NAME?</v>
      </c>
      <c r="AD500" s="153">
        <f t="shared" si="58"/>
        <v>71487.309181510005</v>
      </c>
      <c r="AE500" s="154">
        <f t="shared" si="59"/>
        <v>52841.847549886072</v>
      </c>
      <c r="AF500" s="155" t="e">
        <f t="shared" ca="1" si="57"/>
        <v>#NAME?</v>
      </c>
      <c r="AG500" s="156">
        <f t="shared" si="63"/>
        <v>0.97788137473546843</v>
      </c>
    </row>
    <row r="501" spans="1:33" x14ac:dyDescent="0.25">
      <c r="A501" s="148"/>
      <c r="B501" s="152">
        <f>+[1]data1cf!A501</f>
        <v>-96862.525664890622</v>
      </c>
      <c r="C501" s="152">
        <f>+[1]data1cf!B501</f>
        <v>13737.84267088327</v>
      </c>
      <c r="D501" s="152">
        <f>+[1]data1cf!C501</f>
        <v>21369.652287101999</v>
      </c>
      <c r="E501" s="152">
        <f>+[1]data1cf!D501</f>
        <v>20066.708390516476</v>
      </c>
      <c r="F501" s="152">
        <f>+[1]data1cf!E501</f>
        <v>18583.046413846259</v>
      </c>
      <c r="G501" s="152">
        <f>+[1]data1cf!F501</f>
        <v>17613.217438126976</v>
      </c>
      <c r="H501" s="152">
        <f>+[1]data1cf!G501</f>
        <v>16392.365681608957</v>
      </c>
      <c r="I501" s="152">
        <f>+[1]data1cf!H501</f>
        <v>15427.13021884445</v>
      </c>
      <c r="J501" s="152">
        <f>+[1]data1cf!I501</f>
        <v>14767.028171880913</v>
      </c>
      <c r="K501" s="152">
        <f>+[1]data1cf!J501</f>
        <v>14191.477126332491</v>
      </c>
      <c r="L501" s="152">
        <f>+[1]data1cf!K501</f>
        <v>13457.50942358256</v>
      </c>
      <c r="M501" s="152">
        <f>+[1]data1cf!L501</f>
        <v>12817.508883364539</v>
      </c>
      <c r="N501" s="152">
        <f>+[1]data1cf!M501</f>
        <v>12148.068988001003</v>
      </c>
      <c r="O501" s="152">
        <f>+[1]data1cf!N501</f>
        <v>11563.473362179735</v>
      </c>
      <c r="P501" s="152">
        <f>+[1]data1cf!O501</f>
        <v>12490.609021570803</v>
      </c>
      <c r="Q501" s="152">
        <f>+[1]data1cf!P501</f>
        <v>13648.908902794654</v>
      </c>
      <c r="R501" s="152">
        <f>+[1]data1cf!Q501</f>
        <v>12270.198768676037</v>
      </c>
      <c r="S501" s="152">
        <f>+[1]data1cf!R501</f>
        <v>8988.2427470862731</v>
      </c>
      <c r="T501" s="152">
        <f>+[1]data1cf!S501</f>
        <v>8483.7468598437681</v>
      </c>
      <c r="U501" s="152">
        <f>+[1]data1cf!T501</f>
        <v>7979.2757682363881</v>
      </c>
      <c r="V501" s="152">
        <f>+[1]data1cf!U501</f>
        <v>7474.8302161332031</v>
      </c>
      <c r="W501" s="152">
        <f>+[1]data1cf!V501</f>
        <v>10549.868743139697</v>
      </c>
      <c r="X501" s="152">
        <f>+[1]data1cf!W501</f>
        <v>10045.476591585824</v>
      </c>
      <c r="Y501" s="152">
        <f>+[1]data1cf!X501</f>
        <v>9541.1123477377514</v>
      </c>
      <c r="Z501" s="152">
        <f>+[1]data1cf!Y501</f>
        <v>9036.7768488266447</v>
      </c>
      <c r="AA501" s="152">
        <f>+[1]data1cf!Z501</f>
        <v>8532.4709572006141</v>
      </c>
      <c r="AB501" s="152"/>
      <c r="AC501" s="153" t="e">
        <f t="shared" ca="1" si="56"/>
        <v>#NAME?</v>
      </c>
      <c r="AD501" s="153">
        <f t="shared" si="58"/>
        <v>71727.282939465076</v>
      </c>
      <c r="AE501" s="154">
        <f t="shared" si="59"/>
        <v>53039.234612648979</v>
      </c>
      <c r="AF501" s="155" t="e">
        <f t="shared" ca="1" si="57"/>
        <v>#NAME?</v>
      </c>
      <c r="AG501" s="156">
        <f t="shared" si="63"/>
        <v>0.97816256147075542</v>
      </c>
    </row>
    <row r="502" spans="1:33" x14ac:dyDescent="0.25">
      <c r="A502" s="148"/>
      <c r="B502" s="152">
        <f>+[1]data1cf!A502</f>
        <v>-97393.119826174356</v>
      </c>
      <c r="C502" s="152">
        <f>+[1]data1cf!B502</f>
        <v>13838.190367596959</v>
      </c>
      <c r="D502" s="152">
        <f>+[1]data1cf!C502</f>
        <v>21360.637465897162</v>
      </c>
      <c r="E502" s="152">
        <f>+[1]data1cf!D502</f>
        <v>20125.772703999952</v>
      </c>
      <c r="F502" s="152">
        <f>+[1]data1cf!E502</f>
        <v>18675.308887705363</v>
      </c>
      <c r="G502" s="152">
        <f>+[1]data1cf!F502</f>
        <v>17700.132918324467</v>
      </c>
      <c r="H502" s="152">
        <f>+[1]data1cf!G502</f>
        <v>16472.628030571621</v>
      </c>
      <c r="I502" s="152">
        <f>+[1]data1cf!H502</f>
        <v>15502.105194828873</v>
      </c>
      <c r="J502" s="152">
        <f>+[1]data1cf!I502</f>
        <v>14838.387236659542</v>
      </c>
      <c r="K502" s="152">
        <f>+[1]data1cf!J502</f>
        <v>14259.647928412258</v>
      </c>
      <c r="L502" s="152">
        <f>+[1]data1cf!K502</f>
        <v>13521.69519820415</v>
      </c>
      <c r="M502" s="152">
        <f>+[1]data1cf!L502</f>
        <v>12878.188858942314</v>
      </c>
      <c r="N502" s="152">
        <f>+[1]data1cf!M502</f>
        <v>12205.081901447462</v>
      </c>
      <c r="O502" s="152">
        <f>+[1]data1cf!N502</f>
        <v>11617.247289835446</v>
      </c>
      <c r="P502" s="152">
        <f>+[1]data1cf!O502</f>
        <v>12549.498302999287</v>
      </c>
      <c r="Q502" s="152">
        <f>+[1]data1cf!P502</f>
        <v>13714.143126705021</v>
      </c>
      <c r="R502" s="152">
        <f>+[1]data1cf!Q502</f>
        <v>12327.880685414519</v>
      </c>
      <c r="S502" s="152">
        <f>+[1]data1cf!R502</f>
        <v>9027.9467441835732</v>
      </c>
      <c r="T502" s="152">
        <f>+[1]data1cf!S502</f>
        <v>8520.687326150135</v>
      </c>
      <c r="U502" s="152">
        <f>+[1]data1cf!T502</f>
        <v>8013.4528395775123</v>
      </c>
      <c r="V502" s="152">
        <f>+[1]data1cf!U502</f>
        <v>7506.2440324095332</v>
      </c>
      <c r="W502" s="152">
        <f>+[1]data1cf!V502</f>
        <v>10598.127025084799</v>
      </c>
      <c r="X502" s="152">
        <f>+[1]data1cf!W502</f>
        <v>10090.971910984012</v>
      </c>
      <c r="Y502" s="152">
        <f>+[1]data1cf!X502</f>
        <v>9583.8448574620306</v>
      </c>
      <c r="Z502" s="152">
        <f>+[1]data1cf!Y502</f>
        <v>9076.7467063362092</v>
      </c>
      <c r="AA502" s="152">
        <f>+[1]data1cf!Z502</f>
        <v>8569.6783246784453</v>
      </c>
      <c r="AB502" s="152"/>
      <c r="AC502" s="153" t="e">
        <f t="shared" ca="1" si="56"/>
        <v>#NAME?</v>
      </c>
      <c r="AD502" s="153">
        <f t="shared" si="58"/>
        <v>71904.870814901122</v>
      </c>
      <c r="AE502" s="154">
        <f t="shared" si="59"/>
        <v>53132.792143934887</v>
      </c>
      <c r="AF502" s="155" t="e">
        <f t="shared" ca="1" si="57"/>
        <v>#NAME?</v>
      </c>
      <c r="AG502" s="156">
        <f t="shared" si="63"/>
        <v>0.97836834417274832</v>
      </c>
    </row>
    <row r="503" spans="1:33" x14ac:dyDescent="0.25">
      <c r="A503" s="148"/>
      <c r="B503" s="152">
        <f>+[1]data1cf!A503</f>
        <v>-102314.75460326852</v>
      </c>
      <c r="C503" s="152">
        <f>+[1]data1cf!B503</f>
        <v>14416.216675316231</v>
      </c>
      <c r="D503" s="152">
        <f>+[1]data1cf!C503</f>
        <v>22288.988859631529</v>
      </c>
      <c r="E503" s="152">
        <f>+[1]data1cf!D503</f>
        <v>21011.90946513036</v>
      </c>
      <c r="F503" s="152">
        <f>+[1]data1cf!E503</f>
        <v>19531.108353849155</v>
      </c>
      <c r="G503" s="152">
        <f>+[1]data1cf!F503</f>
        <v>18506.335250013923</v>
      </c>
      <c r="H503" s="152">
        <f>+[1]data1cf!G503</f>
        <v>17217.117881327184</v>
      </c>
      <c r="I503" s="152">
        <f>+[1]data1cf!H503</f>
        <v>16197.550934985247</v>
      </c>
      <c r="J503" s="152">
        <f>+[1]data1cf!I503</f>
        <v>15500.292852103434</v>
      </c>
      <c r="K503" s="152">
        <f>+[1]data1cf!J503</f>
        <v>14891.980160426087</v>
      </c>
      <c r="L503" s="152">
        <f>+[1]data1cf!K503</f>
        <v>14117.063492133428</v>
      </c>
      <c r="M503" s="152">
        <f>+[1]data1cf!L503</f>
        <v>13441.038396061635</v>
      </c>
      <c r="N503" s="152">
        <f>+[1]data1cf!M503</f>
        <v>12733.916852971572</v>
      </c>
      <c r="O503" s="152">
        <f>+[1]data1cf!N503</f>
        <v>12116.038365505956</v>
      </c>
      <c r="P503" s="152">
        <f>+[1]data1cf!O503</f>
        <v>13095.737889909429</v>
      </c>
      <c r="Q503" s="152">
        <f>+[1]data1cf!P503</f>
        <v>14319.236526672397</v>
      </c>
      <c r="R503" s="152">
        <f>+[1]data1cf!Q503</f>
        <v>12862.921113946013</v>
      </c>
      <c r="S503" s="152">
        <f>+[1]data1cf!R503</f>
        <v>9396.2292982752406</v>
      </c>
      <c r="T503" s="152">
        <f>+[1]data1cf!S503</f>
        <v>8863.336184583859</v>
      </c>
      <c r="U503" s="152">
        <f>+[1]data1cf!T503</f>
        <v>8330.4692622322727</v>
      </c>
      <c r="V503" s="152">
        <f>+[1]data1cf!U503</f>
        <v>7797.6293169606924</v>
      </c>
      <c r="W503" s="152">
        <f>+[1]data1cf!V503</f>
        <v>11045.756599690689</v>
      </c>
      <c r="X503" s="152">
        <f>+[1]data1cf!W503</f>
        <v>10512.973060795674</v>
      </c>
      <c r="Y503" s="152">
        <f>+[1]data1cf!X503</f>
        <v>9980.2190004843687</v>
      </c>
      <c r="Z503" s="152">
        <f>+[1]data1cf!Y503</f>
        <v>9447.495303114265</v>
      </c>
      <c r="AA503" s="152">
        <f>+[1]data1cf!Z503</f>
        <v>8914.8028795736118</v>
      </c>
      <c r="AB503" s="152"/>
      <c r="AC503" s="153" t="e">
        <f t="shared" ca="1" si="56"/>
        <v>#NAME?</v>
      </c>
      <c r="AD503" s="153">
        <f t="shared" si="58"/>
        <v>74415.948702569702</v>
      </c>
      <c r="AE503" s="154">
        <f t="shared" si="59"/>
        <v>54825.934529388593</v>
      </c>
      <c r="AF503" s="155" t="e">
        <f t="shared" ca="1" si="57"/>
        <v>#NAME?</v>
      </c>
      <c r="AG503" s="156">
        <f t="shared" si="63"/>
        <v>0.98107885565028974</v>
      </c>
    </row>
    <row r="504" spans="1:33" x14ac:dyDescent="0.25">
      <c r="A504" s="148"/>
      <c r="B504" s="152">
        <f>+[1]data1cf!A504</f>
        <v>-111801.88341920596</v>
      </c>
      <c r="C504" s="152">
        <f>+[1]data1cf!B504</f>
        <v>15524.596514535438</v>
      </c>
      <c r="D504" s="152">
        <f>+[1]data1cf!C504</f>
        <v>24158.254608003044</v>
      </c>
      <c r="E504" s="152">
        <f>+[1]data1cf!D504</f>
        <v>22808.94722044716</v>
      </c>
      <c r="F504" s="152">
        <f>+[1]data1cf!E504</f>
        <v>21180.77968129174</v>
      </c>
      <c r="G504" s="152">
        <f>+[1]data1cf!F504</f>
        <v>20060.401270524879</v>
      </c>
      <c r="H504" s="152">
        <f>+[1]data1cf!G504</f>
        <v>18652.224596101834</v>
      </c>
      <c r="I504" s="152">
        <f>+[1]data1cf!H504</f>
        <v>17538.118372468711</v>
      </c>
      <c r="J504" s="152">
        <f>+[1]data1cf!I504</f>
        <v>16776.207080224216</v>
      </c>
      <c r="K504" s="152">
        <f>+[1]data1cf!J504</f>
        <v>16110.887619286019</v>
      </c>
      <c r="L504" s="152">
        <f>+[1]data1cf!K504</f>
        <v>15264.717869845499</v>
      </c>
      <c r="M504" s="152">
        <f>+[1]data1cf!L504</f>
        <v>14526.00839170086</v>
      </c>
      <c r="N504" s="152">
        <f>+[1]data1cf!M504</f>
        <v>13753.319050556333</v>
      </c>
      <c r="O504" s="152">
        <f>+[1]data1cf!N504</f>
        <v>13077.526854889576</v>
      </c>
      <c r="P504" s="152">
        <f>+[1]data1cf!O504</f>
        <v>14148.689919080571</v>
      </c>
      <c r="Q504" s="152">
        <f>+[1]data1cf!P504</f>
        <v>15485.637385566148</v>
      </c>
      <c r="R504" s="152">
        <f>+[1]data1cf!Q504</f>
        <v>13894.285223049912</v>
      </c>
      <c r="S504" s="152">
        <f>+[1]data1cf!R504</f>
        <v>10106.14463933046</v>
      </c>
      <c r="T504" s="152">
        <f>+[1]data1cf!S504</f>
        <v>9523.8390471131625</v>
      </c>
      <c r="U504" s="152">
        <f>+[1]data1cf!T504</f>
        <v>8941.5620748259262</v>
      </c>
      <c r="V504" s="152">
        <f>+[1]data1cf!U504</f>
        <v>8359.3145810666338</v>
      </c>
      <c r="W504" s="152">
        <f>+[1]data1cf!V504</f>
        <v>11908.624250064478</v>
      </c>
      <c r="X504" s="152">
        <f>+[1]data1cf!W504</f>
        <v>11326.43839295928</v>
      </c>
      <c r="Y504" s="152">
        <f>+[1]data1cf!X504</f>
        <v>10744.284747837497</v>
      </c>
      <c r="Z504" s="152">
        <f>+[1]data1cf!Y504</f>
        <v>10162.164281058622</v>
      </c>
      <c r="AA504" s="152">
        <f>+[1]data1cf!Z504</f>
        <v>9580.0779879729489</v>
      </c>
      <c r="AB504" s="152"/>
      <c r="AC504" s="153" t="e">
        <f t="shared" ca="1" si="56"/>
        <v>#NAME?</v>
      </c>
      <c r="AD504" s="153">
        <f t="shared" si="58"/>
        <v>79398.308885817343</v>
      </c>
      <c r="AE504" s="154">
        <f t="shared" si="59"/>
        <v>58225.639811929817</v>
      </c>
      <c r="AF504" s="155" t="e">
        <f t="shared" ca="1" si="57"/>
        <v>#NAME?</v>
      </c>
      <c r="AG504" s="156">
        <f t="shared" si="63"/>
        <v>0.98549278294557319</v>
      </c>
    </row>
    <row r="505" spans="1:33" x14ac:dyDescent="0.25">
      <c r="A505" s="148"/>
      <c r="B505" s="152">
        <f>+[1]data1cf!A505</f>
        <v>-111135.67171049684</v>
      </c>
      <c r="C505" s="152">
        <f>+[1]data1cf!B505</f>
        <v>15471.049550045518</v>
      </c>
      <c r="D505" s="152">
        <f>+[1]data1cf!C505</f>
        <v>24093.443260015614</v>
      </c>
      <c r="E505" s="152">
        <f>+[1]data1cf!D505</f>
        <v>22731.468363965636</v>
      </c>
      <c r="F505" s="152">
        <f>+[1]data1cf!E505</f>
        <v>21064.935322562524</v>
      </c>
      <c r="G505" s="152">
        <f>+[1]data1cf!F505</f>
        <v>19951.270573655638</v>
      </c>
      <c r="H505" s="152">
        <f>+[1]data1cf!G505</f>
        <v>18551.447541718011</v>
      </c>
      <c r="I505" s="152">
        <f>+[1]data1cf!H505</f>
        <v>17443.9801204756</v>
      </c>
      <c r="J505" s="152">
        <f>+[1]data1cf!I505</f>
        <v>16686.608950529328</v>
      </c>
      <c r="K505" s="152">
        <f>+[1]data1cf!J505</f>
        <v>16025.292658294129</v>
      </c>
      <c r="L505" s="152">
        <f>+[1]data1cf!K505</f>
        <v>15184.126491904179</v>
      </c>
      <c r="M505" s="152">
        <f>+[1]data1cf!L505</f>
        <v>14449.818879708702</v>
      </c>
      <c r="N505" s="152">
        <f>+[1]data1cf!M505</f>
        <v>13681.733885740829</v>
      </c>
      <c r="O505" s="152">
        <f>+[1]data1cf!N505</f>
        <v>13010.008546469388</v>
      </c>
      <c r="P505" s="152">
        <f>+[1]data1cf!O505</f>
        <v>14074.748794831852</v>
      </c>
      <c r="Q505" s="152">
        <f>+[1]data1cf!P505</f>
        <v>15403.729579282521</v>
      </c>
      <c r="R505" s="152">
        <f>+[1]data1cf!Q505</f>
        <v>13821.860060626357</v>
      </c>
      <c r="S505" s="152">
        <f>+[1]data1cf!R505</f>
        <v>10056.292474193959</v>
      </c>
      <c r="T505" s="152">
        <f>+[1]data1cf!S505</f>
        <v>9477.4567591533141</v>
      </c>
      <c r="U505" s="152">
        <f>+[1]data1cf!T505</f>
        <v>8898.6494935005812</v>
      </c>
      <c r="V505" s="152">
        <f>+[1]data1cf!U505</f>
        <v>8319.871530717377</v>
      </c>
      <c r="W505" s="152">
        <f>+[1]data1cf!V505</f>
        <v>11848.031362279531</v>
      </c>
      <c r="X505" s="152">
        <f>+[1]data1cf!W505</f>
        <v>11269.314668866267</v>
      </c>
      <c r="Y505" s="152">
        <f>+[1]data1cf!X505</f>
        <v>10690.629995489737</v>
      </c>
      <c r="Z505" s="152">
        <f>+[1]data1cf!Y505</f>
        <v>10111.978302751042</v>
      </c>
      <c r="AA505" s="152">
        <f>+[1]data1cf!Z505</f>
        <v>9533.3605800693149</v>
      </c>
      <c r="AB505" s="152"/>
      <c r="AC505" s="153" t="e">
        <f t="shared" ca="1" si="56"/>
        <v>#NAME?</v>
      </c>
      <c r="AD505" s="153">
        <f t="shared" si="58"/>
        <v>79172.791010915229</v>
      </c>
      <c r="AE505" s="154">
        <f t="shared" si="59"/>
        <v>58106.88019107969</v>
      </c>
      <c r="AF505" s="155" t="e">
        <f t="shared" ca="1" si="57"/>
        <v>#NAME?</v>
      </c>
      <c r="AG505" s="156">
        <f t="shared" si="63"/>
        <v>0.98531730329684442</v>
      </c>
    </row>
    <row r="506" spans="1:33" x14ac:dyDescent="0.25">
      <c r="A506" s="148"/>
      <c r="B506" s="152">
        <f>+[1]data1cf!A506</f>
        <v>-105469.84400966995</v>
      </c>
      <c r="C506" s="152">
        <f>+[1]data1cf!B506</f>
        <v>14748.814373476656</v>
      </c>
      <c r="D506" s="152">
        <f>+[1]data1cf!C506</f>
        <v>22934.290553132996</v>
      </c>
      <c r="E506" s="152">
        <f>+[1]data1cf!D506</f>
        <v>21655.713660743007</v>
      </c>
      <c r="F506" s="152">
        <f>+[1]data1cf!E506</f>
        <v>20079.731718224109</v>
      </c>
      <c r="G506" s="152">
        <f>+[1]data1cf!F506</f>
        <v>19023.163611185279</v>
      </c>
      <c r="H506" s="152">
        <f>+[1]data1cf!G506</f>
        <v>17694.384510745651</v>
      </c>
      <c r="I506" s="152">
        <f>+[1]data1cf!H506</f>
        <v>16643.377085618456</v>
      </c>
      <c r="J506" s="152">
        <f>+[1]data1cf!I506</f>
        <v>15924.617591729402</v>
      </c>
      <c r="K506" s="152">
        <f>+[1]data1cf!J506</f>
        <v>15297.346429341113</v>
      </c>
      <c r="L506" s="152">
        <f>+[1]data1cf!K506</f>
        <v>14498.733462003212</v>
      </c>
      <c r="M506" s="152">
        <f>+[1]data1cf!L506</f>
        <v>13801.861718472312</v>
      </c>
      <c r="N506" s="152">
        <f>+[1]data1cf!M506</f>
        <v>13072.934603954251</v>
      </c>
      <c r="O506" s="152">
        <f>+[1]data1cf!N506</f>
        <v>12435.796029398422</v>
      </c>
      <c r="P506" s="152">
        <f>+[1]data1cf!O506</f>
        <v>13445.913149162327</v>
      </c>
      <c r="Q506" s="152">
        <f>+[1]data1cf!P506</f>
        <v>14707.140924821906</v>
      </c>
      <c r="R506" s="152">
        <f>+[1]data1cf!Q506</f>
        <v>13205.916981073871</v>
      </c>
      <c r="S506" s="152">
        <f>+[1]data1cf!R506</f>
        <v>9632.3224741413014</v>
      </c>
      <c r="T506" s="152">
        <f>+[1]data1cf!S506</f>
        <v>9082.9964869677551</v>
      </c>
      <c r="U506" s="152">
        <f>+[1]data1cf!T506</f>
        <v>8533.697498798756</v>
      </c>
      <c r="V506" s="152">
        <f>+[1]data1cf!U506</f>
        <v>7984.4263196044303</v>
      </c>
      <c r="W506" s="152">
        <f>+[1]data1cf!V506</f>
        <v>11332.716399187379</v>
      </c>
      <c r="X506" s="152">
        <f>+[1]data1cf!W506</f>
        <v>10783.503365778199</v>
      </c>
      <c r="Y506" s="152">
        <f>+[1]data1cf!X506</f>
        <v>10234.320719986492</v>
      </c>
      <c r="Z506" s="152">
        <f>+[1]data1cf!Y506</f>
        <v>9685.1693734407763</v>
      </c>
      <c r="AA506" s="152">
        <f>+[1]data1cf!Z506</f>
        <v>9136.0502651184306</v>
      </c>
      <c r="AB506" s="152"/>
      <c r="AC506" s="153" t="e">
        <f t="shared" ca="1" si="56"/>
        <v>#NAME?</v>
      </c>
      <c r="AD506" s="153">
        <f t="shared" si="58"/>
        <v>76099.314444794567</v>
      </c>
      <c r="AE506" s="154">
        <f t="shared" si="59"/>
        <v>55980.908699934989</v>
      </c>
      <c r="AF506" s="155" t="e">
        <f t="shared" ca="1" si="57"/>
        <v>#NAME?</v>
      </c>
      <c r="AG506" s="156">
        <f t="shared" si="63"/>
        <v>0.98270302464414905</v>
      </c>
    </row>
    <row r="507" spans="1:33" x14ac:dyDescent="0.25">
      <c r="A507" s="148"/>
      <c r="B507" s="152">
        <f>+[1]data1cf!A507</f>
        <v>-111883.04128807767</v>
      </c>
      <c r="C507" s="152">
        <f>+[1]data1cf!B507</f>
        <v>15507.137741057209</v>
      </c>
      <c r="D507" s="152">
        <f>+[1]data1cf!C507</f>
        <v>24228.845112412455</v>
      </c>
      <c r="E507" s="152">
        <f>+[1]data1cf!D507</f>
        <v>22795.248887313839</v>
      </c>
      <c r="F507" s="152">
        <f>+[1]data1cf!E507</f>
        <v>21194.891833858845</v>
      </c>
      <c r="G507" s="152">
        <f>+[1]data1cf!F507</f>
        <v>20073.695565222177</v>
      </c>
      <c r="H507" s="152">
        <f>+[1]data1cf!G507</f>
        <v>18664.501250591762</v>
      </c>
      <c r="I507" s="152">
        <f>+[1]data1cf!H507</f>
        <v>17549.586288464787</v>
      </c>
      <c r="J507" s="152">
        <f>+[1]data1cf!I507</f>
        <v>16787.121918804616</v>
      </c>
      <c r="K507" s="152">
        <f>+[1]data1cf!J507</f>
        <v>16121.314792104291</v>
      </c>
      <c r="L507" s="152">
        <f>+[1]data1cf!K507</f>
        <v>15274.535506488101</v>
      </c>
      <c r="M507" s="152">
        <f>+[1]data1cf!L507</f>
        <v>14535.289793307631</v>
      </c>
      <c r="N507" s="152">
        <f>+[1]data1cf!M507</f>
        <v>13762.039550876732</v>
      </c>
      <c r="O507" s="152">
        <f>+[1]data1cf!N507</f>
        <v>13085.751931017141</v>
      </c>
      <c r="P507" s="152">
        <f>+[1]data1cf!O507</f>
        <v>14157.697422232435</v>
      </c>
      <c r="Q507" s="152">
        <f>+[1]data1cf!P507</f>
        <v>15495.615389427428</v>
      </c>
      <c r="R507" s="152">
        <f>+[1]data1cf!Q507</f>
        <v>13903.10805182661</v>
      </c>
      <c r="S507" s="152">
        <f>+[1]data1cf!R507</f>
        <v>10112.217626983216</v>
      </c>
      <c r="T507" s="152">
        <f>+[1]data1cf!S507</f>
        <v>9529.4893345443306</v>
      </c>
      <c r="U507" s="152">
        <f>+[1]data1cf!T507</f>
        <v>8946.7896828109206</v>
      </c>
      <c r="V507" s="152">
        <f>+[1]data1cf!U507</f>
        <v>8364.1195310041585</v>
      </c>
      <c r="W507" s="152">
        <f>+[1]data1cf!V507</f>
        <v>11916.005671881479</v>
      </c>
      <c r="X507" s="152">
        <f>+[1]data1cf!W507</f>
        <v>11333.397201471345</v>
      </c>
      <c r="Y507" s="152">
        <f>+[1]data1cf!X507</f>
        <v>10750.820966427549</v>
      </c>
      <c r="Z507" s="152">
        <f>+[1]data1cf!Y507</f>
        <v>10168.277933811092</v>
      </c>
      <c r="AA507" s="152">
        <f>+[1]data1cf!Z507</f>
        <v>9585.7690996947949</v>
      </c>
      <c r="AB507" s="152"/>
      <c r="AC507" s="153" t="e">
        <f t="shared" ca="1" si="56"/>
        <v>#NAME?</v>
      </c>
      <c r="AD507" s="153">
        <f t="shared" si="58"/>
        <v>79439.727918742734</v>
      </c>
      <c r="AE507" s="154">
        <f t="shared" si="59"/>
        <v>58253.538801943621</v>
      </c>
      <c r="AF507" s="155" t="e">
        <f t="shared" ca="1" si="57"/>
        <v>#NAME?</v>
      </c>
      <c r="AG507" s="156">
        <f t="shared" si="63"/>
        <v>0.98552478315628433</v>
      </c>
    </row>
    <row r="508" spans="1:33" x14ac:dyDescent="0.25">
      <c r="A508" s="148"/>
      <c r="B508" s="152">
        <f>+[1]data1cf!A508</f>
        <v>-91763.629833625513</v>
      </c>
      <c r="C508" s="152">
        <f>+[1]data1cf!B508</f>
        <v>13139.687676230766</v>
      </c>
      <c r="D508" s="152">
        <f>+[1]data1cf!C508</f>
        <v>20251.21550841795</v>
      </c>
      <c r="E508" s="152">
        <f>+[1]data1cf!D508</f>
        <v>19115.072929265683</v>
      </c>
      <c r="F508" s="152">
        <f>+[1]data1cf!E508</f>
        <v>17696.423873175805</v>
      </c>
      <c r="G508" s="152">
        <f>+[1]data1cf!F508</f>
        <v>16777.978357133114</v>
      </c>
      <c r="H508" s="152">
        <f>+[1]data1cf!G508</f>
        <v>15621.061761597626</v>
      </c>
      <c r="I508" s="152">
        <f>+[1]data1cf!H508</f>
        <v>14706.636816559112</v>
      </c>
      <c r="J508" s="152">
        <f>+[1]data1cf!I508</f>
        <v>14081.282898992027</v>
      </c>
      <c r="K508" s="152">
        <f>+[1]data1cf!J508</f>
        <v>13536.370372618127</v>
      </c>
      <c r="L508" s="152">
        <f>+[1]data1cf!K508</f>
        <v>12840.697927103378</v>
      </c>
      <c r="M508" s="152">
        <f>+[1]data1cf!L508</f>
        <v>12234.387362075711</v>
      </c>
      <c r="N508" s="152">
        <f>+[1]data1cf!M508</f>
        <v>11600.187145507683</v>
      </c>
      <c r="O508" s="152">
        <f>+[1]data1cf!N508</f>
        <v>11046.717476869966</v>
      </c>
      <c r="P508" s="152">
        <f>+[1]data1cf!O508</f>
        <v>11924.695686121639</v>
      </c>
      <c r="Q508" s="152">
        <f>+[1]data1cf!P508</f>
        <v>13022.022034029193</v>
      </c>
      <c r="R508" s="152">
        <f>+[1]data1cf!Q508</f>
        <v>11715.887948357846</v>
      </c>
      <c r="S508" s="152">
        <f>+[1]data1cf!R508</f>
        <v>8606.6958699133975</v>
      </c>
      <c r="T508" s="152">
        <f>+[1]data1cf!S508</f>
        <v>8128.7569195119668</v>
      </c>
      <c r="U508" s="152">
        <f>+[1]data1cf!T508</f>
        <v>7650.8414594900132</v>
      </c>
      <c r="V508" s="152">
        <f>+[1]data1cf!U508</f>
        <v>7172.9501945589145</v>
      </c>
      <c r="W508" s="152">
        <f>+[1]data1cf!V508</f>
        <v>10086.117027443202</v>
      </c>
      <c r="X508" s="152">
        <f>+[1]data1cf!W508</f>
        <v>9608.2763520275676</v>
      </c>
      <c r="Y508" s="152">
        <f>+[1]data1cf!X508</f>
        <v>9130.4621152409727</v>
      </c>
      <c r="Z508" s="152">
        <f>+[1]data1cf!Y508</f>
        <v>8652.6751102422932</v>
      </c>
      <c r="AA508" s="152">
        <f>+[1]data1cf!Z508</f>
        <v>8174.9161539851657</v>
      </c>
      <c r="AB508" s="152"/>
      <c r="AC508" s="153" t="e">
        <f t="shared" ca="1" si="56"/>
        <v>#NAME?</v>
      </c>
      <c r="AD508" s="153">
        <f t="shared" si="58"/>
        <v>68956.837460838477</v>
      </c>
      <c r="AE508" s="154">
        <f t="shared" si="59"/>
        <v>51122.210946288673</v>
      </c>
      <c r="AF508" s="155" t="e">
        <f t="shared" ca="1" si="57"/>
        <v>#NAME?</v>
      </c>
      <c r="AG508" s="156">
        <f t="shared" si="63"/>
        <v>0.97468665444250591</v>
      </c>
    </row>
    <row r="509" spans="1:33" x14ac:dyDescent="0.25">
      <c r="A509" s="148"/>
      <c r="B509" s="152">
        <f>+[1]data1cf!A509</f>
        <v>-110493.66749202705</v>
      </c>
      <c r="C509" s="152">
        <f>+[1]data1cf!B509</f>
        <v>15381.814243703939</v>
      </c>
      <c r="D509" s="152">
        <f>+[1]data1cf!C509</f>
        <v>23910.417201658165</v>
      </c>
      <c r="E509" s="152">
        <f>+[1]data1cf!D509</f>
        <v>22598.216032647579</v>
      </c>
      <c r="F509" s="152">
        <f>+[1]data1cf!E509</f>
        <v>20953.300288206534</v>
      </c>
      <c r="G509" s="152">
        <f>+[1]data1cf!F509</f>
        <v>19846.10525332472</v>
      </c>
      <c r="H509" s="152">
        <f>+[1]data1cf!G509</f>
        <v>18454.332325648447</v>
      </c>
      <c r="I509" s="152">
        <f>+[1]data1cf!H509</f>
        <v>17353.262479057925</v>
      </c>
      <c r="J509" s="152">
        <f>+[1]data1cf!I509</f>
        <v>16600.266461378873</v>
      </c>
      <c r="K509" s="152">
        <f>+[1]data1cf!J509</f>
        <v>15942.807878578915</v>
      </c>
      <c r="L509" s="152">
        <f>+[1]data1cf!K509</f>
        <v>15106.463484883694</v>
      </c>
      <c r="M509" s="152">
        <f>+[1]data1cf!L509</f>
        <v>14376.397792293574</v>
      </c>
      <c r="N509" s="152">
        <f>+[1]data1cf!M509</f>
        <v>13612.749841794131</v>
      </c>
      <c r="O509" s="152">
        <f>+[1]data1cf!N509</f>
        <v>12944.943585492219</v>
      </c>
      <c r="P509" s="152">
        <f>+[1]data1cf!O509</f>
        <v>14003.494397670238</v>
      </c>
      <c r="Q509" s="152">
        <f>+[1]data1cf!P509</f>
        <v>15324.797977702681</v>
      </c>
      <c r="R509" s="152">
        <f>+[1]data1cf!Q509</f>
        <v>13752.066541251908</v>
      </c>
      <c r="S509" s="152">
        <f>+[1]data1cf!R509</f>
        <v>10008.251738945573</v>
      </c>
      <c r="T509" s="152">
        <f>+[1]data1cf!S509</f>
        <v>9432.7598195120299</v>
      </c>
      <c r="U509" s="152">
        <f>+[1]data1cf!T509</f>
        <v>8857.2961851210657</v>
      </c>
      <c r="V509" s="152">
        <f>+[1]data1cf!U509</f>
        <v>8281.8616843239834</v>
      </c>
      <c r="W509" s="152">
        <f>+[1]data1cf!V509</f>
        <v>11789.640179628948</v>
      </c>
      <c r="X509" s="152">
        <f>+[1]data1cf!W509</f>
        <v>11214.266594263287</v>
      </c>
      <c r="Y509" s="152">
        <f>+[1]data1cf!X509</f>
        <v>10638.92484396225</v>
      </c>
      <c r="Z509" s="152">
        <f>+[1]data1cf!Y509</f>
        <v>10063.615883777788</v>
      </c>
      <c r="AA509" s="152">
        <f>+[1]data1cf!Z509</f>
        <v>9488.3406974133832</v>
      </c>
      <c r="AB509" s="152"/>
      <c r="AC509" s="153" t="e">
        <f t="shared" ca="1" si="56"/>
        <v>#NAME?</v>
      </c>
      <c r="AD509" s="153">
        <f t="shared" si="58"/>
        <v>78761.321570999382</v>
      </c>
      <c r="AE509" s="154">
        <f t="shared" si="59"/>
        <v>57804.894290912947</v>
      </c>
      <c r="AF509" s="155" t="e">
        <f t="shared" ca="1" si="57"/>
        <v>#NAME?</v>
      </c>
      <c r="AG509" s="156">
        <f t="shared" si="63"/>
        <v>0.98499164362858405</v>
      </c>
    </row>
    <row r="510" spans="1:33" x14ac:dyDescent="0.25">
      <c r="A510" s="148"/>
      <c r="B510" s="152">
        <f>+[1]data1cf!A510</f>
        <v>-110328.98210081775</v>
      </c>
      <c r="C510" s="152">
        <f>+[1]data1cf!B510</f>
        <v>15326.730986943909</v>
      </c>
      <c r="D510" s="152">
        <f>+[1]data1cf!C510</f>
        <v>23863.640067162603</v>
      </c>
      <c r="E510" s="152">
        <f>+[1]data1cf!D510</f>
        <v>22522.422408072263</v>
      </c>
      <c r="F510" s="152">
        <f>+[1]data1cf!E510</f>
        <v>20924.663935396595</v>
      </c>
      <c r="G510" s="152">
        <f>+[1]data1cf!F510</f>
        <v>19819.128496128928</v>
      </c>
      <c r="H510" s="152">
        <f>+[1]data1cf!G510</f>
        <v>18429.420562001626</v>
      </c>
      <c r="I510" s="152">
        <f>+[1]data1cf!H510</f>
        <v>17329.991806005241</v>
      </c>
      <c r="J510" s="152">
        <f>+[1]data1cf!I510</f>
        <v>16578.118091952856</v>
      </c>
      <c r="K510" s="152">
        <f>+[1]data1cf!J510</f>
        <v>15921.649079578208</v>
      </c>
      <c r="L510" s="152">
        <f>+[1]data1cf!K510</f>
        <v>15086.541555516709</v>
      </c>
      <c r="M510" s="152">
        <f>+[1]data1cf!L510</f>
        <v>14357.563990028561</v>
      </c>
      <c r="N510" s="152">
        <f>+[1]data1cf!M510</f>
        <v>13595.054219339108</v>
      </c>
      <c r="O510" s="152">
        <f>+[1]data1cf!N510</f>
        <v>12928.253276855179</v>
      </c>
      <c r="P510" s="152">
        <f>+[1]data1cf!O510</f>
        <v>13985.216389622394</v>
      </c>
      <c r="Q510" s="152">
        <f>+[1]data1cf!P510</f>
        <v>15304.550631484377</v>
      </c>
      <c r="R510" s="152">
        <f>+[1]data1cf!Q510</f>
        <v>13734.163274090435</v>
      </c>
      <c r="S510" s="152">
        <f>+[1]data1cf!R510</f>
        <v>9995.9284440968004</v>
      </c>
      <c r="T510" s="152">
        <f>+[1]data1cf!S510</f>
        <v>9421.2942671388209</v>
      </c>
      <c r="U510" s="152">
        <f>+[1]data1cf!T510</f>
        <v>8846.6883330659566</v>
      </c>
      <c r="V510" s="152">
        <f>+[1]data1cf!U510</f>
        <v>8272.1114891647812</v>
      </c>
      <c r="W510" s="152">
        <f>+[1]data1cf!V510</f>
        <v>11774.661812694063</v>
      </c>
      <c r="X510" s="152">
        <f>+[1]data1cf!W510</f>
        <v>11200.145793432848</v>
      </c>
      <c r="Y510" s="152">
        <f>+[1]data1cf!X510</f>
        <v>10625.661561787663</v>
      </c>
      <c r="Z510" s="152">
        <f>+[1]data1cf!Y510</f>
        <v>10051.210071386977</v>
      </c>
      <c r="AA510" s="152">
        <f>+[1]data1cf!Z510</f>
        <v>9476.7923044681411</v>
      </c>
      <c r="AB510" s="152"/>
      <c r="AC510" s="153" t="e">
        <f t="shared" ca="1" si="56"/>
        <v>#NAME?</v>
      </c>
      <c r="AD510" s="153">
        <f t="shared" si="58"/>
        <v>78589.917574471256</v>
      </c>
      <c r="AE510" s="154">
        <f t="shared" si="59"/>
        <v>57663.810591326648</v>
      </c>
      <c r="AF510" s="155" t="e">
        <f t="shared" ca="1" si="57"/>
        <v>#NAME?</v>
      </c>
      <c r="AG510" s="156">
        <f t="shared" si="63"/>
        <v>0.98485386299935496</v>
      </c>
    </row>
    <row r="511" spans="1:33" x14ac:dyDescent="0.25">
      <c r="A511" s="148"/>
      <c r="B511" s="152">
        <f>+[1]data1cf!A511</f>
        <v>-110460.63565409882</v>
      </c>
      <c r="C511" s="152">
        <f>+[1]data1cf!B511</f>
        <v>15383.211795427163</v>
      </c>
      <c r="D511" s="152">
        <f>+[1]data1cf!C511</f>
        <v>23989.144209950078</v>
      </c>
      <c r="E511" s="152">
        <f>+[1]data1cf!D511</f>
        <v>22581.557786513677</v>
      </c>
      <c r="F511" s="152">
        <f>+[1]data1cf!E511</f>
        <v>20947.556540337155</v>
      </c>
      <c r="G511" s="152">
        <f>+[1]data1cf!F511</f>
        <v>19840.694379506636</v>
      </c>
      <c r="H511" s="152">
        <f>+[1]data1cf!G511</f>
        <v>18449.335638733792</v>
      </c>
      <c r="I511" s="152">
        <f>+[1]data1cf!H511</f>
        <v>17348.594954542779</v>
      </c>
      <c r="J511" s="152">
        <f>+[1]data1cf!I511</f>
        <v>16595.824043360579</v>
      </c>
      <c r="K511" s="152">
        <f>+[1]data1cf!J511</f>
        <v>15938.56394404278</v>
      </c>
      <c r="L511" s="152">
        <f>+[1]data1cf!K511</f>
        <v>15102.467635966947</v>
      </c>
      <c r="M511" s="152">
        <f>+[1]data1cf!L511</f>
        <v>14372.620194903644</v>
      </c>
      <c r="N511" s="152">
        <f>+[1]data1cf!M511</f>
        <v>13609.20053527287</v>
      </c>
      <c r="O511" s="152">
        <f>+[1]data1cf!N511</f>
        <v>12941.59592019039</v>
      </c>
      <c r="P511" s="152">
        <f>+[1]data1cf!O511</f>
        <v>13999.828278926783</v>
      </c>
      <c r="Q511" s="152">
        <f>+[1]data1cf!P511</f>
        <v>15320.736858171382</v>
      </c>
      <c r="R511" s="152">
        <f>+[1]data1cf!Q511</f>
        <v>13748.475586310982</v>
      </c>
      <c r="S511" s="152">
        <f>+[1]data1cf!R511</f>
        <v>10005.779989173509</v>
      </c>
      <c r="T511" s="152">
        <f>+[1]data1cf!S511</f>
        <v>9430.460111778606</v>
      </c>
      <c r="U511" s="152">
        <f>+[1]data1cf!T511</f>
        <v>8855.1685109705286</v>
      </c>
      <c r="V511" s="152">
        <f>+[1]data1cf!U511</f>
        <v>8279.9060350469044</v>
      </c>
      <c r="W511" s="152">
        <f>+[1]data1cf!V511</f>
        <v>11786.635887715822</v>
      </c>
      <c r="X511" s="152">
        <f>+[1]data1cf!W511</f>
        <v>11211.434309013086</v>
      </c>
      <c r="Y511" s="152">
        <f>+[1]data1cf!X511</f>
        <v>10636.264555857957</v>
      </c>
      <c r="Z511" s="152">
        <f>+[1]data1cf!Y511</f>
        <v>10061.127583016863</v>
      </c>
      <c r="AA511" s="152">
        <f>+[1]data1cf!Z511</f>
        <v>9486.0243738992285</v>
      </c>
      <c r="AB511" s="152"/>
      <c r="AC511" s="153" t="e">
        <f t="shared" ca="1" si="56"/>
        <v>#NAME?</v>
      </c>
      <c r="AD511" s="153">
        <f t="shared" si="58"/>
        <v>78816.819034930857</v>
      </c>
      <c r="AE511" s="154">
        <f t="shared" si="59"/>
        <v>57863.728313442356</v>
      </c>
      <c r="AF511" s="155" t="e">
        <f t="shared" ca="1" si="57"/>
        <v>#NAME?</v>
      </c>
      <c r="AG511" s="156">
        <f t="shared" si="63"/>
        <v>0.98503598530693781</v>
      </c>
    </row>
    <row r="512" spans="1:33" x14ac:dyDescent="0.25">
      <c r="A512" s="148"/>
      <c r="B512" s="152">
        <f>+[1]data1cf!A512</f>
        <v>-112467.26684173518</v>
      </c>
      <c r="C512" s="152">
        <f>+[1]data1cf!B512</f>
        <v>15536.174404342244</v>
      </c>
      <c r="D512" s="152">
        <f>+[1]data1cf!C512</f>
        <v>24298.704663346347</v>
      </c>
      <c r="E512" s="152">
        <f>+[1]data1cf!D512</f>
        <v>22897.974972233209</v>
      </c>
      <c r="F512" s="152">
        <f>+[1]data1cf!E512</f>
        <v>21296.480013309814</v>
      </c>
      <c r="G512" s="152">
        <f>+[1]data1cf!F512</f>
        <v>20169.396287629177</v>
      </c>
      <c r="H512" s="152">
        <f>+[1]data1cf!G512</f>
        <v>18752.876356618392</v>
      </c>
      <c r="I512" s="152">
        <f>+[1]data1cf!H512</f>
        <v>17632.139584469722</v>
      </c>
      <c r="J512" s="152">
        <f>+[1]data1cf!I512</f>
        <v>16865.693814559974</v>
      </c>
      <c r="K512" s="152">
        <f>+[1]data1cf!J512</f>
        <v>16196.376161969278</v>
      </c>
      <c r="L512" s="152">
        <f>+[1]data1cf!K512</f>
        <v>15345.209050321486</v>
      </c>
      <c r="M512" s="152">
        <f>+[1]data1cf!L512</f>
        <v>14602.103178969606</v>
      </c>
      <c r="N512" s="152">
        <f>+[1]data1cf!M512</f>
        <v>13824.815215130737</v>
      </c>
      <c r="O512" s="152">
        <f>+[1]data1cf!N512</f>
        <v>13144.96121930064</v>
      </c>
      <c r="P512" s="152">
        <f>+[1]data1cf!O512</f>
        <v>14222.539113976305</v>
      </c>
      <c r="Q512" s="152">
        <f>+[1]data1cf!P512</f>
        <v>15567.44335769843</v>
      </c>
      <c r="R512" s="152">
        <f>+[1]data1cf!Q512</f>
        <v>13966.62034088204</v>
      </c>
      <c r="S512" s="152">
        <f>+[1]data1cf!R512</f>
        <v>10155.934824380338</v>
      </c>
      <c r="T512" s="152">
        <f>+[1]data1cf!S512</f>
        <v>9570.1636690074156</v>
      </c>
      <c r="U512" s="152">
        <f>+[1]data1cf!T512</f>
        <v>8984.4213038946546</v>
      </c>
      <c r="V512" s="152">
        <f>+[1]data1cf!U512</f>
        <v>8398.7085927498556</v>
      </c>
      <c r="W512" s="152">
        <f>+[1]data1cf!V512</f>
        <v>11969.14180406155</v>
      </c>
      <c r="X512" s="152">
        <f>+[1]data1cf!W512</f>
        <v>11383.491096398364</v>
      </c>
      <c r="Y512" s="152">
        <f>+[1]data1cf!X512</f>
        <v>10797.87279242663</v>
      </c>
      <c r="Z512" s="152">
        <f>+[1]data1cf!Y512</f>
        <v>10212.287864257089</v>
      </c>
      <c r="AA512" s="152">
        <f>+[1]data1cf!Z512</f>
        <v>9626.7373131638105</v>
      </c>
      <c r="AB512" s="152"/>
      <c r="AC512" s="153" t="e">
        <f t="shared" ca="1" si="56"/>
        <v>#NAME?</v>
      </c>
      <c r="AD512" s="153">
        <f t="shared" si="58"/>
        <v>79661.816556686303</v>
      </c>
      <c r="AE512" s="154">
        <f t="shared" si="59"/>
        <v>58380.45540081252</v>
      </c>
      <c r="AF512" s="155" t="e">
        <f t="shared" ca="1" si="57"/>
        <v>#NAME?</v>
      </c>
      <c r="AG512" s="156">
        <f t="shared" si="63"/>
        <v>0.9856951680152094</v>
      </c>
    </row>
    <row r="513" spans="1:33" x14ac:dyDescent="0.25">
      <c r="A513" s="148"/>
      <c r="B513" s="152">
        <f>+[1]data1cf!A513</f>
        <v>-108531.81812299442</v>
      </c>
      <c r="C513" s="152">
        <f>+[1]data1cf!B513</f>
        <v>15183.613374550179</v>
      </c>
      <c r="D513" s="152">
        <f>+[1]data1cf!C513</f>
        <v>23533.329917719777</v>
      </c>
      <c r="E513" s="152">
        <f>+[1]data1cf!D513</f>
        <v>22221.153546409008</v>
      </c>
      <c r="F513" s="152">
        <f>+[1]data1cf!E513</f>
        <v>20612.163710887409</v>
      </c>
      <c r="G513" s="152">
        <f>+[1]data1cf!F513</f>
        <v>19524.738957902169</v>
      </c>
      <c r="H513" s="152">
        <f>+[1]data1cf!G513</f>
        <v>18157.565700308081</v>
      </c>
      <c r="I513" s="152">
        <f>+[1]data1cf!H513</f>
        <v>17076.045690670442</v>
      </c>
      <c r="J513" s="152">
        <f>+[1]data1cf!I513</f>
        <v>16336.419351052537</v>
      </c>
      <c r="K513" s="152">
        <f>+[1]data1cf!J513</f>
        <v>15690.749234128289</v>
      </c>
      <c r="L513" s="152">
        <f>+[1]data1cf!K513</f>
        <v>14869.139310155555</v>
      </c>
      <c r="M513" s="152">
        <f>+[1]data1cf!L513</f>
        <v>14152.036160585936</v>
      </c>
      <c r="N513" s="152">
        <f>+[1]data1cf!M513</f>
        <v>13401.947016521801</v>
      </c>
      <c r="O513" s="152">
        <f>+[1]data1cf!N513</f>
        <v>12746.116772572735</v>
      </c>
      <c r="P513" s="152">
        <f>+[1]data1cf!O513</f>
        <v>13785.75378150187</v>
      </c>
      <c r="Q513" s="152">
        <f>+[1]data1cf!P513</f>
        <v>15083.597206272665</v>
      </c>
      <c r="R513" s="152">
        <f>+[1]data1cf!Q513</f>
        <v>13538.790104729916</v>
      </c>
      <c r="S513" s="152">
        <f>+[1]data1cf!R513</f>
        <v>9861.4478965042326</v>
      </c>
      <c r="T513" s="152">
        <f>+[1]data1cf!S513</f>
        <v>9296.17401476144</v>
      </c>
      <c r="U513" s="152">
        <f>+[1]data1cf!T513</f>
        <v>8730.9279158515419</v>
      </c>
      <c r="V513" s="152">
        <f>+[1]data1cf!U513</f>
        <v>8165.7104332594972</v>
      </c>
      <c r="W513" s="152">
        <f>+[1]data1cf!V513</f>
        <v>11611.207232391986</v>
      </c>
      <c r="X513" s="152">
        <f>+[1]data1cf!W513</f>
        <v>11046.04958365898</v>
      </c>
      <c r="Y513" s="152">
        <f>+[1]data1cf!X513</f>
        <v>10480.923204749135</v>
      </c>
      <c r="Z513" s="152">
        <f>+[1]data1cf!Y513</f>
        <v>9915.8290337571671</v>
      </c>
      <c r="AA513" s="152">
        <f>+[1]data1cf!Z513</f>
        <v>9350.7680369206009</v>
      </c>
      <c r="AB513" s="152"/>
      <c r="AC513" s="153" t="e">
        <f t="shared" ca="1" si="56"/>
        <v>#NAME?</v>
      </c>
      <c r="AD513" s="153">
        <f t="shared" si="58"/>
        <v>77764.327849795678</v>
      </c>
      <c r="AE513" s="154">
        <f t="shared" si="59"/>
        <v>57134.636786380492</v>
      </c>
      <c r="AF513" s="155" t="e">
        <f t="shared" ca="1" si="57"/>
        <v>#NAME?</v>
      </c>
      <c r="AG513" s="156">
        <f t="shared" si="63"/>
        <v>0.98417229778829718</v>
      </c>
    </row>
    <row r="514" spans="1:33" x14ac:dyDescent="0.25">
      <c r="A514" s="148"/>
      <c r="B514" s="152">
        <f>+[1]data1cf!A514</f>
        <v>-95912.633889032862</v>
      </c>
      <c r="C514" s="152">
        <f>+[1]data1cf!B514</f>
        <v>13602.491113815136</v>
      </c>
      <c r="D514" s="152">
        <f>+[1]data1cf!C514</f>
        <v>21129.295785590224</v>
      </c>
      <c r="E514" s="152">
        <f>+[1]data1cf!D514</f>
        <v>19824.306922325661</v>
      </c>
      <c r="F514" s="152">
        <f>+[1]data1cf!E514</f>
        <v>18417.874288832678</v>
      </c>
      <c r="G514" s="152">
        <f>+[1]data1cf!F514</f>
        <v>17457.617723960186</v>
      </c>
      <c r="H514" s="152">
        <f>+[1]data1cf!G514</f>
        <v>16248.676680195527</v>
      </c>
      <c r="I514" s="152">
        <f>+[1]data1cf!H514</f>
        <v>15292.906892846309</v>
      </c>
      <c r="J514" s="152">
        <f>+[1]data1cf!I514</f>
        <v>14639.278200787878</v>
      </c>
      <c r="K514" s="152">
        <f>+[1]data1cf!J514</f>
        <v>14069.434915968755</v>
      </c>
      <c r="L514" s="152">
        <f>+[1]data1cf!K514</f>
        <v>13342.601375418963</v>
      </c>
      <c r="M514" s="152">
        <f>+[1]data1cf!L514</f>
        <v>12708.877062725733</v>
      </c>
      <c r="N514" s="152">
        <f>+[1]data1cf!M514</f>
        <v>12046.00209478561</v>
      </c>
      <c r="O514" s="152">
        <f>+[1]data1cf!N514</f>
        <v>11467.205036286119</v>
      </c>
      <c r="P514" s="152">
        <f>+[1]data1cf!O514</f>
        <v>12385.182976211094</v>
      </c>
      <c r="Q514" s="152">
        <f>+[1]data1cf!P514</f>
        <v>13532.123877028436</v>
      </c>
      <c r="R514" s="152">
        <f>+[1]data1cf!Q514</f>
        <v>12166.934197891775</v>
      </c>
      <c r="S514" s="152">
        <f>+[1]data1cf!R514</f>
        <v>8917.1629971317016</v>
      </c>
      <c r="T514" s="152">
        <f>+[1]data1cf!S514</f>
        <v>8417.6144978594675</v>
      </c>
      <c r="U514" s="152">
        <f>+[1]data1cf!T514</f>
        <v>7918.0905510615721</v>
      </c>
      <c r="V514" s="152">
        <f>+[1]data1cf!U514</f>
        <v>7418.5918933122266</v>
      </c>
      <c r="W514" s="152">
        <f>+[1]data1cf!V514</f>
        <v>10463.474756018226</v>
      </c>
      <c r="X514" s="152">
        <f>+[1]data1cf!W514</f>
        <v>9964.0289751405198</v>
      </c>
      <c r="Y514" s="152">
        <f>+[1]data1cf!X514</f>
        <v>9464.61082828898</v>
      </c>
      <c r="Z514" s="152">
        <f>+[1]data1cf!Y514</f>
        <v>8965.2211444843888</v>
      </c>
      <c r="AA514" s="152">
        <f>+[1]data1cf!Z514</f>
        <v>8465.8607776181598</v>
      </c>
      <c r="AB514" s="152"/>
      <c r="AC514" s="153" t="e">
        <f t="shared" ref="AC514:AC577" ca="1" si="64">XNPV(0.1,B514:AA514,$B$1:$AA$1)</f>
        <v>#NAME?</v>
      </c>
      <c r="AD514" s="153">
        <f t="shared" si="58"/>
        <v>71104.197603226494</v>
      </c>
      <c r="AE514" s="154">
        <f t="shared" si="59"/>
        <v>52579.173453950491</v>
      </c>
      <c r="AF514" s="155" t="e">
        <f t="shared" ref="AF514:AF577" ca="1" si="65">XIRR(B514:AA514,$B$1:$AA$1)</f>
        <v>#NAME?</v>
      </c>
      <c r="AG514" s="156">
        <f t="shared" si="63"/>
        <v>0.97742494439238337</v>
      </c>
    </row>
    <row r="515" spans="1:33" x14ac:dyDescent="0.25">
      <c r="A515" s="148"/>
      <c r="B515" s="152">
        <f>+[1]data1cf!A515</f>
        <v>-96153.249922104806</v>
      </c>
      <c r="C515" s="152">
        <f>+[1]data1cf!B515</f>
        <v>13639.928168693485</v>
      </c>
      <c r="D515" s="152">
        <f>+[1]data1cf!C515</f>
        <v>21127.099594336512</v>
      </c>
      <c r="E515" s="152">
        <f>+[1]data1cf!D515</f>
        <v>19936.361269014844</v>
      </c>
      <c r="F515" s="152">
        <f>+[1]data1cf!E515</f>
        <v>18459.713856776041</v>
      </c>
      <c r="G515" s="152">
        <f>+[1]data1cf!F515</f>
        <v>17497.032515120096</v>
      </c>
      <c r="H515" s="152">
        <f>+[1]data1cf!G515</f>
        <v>16285.07438190731</v>
      </c>
      <c r="I515" s="152">
        <f>+[1]data1cf!H515</f>
        <v>15326.906854808534</v>
      </c>
      <c r="J515" s="152">
        <f>+[1]data1cf!I515</f>
        <v>14671.638404392848</v>
      </c>
      <c r="K515" s="152">
        <f>+[1]data1cf!J515</f>
        <v>14100.349293028747</v>
      </c>
      <c r="L515" s="152">
        <f>+[1]data1cf!K515</f>
        <v>13371.708605758118</v>
      </c>
      <c r="M515" s="152">
        <f>+[1]data1cf!L515</f>
        <v>12736.394468825911</v>
      </c>
      <c r="N515" s="152">
        <f>+[1]data1cf!M515</f>
        <v>12071.856546395415</v>
      </c>
      <c r="O515" s="152">
        <f>+[1]data1cf!N515</f>
        <v>11491.590659233625</v>
      </c>
      <c r="P515" s="152">
        <f>+[1]data1cf!O515</f>
        <v>12411.888330927948</v>
      </c>
      <c r="Q515" s="152">
        <f>+[1]data1cf!P515</f>
        <v>13561.70656248404</v>
      </c>
      <c r="R515" s="152">
        <f>+[1]data1cf!Q515</f>
        <v>12193.092031879267</v>
      </c>
      <c r="S515" s="152">
        <f>+[1]data1cf!R515</f>
        <v>8935.168129822061</v>
      </c>
      <c r="T515" s="152">
        <f>+[1]data1cf!S515</f>
        <v>8434.3664131857804</v>
      </c>
      <c r="U515" s="152">
        <f>+[1]data1cf!T515</f>
        <v>7933.5893106186159</v>
      </c>
      <c r="V515" s="152">
        <f>+[1]data1cf!U515</f>
        <v>7432.8375605426554</v>
      </c>
      <c r="W515" s="152">
        <f>+[1]data1cf!V515</f>
        <v>10485.359121154093</v>
      </c>
      <c r="X515" s="152">
        <f>+[1]data1cf!W515</f>
        <v>9984.6603806019793</v>
      </c>
      <c r="Y515" s="152">
        <f>+[1]data1cf!X515</f>
        <v>9483.9893434015103</v>
      </c>
      <c r="Z515" s="152">
        <f>+[1]data1cf!Y515</f>
        <v>8983.3468406532429</v>
      </c>
      <c r="AA515" s="152">
        <f>+[1]data1cf!Z515</f>
        <v>8482.73372839074</v>
      </c>
      <c r="AB515" s="152"/>
      <c r="AC515" s="153" t="e">
        <f t="shared" ca="1" si="64"/>
        <v>#NAME?</v>
      </c>
      <c r="AD515" s="153">
        <f t="shared" ref="AD515:AD578" si="66">SUMPRODUCT(B515:AA515,$B$1010:$AA$1010)</f>
        <v>71251.387433184747</v>
      </c>
      <c r="AE515" s="154">
        <f t="shared" ref="AE515:AE578" si="67">SUMPRODUCT(B515:AA515,$B$1012:$AA$1012)</f>
        <v>52684.776458526379</v>
      </c>
      <c r="AF515" s="155" t="e">
        <f t="shared" ca="1" si="65"/>
        <v>#NAME?</v>
      </c>
      <c r="AG515" s="156">
        <f t="shared" ref="AG515:AG530" si="68">1-EXP(-(1/0.25)*(AD515/ABS($AD$1010)))</f>
        <v>0.9776014066804819</v>
      </c>
    </row>
    <row r="516" spans="1:33" x14ac:dyDescent="0.25">
      <c r="A516" s="148"/>
      <c r="B516" s="152">
        <f>+[1]data1cf!A516</f>
        <v>-102512.41104733243</v>
      </c>
      <c r="C516" s="152">
        <f>+[1]data1cf!B516</f>
        <v>14460.89578465918</v>
      </c>
      <c r="D516" s="152">
        <f>+[1]data1cf!C516</f>
        <v>22352.836513984126</v>
      </c>
      <c r="E516" s="152">
        <f>+[1]data1cf!D516</f>
        <v>21072.987710827685</v>
      </c>
      <c r="F516" s="152">
        <f>+[1]data1cf!E516</f>
        <v>19565.477884903554</v>
      </c>
      <c r="G516" s="152">
        <f>+[1]data1cf!F516</f>
        <v>18538.712923956624</v>
      </c>
      <c r="H516" s="152">
        <f>+[1]data1cf!G516</f>
        <v>17247.017137002738</v>
      </c>
      <c r="I516" s="152">
        <f>+[1]data1cf!H516</f>
        <v>16225.480543390673</v>
      </c>
      <c r="J516" s="152">
        <f>+[1]data1cf!I516</f>
        <v>15526.8754646255</v>
      </c>
      <c r="K516" s="152">
        <f>+[1]data1cf!J516</f>
        <v>14917.375084289273</v>
      </c>
      <c r="L516" s="152">
        <f>+[1]data1cf!K516</f>
        <v>14140.97391726985</v>
      </c>
      <c r="M516" s="152">
        <f>+[1]data1cf!L516</f>
        <v>13463.64284419495</v>
      </c>
      <c r="N516" s="152">
        <f>+[1]data1cf!M516</f>
        <v>12755.155250526281</v>
      </c>
      <c r="O516" s="152">
        <f>+[1]data1cf!N516</f>
        <v>12136.07017908273</v>
      </c>
      <c r="P516" s="152">
        <f>+[1]data1cf!O516</f>
        <v>13117.675270321717</v>
      </c>
      <c r="Q516" s="152">
        <f>+[1]data1cf!P516</f>
        <v>14343.537519163889</v>
      </c>
      <c r="R516" s="152">
        <f>+[1]data1cf!Q516</f>
        <v>12884.408727985559</v>
      </c>
      <c r="S516" s="152">
        <f>+[1]data1cf!R516</f>
        <v>9411.0197943907278</v>
      </c>
      <c r="T516" s="152">
        <f>+[1]data1cf!S516</f>
        <v>8877.0972127762852</v>
      </c>
      <c r="U516" s="152">
        <f>+[1]data1cf!T516</f>
        <v>8343.2008730993075</v>
      </c>
      <c r="V516" s="152">
        <f>+[1]data1cf!U516</f>
        <v>7809.3315626179319</v>
      </c>
      <c r="W516" s="152">
        <f>+[1]data1cf!V516</f>
        <v>11063.733730051135</v>
      </c>
      <c r="X516" s="152">
        <f>+[1]data1cf!W516</f>
        <v>10529.920934914811</v>
      </c>
      <c r="Y516" s="152">
        <f>+[1]data1cf!X516</f>
        <v>9996.1376753102977</v>
      </c>
      <c r="Z516" s="152">
        <f>+[1]data1cf!Y516</f>
        <v>9462.3848373035435</v>
      </c>
      <c r="AA516" s="152">
        <f>+[1]data1cf!Z516</f>
        <v>8928.6633335424958</v>
      </c>
      <c r="AB516" s="152"/>
      <c r="AC516" s="153" t="e">
        <f t="shared" ca="1" si="64"/>
        <v>#NAME?</v>
      </c>
      <c r="AD516" s="153">
        <f t="shared" si="66"/>
        <v>74582.79571797885</v>
      </c>
      <c r="AE516" s="154">
        <f t="shared" si="67"/>
        <v>54957.74571800595</v>
      </c>
      <c r="AF516" s="155" t="e">
        <f t="shared" ca="1" si="65"/>
        <v>#NAME?</v>
      </c>
      <c r="AG516" s="156">
        <f t="shared" si="68"/>
        <v>0.98124642086140856</v>
      </c>
    </row>
    <row r="517" spans="1:33" x14ac:dyDescent="0.25">
      <c r="A517" s="148"/>
      <c r="B517" s="152">
        <f>+[1]data1cf!A517</f>
        <v>-107367.98924383594</v>
      </c>
      <c r="C517" s="152">
        <f>+[1]data1cf!B517</f>
        <v>14964.807008155483</v>
      </c>
      <c r="D517" s="152">
        <f>+[1]data1cf!C517</f>
        <v>23311.890009963186</v>
      </c>
      <c r="E517" s="152">
        <f>+[1]data1cf!D517</f>
        <v>21936.79099379855</v>
      </c>
      <c r="F517" s="152">
        <f>+[1]data1cf!E517</f>
        <v>20409.791089070372</v>
      </c>
      <c r="G517" s="152">
        <f>+[1]data1cf!F517</f>
        <v>19334.094670269944</v>
      </c>
      <c r="H517" s="152">
        <f>+[1]data1cf!G517</f>
        <v>17981.51468722145</v>
      </c>
      <c r="I517" s="152">
        <f>+[1]data1cf!H517</f>
        <v>16911.592237104844</v>
      </c>
      <c r="J517" s="152">
        <f>+[1]data1cf!I517</f>
        <v>16179.89719826787</v>
      </c>
      <c r="K517" s="152">
        <f>+[1]data1cf!J517</f>
        <v>15541.220358831502</v>
      </c>
      <c r="L517" s="152">
        <f>+[1]data1cf!K517</f>
        <v>14728.351371677265</v>
      </c>
      <c r="M517" s="152">
        <f>+[1]data1cf!L517</f>
        <v>14018.93799796544</v>
      </c>
      <c r="N517" s="152">
        <f>+[1]data1cf!M517</f>
        <v>13276.89235140185</v>
      </c>
      <c r="O517" s="152">
        <f>+[1]data1cf!N517</f>
        <v>12628.166643230823</v>
      </c>
      <c r="P517" s="152">
        <f>+[1]data1cf!O517</f>
        <v>13656.583407230213</v>
      </c>
      <c r="Q517" s="152">
        <f>+[1]data1cf!P517</f>
        <v>14940.509552400468</v>
      </c>
      <c r="R517" s="152">
        <f>+[1]data1cf!Q517</f>
        <v>13412.26801797525</v>
      </c>
      <c r="S517" s="152">
        <f>+[1]data1cf!R517</f>
        <v>9774.3593798721122</v>
      </c>
      <c r="T517" s="152">
        <f>+[1]data1cf!S517</f>
        <v>9215.1471497222301</v>
      </c>
      <c r="U517" s="152">
        <f>+[1]data1cf!T517</f>
        <v>8655.9624044791053</v>
      </c>
      <c r="V517" s="152">
        <f>+[1]data1cf!U517</f>
        <v>8096.805968689956</v>
      </c>
      <c r="W517" s="152">
        <f>+[1]data1cf!V517</f>
        <v>11505.3553661551</v>
      </c>
      <c r="X517" s="152">
        <f>+[1]data1cf!W517</f>
        <v>10946.258122603242</v>
      </c>
      <c r="Y517" s="152">
        <f>+[1]data1cf!X517</f>
        <v>10387.191813556088</v>
      </c>
      <c r="Z517" s="152">
        <f>+[1]data1cf!Y517</f>
        <v>9828.1573670487724</v>
      </c>
      <c r="AA517" s="152">
        <f>+[1]data1cf!Z517</f>
        <v>9269.1557389575009</v>
      </c>
      <c r="AB517" s="152"/>
      <c r="AC517" s="153" t="e">
        <f t="shared" ca="1" si="64"/>
        <v>#NAME?</v>
      </c>
      <c r="AD517" s="153">
        <f t="shared" si="66"/>
        <v>77027.10812895016</v>
      </c>
      <c r="AE517" s="154">
        <f t="shared" si="67"/>
        <v>56595.303863254434</v>
      </c>
      <c r="AF517" s="155" t="e">
        <f t="shared" ca="1" si="65"/>
        <v>#NAME?</v>
      </c>
      <c r="AG517" s="156">
        <f t="shared" si="68"/>
        <v>0.98353780616686004</v>
      </c>
    </row>
    <row r="518" spans="1:33" x14ac:dyDescent="0.25">
      <c r="A518" s="148"/>
      <c r="B518" s="152">
        <f>+[1]data1cf!A518</f>
        <v>-96579.22817723178</v>
      </c>
      <c r="C518" s="152">
        <f>+[1]data1cf!B518</f>
        <v>13678.579147363103</v>
      </c>
      <c r="D518" s="152">
        <f>+[1]data1cf!C518</f>
        <v>21211.984986868374</v>
      </c>
      <c r="E518" s="152">
        <f>+[1]data1cf!D518</f>
        <v>19980.479417067447</v>
      </c>
      <c r="F518" s="152">
        <f>+[1]data1cf!E518</f>
        <v>18533.785172474472</v>
      </c>
      <c r="G518" s="152">
        <f>+[1]data1cf!F518</f>
        <v>17566.811090346891</v>
      </c>
      <c r="H518" s="152">
        <f>+[1]data1cf!G518</f>
        <v>16349.511606924629</v>
      </c>
      <c r="I518" s="152">
        <f>+[1]data1cf!H518</f>
        <v>15387.099204778522</v>
      </c>
      <c r="J518" s="152">
        <f>+[1]data1cf!I518</f>
        <v>14728.927783206116</v>
      </c>
      <c r="K518" s="152">
        <f>+[1]data1cf!J518</f>
        <v>14155.079030819834</v>
      </c>
      <c r="L518" s="152">
        <f>+[1]data1cf!K518</f>
        <v>13423.239033856175</v>
      </c>
      <c r="M518" s="152">
        <f>+[1]data1cf!L518</f>
        <v>12785.110327393257</v>
      </c>
      <c r="N518" s="152">
        <f>+[1]data1cf!M518</f>
        <v>12117.628368178863</v>
      </c>
      <c r="O518" s="152">
        <f>+[1]data1cf!N518</f>
        <v>11534.762117846505</v>
      </c>
      <c r="P518" s="152">
        <f>+[1]data1cf!O518</f>
        <v>12459.166561973492</v>
      </c>
      <c r="Q518" s="152">
        <f>+[1]data1cf!P518</f>
        <v>13614.078719781566</v>
      </c>
      <c r="R518" s="152">
        <f>+[1]data1cf!Q518</f>
        <v>12239.400951271053</v>
      </c>
      <c r="S518" s="152">
        <f>+[1]data1cf!R518</f>
        <v>8967.0437904289411</v>
      </c>
      <c r="T518" s="152">
        <f>+[1]data1cf!S518</f>
        <v>8464.0234213644817</v>
      </c>
      <c r="U518" s="152">
        <f>+[1]data1cf!T518</f>
        <v>7961.0277754144208</v>
      </c>
      <c r="V518" s="152">
        <f>+[1]data1cf!U518</f>
        <v>7458.0575942721953</v>
      </c>
      <c r="W518" s="152">
        <f>+[1]data1cf!V518</f>
        <v>10524.102439943468</v>
      </c>
      <c r="X518" s="152">
        <f>+[1]data1cf!W518</f>
        <v>10021.185503167959</v>
      </c>
      <c r="Y518" s="152">
        <f>+[1]data1cf!X518</f>
        <v>9518.2963924755204</v>
      </c>
      <c r="Z518" s="152">
        <f>+[1]data1cf!Y518</f>
        <v>9015.4359426486426</v>
      </c>
      <c r="AA518" s="152">
        <f>+[1]data1cf!Z518</f>
        <v>8512.6050135133082</v>
      </c>
      <c r="AB518" s="152"/>
      <c r="AC518" s="153" t="e">
        <f t="shared" ca="1" si="64"/>
        <v>#NAME?</v>
      </c>
      <c r="AD518" s="153">
        <f t="shared" si="66"/>
        <v>71434.25733640368</v>
      </c>
      <c r="AE518" s="154">
        <f t="shared" si="67"/>
        <v>52798.254391812596</v>
      </c>
      <c r="AF518" s="155" t="e">
        <f t="shared" ca="1" si="65"/>
        <v>#NAME?</v>
      </c>
      <c r="AG518" s="156">
        <f t="shared" si="68"/>
        <v>0.97781872472317322</v>
      </c>
    </row>
    <row r="519" spans="1:33" x14ac:dyDescent="0.25">
      <c r="A519" s="148"/>
      <c r="B519" s="152">
        <f>+[1]data1cf!A519</f>
        <v>-106339.07342797908</v>
      </c>
      <c r="C519" s="152">
        <f>+[1]data1cf!B519</f>
        <v>14869.27253105108</v>
      </c>
      <c r="D519" s="152">
        <f>+[1]data1cf!C519</f>
        <v>23117.006574378251</v>
      </c>
      <c r="E519" s="152">
        <f>+[1]data1cf!D519</f>
        <v>21799.341415739535</v>
      </c>
      <c r="F519" s="152">
        <f>+[1]data1cf!E519</f>
        <v>20230.877852758043</v>
      </c>
      <c r="G519" s="152">
        <f>+[1]data1cf!F519</f>
        <v>19165.550199291214</v>
      </c>
      <c r="H519" s="152">
        <f>+[1]data1cf!G519</f>
        <v>17825.871813078822</v>
      </c>
      <c r="I519" s="152">
        <f>+[1]data1cf!H519</f>
        <v>16766.202513257893</v>
      </c>
      <c r="J519" s="152">
        <f>+[1]data1cf!I519</f>
        <v>16041.519365051878</v>
      </c>
      <c r="K519" s="152">
        <f>+[1]data1cf!J519</f>
        <v>15409.025130241382</v>
      </c>
      <c r="L519" s="152">
        <f>+[1]data1cf!K519</f>
        <v>14603.883815341189</v>
      </c>
      <c r="M519" s="152">
        <f>+[1]data1cf!L519</f>
        <v>13901.26880532541</v>
      </c>
      <c r="N519" s="152">
        <f>+[1]data1cf!M519</f>
        <v>13166.334240074008</v>
      </c>
      <c r="O519" s="152">
        <f>+[1]data1cf!N519</f>
        <v>12523.889497564887</v>
      </c>
      <c r="P519" s="152">
        <f>+[1]data1cf!O519</f>
        <v>13542.38668689764</v>
      </c>
      <c r="Q519" s="152">
        <f>+[1]data1cf!P519</f>
        <v>14814.008867669738</v>
      </c>
      <c r="R519" s="152">
        <f>+[1]data1cf!Q519</f>
        <v>13300.412591075023</v>
      </c>
      <c r="S519" s="152">
        <f>+[1]data1cf!R519</f>
        <v>9697.3663152155077</v>
      </c>
      <c r="T519" s="152">
        <f>+[1]data1cf!S519</f>
        <v>9143.5130594868915</v>
      </c>
      <c r="U519" s="152">
        <f>+[1]data1cf!T519</f>
        <v>8589.687025275045</v>
      </c>
      <c r="V519" s="152">
        <f>+[1]data1cf!U519</f>
        <v>8035.8890292254655</v>
      </c>
      <c r="W519" s="152">
        <f>+[1]data1cf!V519</f>
        <v>11411.774031940542</v>
      </c>
      <c r="X519" s="152">
        <f>+[1]data1cf!W519</f>
        <v>10858.034660884423</v>
      </c>
      <c r="Y519" s="152">
        <f>+[1]data1cf!X519</f>
        <v>10304.325927885238</v>
      </c>
      <c r="Z519" s="152">
        <f>+[1]data1cf!Y519</f>
        <v>9750.6487520846931</v>
      </c>
      <c r="AA519" s="152">
        <f>+[1]data1cf!Z519</f>
        <v>9197.0040801987416</v>
      </c>
      <c r="AB519" s="152"/>
      <c r="AC519" s="153" t="e">
        <f t="shared" ca="1" si="64"/>
        <v>#NAME?</v>
      </c>
      <c r="AD519" s="153">
        <f t="shared" si="66"/>
        <v>76566.166515165896</v>
      </c>
      <c r="AE519" s="154">
        <f t="shared" si="67"/>
        <v>56302.993080852466</v>
      </c>
      <c r="AF519" s="155" t="e">
        <f t="shared" ca="1" si="65"/>
        <v>#NAME?</v>
      </c>
      <c r="AG519" s="156">
        <f t="shared" si="68"/>
        <v>0.98312823520339387</v>
      </c>
    </row>
    <row r="520" spans="1:33" x14ac:dyDescent="0.25">
      <c r="A520" s="148"/>
      <c r="B520" s="152">
        <f>+[1]data1cf!A520</f>
        <v>-110766.84160592698</v>
      </c>
      <c r="C520" s="152">
        <f>+[1]data1cf!B520</f>
        <v>15388.892941266808</v>
      </c>
      <c r="D520" s="152">
        <f>+[1]data1cf!C520</f>
        <v>23990.74718467662</v>
      </c>
      <c r="E520" s="152">
        <f>+[1]data1cf!D520</f>
        <v>22623.442549232543</v>
      </c>
      <c r="F520" s="152">
        <f>+[1]data1cf!E520</f>
        <v>21000.80122466934</v>
      </c>
      <c r="G520" s="152">
        <f>+[1]data1cf!F520</f>
        <v>19890.853313178395</v>
      </c>
      <c r="H520" s="152">
        <f>+[1]data1cf!G520</f>
        <v>18495.655049600708</v>
      </c>
      <c r="I520" s="152">
        <f>+[1]data1cf!H520</f>
        <v>17391.86302185255</v>
      </c>
      <c r="J520" s="152">
        <f>+[1]data1cf!I520</f>
        <v>16637.005367895417</v>
      </c>
      <c r="K520" s="152">
        <f>+[1]data1cf!J520</f>
        <v>15977.905321805425</v>
      </c>
      <c r="L520" s="152">
        <f>+[1]data1cf!K520</f>
        <v>15139.509253922712</v>
      </c>
      <c r="M520" s="152">
        <f>+[1]data1cf!L520</f>
        <v>14407.638615825861</v>
      </c>
      <c r="N520" s="152">
        <f>+[1]data1cf!M520</f>
        <v>13642.102694215097</v>
      </c>
      <c r="O520" s="152">
        <f>+[1]data1cf!N520</f>
        <v>12972.628860058241</v>
      </c>
      <c r="P520" s="152">
        <f>+[1]data1cf!O520</f>
        <v>14033.813290048402</v>
      </c>
      <c r="Q520" s="152">
        <f>+[1]data1cf!P520</f>
        <v>15358.383536332938</v>
      </c>
      <c r="R520" s="152">
        <f>+[1]data1cf!Q520</f>
        <v>13781.763827130388</v>
      </c>
      <c r="S520" s="152">
        <f>+[1]data1cf!R520</f>
        <v>10028.693170489245</v>
      </c>
      <c r="T520" s="152">
        <f>+[1]data1cf!S520</f>
        <v>9451.7784591553427</v>
      </c>
      <c r="U520" s="152">
        <f>+[1]data1cf!T520</f>
        <v>8874.8921027932975</v>
      </c>
      <c r="V520" s="152">
        <f>+[1]data1cf!U520</f>
        <v>8298.0349520522832</v>
      </c>
      <c r="W520" s="152">
        <f>+[1]data1cf!V520</f>
        <v>11814.485747806328</v>
      </c>
      <c r="X520" s="152">
        <f>+[1]data1cf!W520</f>
        <v>11237.689663098292</v>
      </c>
      <c r="Y520" s="152">
        <f>+[1]data1cf!X520</f>
        <v>10660.925492160895</v>
      </c>
      <c r="Z520" s="152">
        <f>+[1]data1cf!Y520</f>
        <v>10084.194192407253</v>
      </c>
      <c r="AA520" s="152">
        <f>+[1]data1cf!Z520</f>
        <v>9507.4967499728846</v>
      </c>
      <c r="AB520" s="152"/>
      <c r="AC520" s="153" t="e">
        <f t="shared" ca="1" si="64"/>
        <v>#NAME?</v>
      </c>
      <c r="AD520" s="153">
        <f t="shared" si="66"/>
        <v>78882.470646838934</v>
      </c>
      <c r="AE520" s="154">
        <f t="shared" si="67"/>
        <v>57881.183367734237</v>
      </c>
      <c r="AF520" s="155" t="e">
        <f t="shared" ca="1" si="65"/>
        <v>#NAME?</v>
      </c>
      <c r="AG520" s="156">
        <f t="shared" si="68"/>
        <v>0.98508827088125395</v>
      </c>
    </row>
    <row r="521" spans="1:33" x14ac:dyDescent="0.25">
      <c r="A521" s="148"/>
      <c r="B521" s="152">
        <f>+[1]data1cf!A521</f>
        <v>-91990.756650370851</v>
      </c>
      <c r="C521" s="152">
        <f>+[1]data1cf!B521</f>
        <v>13137.146261730646</v>
      </c>
      <c r="D521" s="152">
        <f>+[1]data1cf!C521</f>
        <v>20288.188717543893</v>
      </c>
      <c r="E521" s="152">
        <f>+[1]data1cf!D521</f>
        <v>19158.158183745614</v>
      </c>
      <c r="F521" s="152">
        <f>+[1]data1cf!E521</f>
        <v>17735.917865989362</v>
      </c>
      <c r="G521" s="152">
        <f>+[1]data1cf!F521</f>
        <v>16815.183508986636</v>
      </c>
      <c r="H521" s="152">
        <f>+[1]data1cf!G521</f>
        <v>15655.41896556738</v>
      </c>
      <c r="I521" s="152">
        <f>+[1]data1cf!H521</f>
        <v>14738.730700874981</v>
      </c>
      <c r="J521" s="152">
        <f>+[1]data1cf!I521</f>
        <v>14111.828951722549</v>
      </c>
      <c r="K521" s="152">
        <f>+[1]data1cf!J521</f>
        <v>13565.551653531402</v>
      </c>
      <c r="L521" s="152">
        <f>+[1]data1cf!K521</f>
        <v>12868.173372055229</v>
      </c>
      <c r="M521" s="152">
        <f>+[1]data1cf!L521</f>
        <v>12260.36211019547</v>
      </c>
      <c r="N521" s="152">
        <f>+[1]data1cf!M521</f>
        <v>11624.592166311406</v>
      </c>
      <c r="O521" s="152">
        <f>+[1]data1cf!N521</f>
        <v>11069.736013264679</v>
      </c>
      <c r="P521" s="152">
        <f>+[1]data1cf!O521</f>
        <v>11949.903907408709</v>
      </c>
      <c r="Q521" s="152">
        <f>+[1]data1cf!P521</f>
        <v>13049.946279527434</v>
      </c>
      <c r="R521" s="152">
        <f>+[1]data1cf!Q521</f>
        <v>11740.579343568246</v>
      </c>
      <c r="S521" s="152">
        <f>+[1]data1cf!R521</f>
        <v>8623.6916137997505</v>
      </c>
      <c r="T521" s="152">
        <f>+[1]data1cf!S521</f>
        <v>8144.5697028659306</v>
      </c>
      <c r="U521" s="152">
        <f>+[1]data1cf!T521</f>
        <v>7665.4713404532886</v>
      </c>
      <c r="V521" s="152">
        <f>+[1]data1cf!U521</f>
        <v>7186.3972330174765</v>
      </c>
      <c r="W521" s="152">
        <f>+[1]data1cf!V521</f>
        <v>10106.774529465596</v>
      </c>
      <c r="X521" s="152">
        <f>+[1]data1cf!W521</f>
        <v>9627.7511367608204</v>
      </c>
      <c r="Y521" s="152">
        <f>+[1]data1cf!X521</f>
        <v>9148.7542481241035</v>
      </c>
      <c r="Z521" s="152">
        <f>+[1]data1cf!Y521</f>
        <v>8669.7846586774904</v>
      </c>
      <c r="AA521" s="152">
        <f>+[1]data1cf!Z521</f>
        <v>8190.8431873966792</v>
      </c>
      <c r="AB521" s="152"/>
      <c r="AC521" s="153" t="e">
        <f t="shared" ca="1" si="64"/>
        <v>#NAME?</v>
      </c>
      <c r="AD521" s="153">
        <f t="shared" si="66"/>
        <v>69041.558411786231</v>
      </c>
      <c r="AE521" s="154">
        <f t="shared" si="67"/>
        <v>51169.728597921647</v>
      </c>
      <c r="AF521" s="155" t="e">
        <f t="shared" ca="1" si="65"/>
        <v>#NAME?</v>
      </c>
      <c r="AG521" s="156">
        <f t="shared" si="68"/>
        <v>0.97480073407445977</v>
      </c>
    </row>
    <row r="522" spans="1:33" x14ac:dyDescent="0.25">
      <c r="A522" s="148"/>
      <c r="B522" s="152">
        <f>+[1]data1cf!A522</f>
        <v>-110445.80314550968</v>
      </c>
      <c r="C522" s="152">
        <f>+[1]data1cf!B522</f>
        <v>15381.362504589619</v>
      </c>
      <c r="D522" s="152">
        <f>+[1]data1cf!C522</f>
        <v>23969.724379327432</v>
      </c>
      <c r="E522" s="152">
        <f>+[1]data1cf!D522</f>
        <v>22563.763345565741</v>
      </c>
      <c r="F522" s="152">
        <f>+[1]data1cf!E522</f>
        <v>20944.977386558559</v>
      </c>
      <c r="G522" s="152">
        <f>+[1]data1cf!F522</f>
        <v>19838.264698404491</v>
      </c>
      <c r="H522" s="152">
        <f>+[1]data1cf!G522</f>
        <v>18447.091942765695</v>
      </c>
      <c r="I522" s="152">
        <f>+[1]data1cf!H522</f>
        <v>17346.499064583179</v>
      </c>
      <c r="J522" s="152">
        <f>+[1]data1cf!I522</f>
        <v>16593.829234486926</v>
      </c>
      <c r="K522" s="152">
        <f>+[1]data1cf!J522</f>
        <v>15936.658261543533</v>
      </c>
      <c r="L522" s="152">
        <f>+[1]data1cf!K522</f>
        <v>15100.673353023714</v>
      </c>
      <c r="M522" s="152">
        <f>+[1]data1cf!L522</f>
        <v>14370.923914912993</v>
      </c>
      <c r="N522" s="152">
        <f>+[1]data1cf!M522</f>
        <v>13607.60676626808</v>
      </c>
      <c r="O522" s="152">
        <f>+[1]data1cf!N522</f>
        <v>12940.092695499989</v>
      </c>
      <c r="P522" s="152">
        <f>+[1]data1cf!O522</f>
        <v>13998.182056943333</v>
      </c>
      <c r="Q522" s="152">
        <f>+[1]data1cf!P522</f>
        <v>15318.913266324616</v>
      </c>
      <c r="R522" s="152">
        <f>+[1]data1cf!Q522</f>
        <v>13746.863115635872</v>
      </c>
      <c r="S522" s="152">
        <f>+[1]data1cf!R522</f>
        <v>10004.670082730992</v>
      </c>
      <c r="T522" s="152">
        <f>+[1]data1cf!S522</f>
        <v>9429.4274585310577</v>
      </c>
      <c r="U522" s="152">
        <f>+[1]data1cf!T522</f>
        <v>8854.2131071210133</v>
      </c>
      <c r="V522" s="152">
        <f>+[1]data1cf!U522</f>
        <v>8279.0278766845659</v>
      </c>
      <c r="W522" s="152">
        <f>+[1]data1cf!V522</f>
        <v>11785.286850290086</v>
      </c>
      <c r="X522" s="152">
        <f>+[1]data1cf!W522</f>
        <v>11210.162508897334</v>
      </c>
      <c r="Y522" s="152">
        <f>+[1]data1cf!X522</f>
        <v>10635.069988778687</v>
      </c>
      <c r="Z522" s="152">
        <f>+[1]data1cf!Y522</f>
        <v>10060.010244572386</v>
      </c>
      <c r="AA522" s="152">
        <f>+[1]data1cf!Z522</f>
        <v>9484.9842595557839</v>
      </c>
      <c r="AB522" s="152"/>
      <c r="AC522" s="153" t="e">
        <f t="shared" ca="1" si="64"/>
        <v>#NAME?</v>
      </c>
      <c r="AD522" s="153">
        <f t="shared" si="66"/>
        <v>78781.310140670874</v>
      </c>
      <c r="AE522" s="154">
        <f t="shared" si="67"/>
        <v>57831.808338336945</v>
      </c>
      <c r="AF522" s="155" t="e">
        <f t="shared" ca="1" si="65"/>
        <v>#NAME?</v>
      </c>
      <c r="AG522" s="156">
        <f t="shared" si="68"/>
        <v>0.98500762932874386</v>
      </c>
    </row>
    <row r="523" spans="1:33" x14ac:dyDescent="0.25">
      <c r="A523" s="148"/>
      <c r="B523" s="152">
        <f>+[1]data1cf!A523</f>
        <v>-109505.33218809721</v>
      </c>
      <c r="C523" s="152">
        <f>+[1]data1cf!B523</f>
        <v>15229.350759470217</v>
      </c>
      <c r="D523" s="152">
        <f>+[1]data1cf!C523</f>
        <v>23745.541250814014</v>
      </c>
      <c r="E523" s="152">
        <f>+[1]data1cf!D523</f>
        <v>22401.986367937072</v>
      </c>
      <c r="F523" s="152">
        <f>+[1]data1cf!E523</f>
        <v>20781.443402480149</v>
      </c>
      <c r="G523" s="152">
        <f>+[1]data1cf!F523</f>
        <v>19684.208188100056</v>
      </c>
      <c r="H523" s="152">
        <f>+[1]data1cf!G523</f>
        <v>18304.828017375974</v>
      </c>
      <c r="I523" s="152">
        <f>+[1]data1cf!H523</f>
        <v>17213.606936114549</v>
      </c>
      <c r="J523" s="152">
        <f>+[1]data1cf!I523</f>
        <v>16467.34625960825</v>
      </c>
      <c r="K523" s="152">
        <f>+[1]data1cf!J523</f>
        <v>15815.826439074168</v>
      </c>
      <c r="L523" s="152">
        <f>+[1]data1cf!K523</f>
        <v>14986.904937697436</v>
      </c>
      <c r="M523" s="152">
        <f>+[1]data1cf!L523</f>
        <v>14263.369480862468</v>
      </c>
      <c r="N523" s="152">
        <f>+[1]data1cf!M523</f>
        <v>13506.552150129592</v>
      </c>
      <c r="O523" s="152">
        <f>+[1]data1cf!N523</f>
        <v>12844.779137763479</v>
      </c>
      <c r="P523" s="152">
        <f>+[1]data1cf!O523</f>
        <v>13893.801603995296</v>
      </c>
      <c r="Q523" s="152">
        <f>+[1]data1cf!P523</f>
        <v>15203.2864888482</v>
      </c>
      <c r="R523" s="152">
        <f>+[1]data1cf!Q523</f>
        <v>13644.622700232172</v>
      </c>
      <c r="S523" s="152">
        <f>+[1]data1cf!R523</f>
        <v>9934.2952861579543</v>
      </c>
      <c r="T523" s="152">
        <f>+[1]data1cf!S523</f>
        <v>9363.9509828187238</v>
      </c>
      <c r="U523" s="152">
        <f>+[1]data1cf!T523</f>
        <v>8793.6347115202025</v>
      </c>
      <c r="V523" s="152">
        <f>+[1]data1cf!U523</f>
        <v>8223.3473132236031</v>
      </c>
      <c r="W523" s="152">
        <f>+[1]data1cf!V523</f>
        <v>11699.74969979794</v>
      </c>
      <c r="X523" s="152">
        <f>+[1]data1cf!W523</f>
        <v>11129.522672061077</v>
      </c>
      <c r="Y523" s="152">
        <f>+[1]data1cf!X523</f>
        <v>10559.327194633001</v>
      </c>
      <c r="Z523" s="152">
        <f>+[1]data1cf!Y523</f>
        <v>9989.1642140229596</v>
      </c>
      <c r="AA523" s="152">
        <f>+[1]data1cf!Z523</f>
        <v>9419.0347051354984</v>
      </c>
      <c r="AB523" s="152"/>
      <c r="AC523" s="153" t="e">
        <f t="shared" ca="1" si="64"/>
        <v>#NAME?</v>
      </c>
      <c r="AD523" s="153">
        <f t="shared" si="66"/>
        <v>78226.331969689432</v>
      </c>
      <c r="AE523" s="154">
        <f t="shared" si="67"/>
        <v>57434.85504549474</v>
      </c>
      <c r="AF523" s="155" t="e">
        <f t="shared" ca="1" si="65"/>
        <v>#NAME?</v>
      </c>
      <c r="AG523" s="156">
        <f t="shared" si="68"/>
        <v>0.9845573983907473</v>
      </c>
    </row>
    <row r="524" spans="1:33" x14ac:dyDescent="0.25">
      <c r="A524" s="148"/>
      <c r="B524" s="152">
        <f>+[1]data1cf!A524</f>
        <v>-103282.20739630639</v>
      </c>
      <c r="C524" s="152">
        <f>+[1]data1cf!B524</f>
        <v>14452.549438491271</v>
      </c>
      <c r="D524" s="152">
        <f>+[1]data1cf!C524</f>
        <v>22472.145970800961</v>
      </c>
      <c r="E524" s="152">
        <f>+[1]data1cf!D524</f>
        <v>21231.229333417828</v>
      </c>
      <c r="F524" s="152">
        <f>+[1]data1cf!E524</f>
        <v>19699.334079913697</v>
      </c>
      <c r="G524" s="152">
        <f>+[1]data1cf!F524</f>
        <v>18664.811596364649</v>
      </c>
      <c r="H524" s="152">
        <f>+[1]data1cf!G524</f>
        <v>17363.463316964553</v>
      </c>
      <c r="I524" s="152">
        <f>+[1]data1cf!H524</f>
        <v>16334.25569959962</v>
      </c>
      <c r="J524" s="152">
        <f>+[1]data1cf!I524</f>
        <v>15630.404586393244</v>
      </c>
      <c r="K524" s="152">
        <f>+[1]data1cf!J524</f>
        <v>15016.278612403225</v>
      </c>
      <c r="L524" s="152">
        <f>+[1]data1cf!K524</f>
        <v>14234.095889890534</v>
      </c>
      <c r="M524" s="152">
        <f>+[1]data1cf!L524</f>
        <v>13551.678535244759</v>
      </c>
      <c r="N524" s="152">
        <f>+[1]data1cf!M524</f>
        <v>12837.870696375245</v>
      </c>
      <c r="O524" s="152">
        <f>+[1]data1cf!N524</f>
        <v>12214.086441227784</v>
      </c>
      <c r="P524" s="152">
        <f>+[1]data1cf!O524</f>
        <v>13203.112987404154</v>
      </c>
      <c r="Q524" s="152">
        <f>+[1]data1cf!P524</f>
        <v>14438.180602444088</v>
      </c>
      <c r="R524" s="152">
        <f>+[1]data1cf!Q524</f>
        <v>12968.094776847611</v>
      </c>
      <c r="S524" s="152">
        <f>+[1]data1cf!R524</f>
        <v>9468.6231270984099</v>
      </c>
      <c r="T524" s="152">
        <f>+[1]data1cf!S524</f>
        <v>8930.6911611590622</v>
      </c>
      <c r="U524" s="152">
        <f>+[1]data1cf!T524</f>
        <v>8392.7856342157302</v>
      </c>
      <c r="V524" s="152">
        <f>+[1]data1cf!U524</f>
        <v>7854.9073394383195</v>
      </c>
      <c r="W524" s="152">
        <f>+[1]data1cf!V524</f>
        <v>11133.747785914882</v>
      </c>
      <c r="X524" s="152">
        <f>+[1]data1cf!W524</f>
        <v>10595.926430873153</v>
      </c>
      <c r="Y524" s="152">
        <f>+[1]data1cf!X524</f>
        <v>10058.134833154367</v>
      </c>
      <c r="Z524" s="152">
        <f>+[1]data1cf!Y524</f>
        <v>9520.3738854782168</v>
      </c>
      <c r="AA524" s="152">
        <f>+[1]data1cf!Z524</f>
        <v>8982.644507345989</v>
      </c>
      <c r="AB524" s="152"/>
      <c r="AC524" s="153" t="e">
        <f t="shared" ca="1" si="64"/>
        <v>#NAME?</v>
      </c>
      <c r="AD524" s="153">
        <f t="shared" si="66"/>
        <v>74875.191090204637</v>
      </c>
      <c r="AE524" s="154">
        <f t="shared" si="67"/>
        <v>55123.713540214259</v>
      </c>
      <c r="AF524" s="155" t="e">
        <f t="shared" ca="1" si="65"/>
        <v>#NAME?</v>
      </c>
      <c r="AG524" s="156">
        <f t="shared" si="68"/>
        <v>0.98153650377418133</v>
      </c>
    </row>
    <row r="525" spans="1:33" x14ac:dyDescent="0.25">
      <c r="A525" s="148"/>
      <c r="B525" s="152">
        <f>+[1]data1cf!A525</f>
        <v>-116133.50375990006</v>
      </c>
      <c r="C525" s="152">
        <f>+[1]data1cf!B525</f>
        <v>16087.463478304198</v>
      </c>
      <c r="D525" s="152">
        <f>+[1]data1cf!C525</f>
        <v>25069.484996910396</v>
      </c>
      <c r="E525" s="152">
        <f>+[1]data1cf!D525</f>
        <v>23591.746704982375</v>
      </c>
      <c r="F525" s="152">
        <f>+[1]data1cf!E525</f>
        <v>21933.984366929202</v>
      </c>
      <c r="G525" s="152">
        <f>+[1]data1cf!F525</f>
        <v>20769.954615465052</v>
      </c>
      <c r="H525" s="152">
        <f>+[1]data1cf!G525</f>
        <v>19307.463663409708</v>
      </c>
      <c r="I525" s="152">
        <f>+[1]data1cf!H525</f>
        <v>18150.192825439204</v>
      </c>
      <c r="J525" s="152">
        <f>+[1]data1cf!I525</f>
        <v>17358.762259007588</v>
      </c>
      <c r="K525" s="152">
        <f>+[1]data1cf!J525</f>
        <v>16667.414725079274</v>
      </c>
      <c r="L525" s="152">
        <f>+[1]data1cf!K525</f>
        <v>15788.71234098971</v>
      </c>
      <c r="M525" s="152">
        <f>+[1]data1cf!L525</f>
        <v>15021.382513137753</v>
      </c>
      <c r="N525" s="152">
        <f>+[1]data1cf!M525</f>
        <v>14218.756316148054</v>
      </c>
      <c r="O525" s="152">
        <f>+[1]data1cf!N525</f>
        <v>13516.521958546316</v>
      </c>
      <c r="P525" s="152">
        <f>+[1]data1cf!O525</f>
        <v>14629.445321038525</v>
      </c>
      <c r="Q525" s="152">
        <f>+[1]data1cf!P525</f>
        <v>16018.191099530664</v>
      </c>
      <c r="R525" s="152">
        <f>+[1]data1cf!Q525</f>
        <v>14365.184041895012</v>
      </c>
      <c r="S525" s="152">
        <f>+[1]data1cf!R525</f>
        <v>10430.276817900609</v>
      </c>
      <c r="T525" s="152">
        <f>+[1]data1cf!S525</f>
        <v>9825.4105436034806</v>
      </c>
      <c r="U525" s="152">
        <f>+[1]data1cf!T525</f>
        <v>9220.5739980788239</v>
      </c>
      <c r="V525" s="152">
        <f>+[1]data1cf!U525</f>
        <v>8615.7680731898054</v>
      </c>
      <c r="W525" s="152">
        <f>+[1]data1cf!V525</f>
        <v>12302.591185498859</v>
      </c>
      <c r="X525" s="152">
        <f>+[1]data1cf!W525</f>
        <v>11697.84928529691</v>
      </c>
      <c r="Y525" s="152">
        <f>+[1]data1cf!X525</f>
        <v>11093.140845090291</v>
      </c>
      <c r="Z525" s="152">
        <f>+[1]data1cf!Y525</f>
        <v>10488.466868678854</v>
      </c>
      <c r="AA525" s="152">
        <f>+[1]data1cf!Z525</f>
        <v>9883.8283899764556</v>
      </c>
      <c r="AB525" s="152"/>
      <c r="AC525" s="153" t="e">
        <f t="shared" ca="1" si="64"/>
        <v>#NAME?</v>
      </c>
      <c r="AD525" s="153">
        <f t="shared" si="66"/>
        <v>81746.982953972765</v>
      </c>
      <c r="AE525" s="154">
        <f t="shared" si="67"/>
        <v>59850.670785220551</v>
      </c>
      <c r="AF525" s="155" t="e">
        <f t="shared" ca="1" si="65"/>
        <v>#NAME?</v>
      </c>
      <c r="AG525" s="156">
        <f t="shared" si="68"/>
        <v>0.98720023200998797</v>
      </c>
    </row>
    <row r="526" spans="1:33" x14ac:dyDescent="0.25">
      <c r="A526" s="148"/>
      <c r="B526" s="152">
        <f>+[1]data1cf!A526</f>
        <v>-114597.63265977163</v>
      </c>
      <c r="C526" s="152">
        <f>+[1]data1cf!B526</f>
        <v>15899.845016700729</v>
      </c>
      <c r="D526" s="152">
        <f>+[1]data1cf!C526</f>
        <v>24813.059005891388</v>
      </c>
      <c r="E526" s="152">
        <f>+[1]data1cf!D526</f>
        <v>23348.410208122434</v>
      </c>
      <c r="F526" s="152">
        <f>+[1]data1cf!E526</f>
        <v>21666.919107704201</v>
      </c>
      <c r="G526" s="152">
        <f>+[1]data1cf!F526</f>
        <v>20518.366897526103</v>
      </c>
      <c r="H526" s="152">
        <f>+[1]data1cf!G526</f>
        <v>19075.134265170731</v>
      </c>
      <c r="I526" s="152">
        <f>+[1]data1cf!H526</f>
        <v>17933.168388968468</v>
      </c>
      <c r="J526" s="152">
        <f>+[1]data1cf!I526</f>
        <v>17152.20452934744</v>
      </c>
      <c r="K526" s="152">
        <f>+[1]data1cf!J526</f>
        <v>16470.085820189841</v>
      </c>
      <c r="L526" s="152">
        <f>+[1]data1cf!K526</f>
        <v>15602.918596026266</v>
      </c>
      <c r="M526" s="152">
        <f>+[1]data1cf!L526</f>
        <v>14845.736741573091</v>
      </c>
      <c r="N526" s="152">
        <f>+[1]data1cf!M526</f>
        <v>14053.725314139574</v>
      </c>
      <c r="O526" s="152">
        <f>+[1]data1cf!N526</f>
        <v>13360.866605636009</v>
      </c>
      <c r="P526" s="152">
        <f>+[1]data1cf!O526</f>
        <v>14458.982937444802</v>
      </c>
      <c r="Q526" s="152">
        <f>+[1]data1cf!P526</f>
        <v>15829.362487092065</v>
      </c>
      <c r="R526" s="152">
        <f>+[1]data1cf!Q526</f>
        <v>14198.216526262549</v>
      </c>
      <c r="S526" s="152">
        <f>+[1]data1cf!R526</f>
        <v>10315.3486370971</v>
      </c>
      <c r="T526" s="152">
        <f>+[1]data1cf!S526</f>
        <v>9718.4817479907997</v>
      </c>
      <c r="U526" s="152">
        <f>+[1]data1cf!T526</f>
        <v>9121.6441944925336</v>
      </c>
      <c r="V526" s="152">
        <f>+[1]data1cf!U526</f>
        <v>8524.836856670554</v>
      </c>
      <c r="W526" s="152">
        <f>+[1]data1cf!V526</f>
        <v>12162.901558304337</v>
      </c>
      <c r="X526" s="152">
        <f>+[1]data1cf!W526</f>
        <v>11566.157398439907</v>
      </c>
      <c r="Y526" s="152">
        <f>+[1]data1cf!X526</f>
        <v>10969.446256060775</v>
      </c>
      <c r="Z526" s="152">
        <f>+[1]data1cf!Y526</f>
        <v>10372.76912169149</v>
      </c>
      <c r="AA526" s="152">
        <f>+[1]data1cf!Z526</f>
        <v>9776.1270155723687</v>
      </c>
      <c r="AB526" s="152"/>
      <c r="AC526" s="153" t="e">
        <f t="shared" ca="1" si="64"/>
        <v>#NAME?</v>
      </c>
      <c r="AD526" s="153">
        <f t="shared" si="66"/>
        <v>81014.712441517186</v>
      </c>
      <c r="AE526" s="154">
        <f t="shared" si="67"/>
        <v>59371.395393853374</v>
      </c>
      <c r="AF526" s="155" t="e">
        <f t="shared" ca="1" si="65"/>
        <v>#NAME?</v>
      </c>
      <c r="AG526" s="156">
        <f t="shared" si="68"/>
        <v>0.98669063479200925</v>
      </c>
    </row>
    <row r="527" spans="1:33" x14ac:dyDescent="0.25">
      <c r="A527" s="148"/>
      <c r="B527" s="152">
        <f>+[1]data1cf!A527</f>
        <v>-112692.55244388222</v>
      </c>
      <c r="C527" s="152">
        <f>+[1]data1cf!B527</f>
        <v>15632.525759210992</v>
      </c>
      <c r="D527" s="152">
        <f>+[1]data1cf!C527</f>
        <v>24399.598376183043</v>
      </c>
      <c r="E527" s="152">
        <f>+[1]data1cf!D527</f>
        <v>22965.436271261457</v>
      </c>
      <c r="F527" s="152">
        <f>+[1]data1cf!E527</f>
        <v>21335.653846147776</v>
      </c>
      <c r="G527" s="152">
        <f>+[1]data1cf!F527</f>
        <v>20206.299834107736</v>
      </c>
      <c r="H527" s="152">
        <f>+[1]data1cf!G527</f>
        <v>18786.955042241389</v>
      </c>
      <c r="I527" s="152">
        <f>+[1]data1cf!H527</f>
        <v>17663.973298149747</v>
      </c>
      <c r="J527" s="152">
        <f>+[1]data1cf!I527</f>
        <v>16895.992244226836</v>
      </c>
      <c r="K527" s="152">
        <f>+[1]data1cf!J527</f>
        <v>16225.320883408011</v>
      </c>
      <c r="L527" s="152">
        <f>+[1]data1cf!K527</f>
        <v>15372.461764241147</v>
      </c>
      <c r="M527" s="152">
        <f>+[1]data1cf!L527</f>
        <v>14627.867361529086</v>
      </c>
      <c r="N527" s="152">
        <f>+[1]data1cf!M527</f>
        <v>13849.022395445078</v>
      </c>
      <c r="O527" s="152">
        <f>+[1]data1cf!N527</f>
        <v>13167.793154809326</v>
      </c>
      <c r="P527" s="152">
        <f>+[1]data1cf!O527</f>
        <v>14247.542983590178</v>
      </c>
      <c r="Q527" s="152">
        <f>+[1]data1cf!P527</f>
        <v>15595.141233940922</v>
      </c>
      <c r="R527" s="152">
        <f>+[1]data1cf!Q527</f>
        <v>13991.111574094975</v>
      </c>
      <c r="S527" s="152">
        <f>+[1]data1cf!R527</f>
        <v>10172.792791441356</v>
      </c>
      <c r="T527" s="152">
        <f>+[1]data1cf!S527</f>
        <v>9585.8482652631901</v>
      </c>
      <c r="U527" s="152">
        <f>+[1]data1cf!T527</f>
        <v>8998.9325870155735</v>
      </c>
      <c r="V527" s="152">
        <f>+[1]data1cf!U527</f>
        <v>8412.0466221364077</v>
      </c>
      <c r="W527" s="152">
        <f>+[1]data1cf!V527</f>
        <v>11989.631845038006</v>
      </c>
      <c r="X527" s="152">
        <f>+[1]data1cf!W527</f>
        <v>11402.808007840971</v>
      </c>
      <c r="Y527" s="152">
        <f>+[1]data1cf!X527</f>
        <v>10816.016639243917</v>
      </c>
      <c r="Z527" s="152">
        <f>+[1]data1cf!Y527</f>
        <v>10229.258713304844</v>
      </c>
      <c r="AA527" s="152">
        <f>+[1]data1cf!Z527</f>
        <v>9642.5352333034898</v>
      </c>
      <c r="AB527" s="152"/>
      <c r="AC527" s="153" t="e">
        <f t="shared" ca="1" si="64"/>
        <v>#NAME?</v>
      </c>
      <c r="AD527" s="153">
        <f t="shared" si="66"/>
        <v>79918.600215891376</v>
      </c>
      <c r="AE527" s="154">
        <f t="shared" si="67"/>
        <v>58595.846305478983</v>
      </c>
      <c r="AF527" s="155" t="e">
        <f t="shared" ca="1" si="65"/>
        <v>#NAME?</v>
      </c>
      <c r="AG527" s="156">
        <f t="shared" si="68"/>
        <v>0.98588967218176338</v>
      </c>
    </row>
    <row r="528" spans="1:33" x14ac:dyDescent="0.25">
      <c r="A528" s="148"/>
      <c r="B528" s="152">
        <f>+[1]data1cf!A528</f>
        <v>-93539.067804331426</v>
      </c>
      <c r="C528" s="152">
        <f>+[1]data1cf!B528</f>
        <v>13384.595908777854</v>
      </c>
      <c r="D528" s="152">
        <f>+[1]data1cf!C528</f>
        <v>20601.038706165775</v>
      </c>
      <c r="E528" s="152">
        <f>+[1]data1cf!D528</f>
        <v>19423.01516602148</v>
      </c>
      <c r="F528" s="152">
        <f>+[1]data1cf!E528</f>
        <v>18005.146266510033</v>
      </c>
      <c r="G528" s="152">
        <f>+[1]data1cf!F528</f>
        <v>17068.809005196385</v>
      </c>
      <c r="H528" s="152">
        <f>+[1]data1cf!G528</f>
        <v>15889.630155983272</v>
      </c>
      <c r="I528" s="152">
        <f>+[1]data1cf!H528</f>
        <v>14957.512964335438</v>
      </c>
      <c r="J528" s="152">
        <f>+[1]data1cf!I528</f>
        <v>14320.059731468889</v>
      </c>
      <c r="K528" s="152">
        <f>+[1]data1cf!J528</f>
        <v>13764.478858043272</v>
      </c>
      <c r="L528" s="152">
        <f>+[1]data1cf!K528</f>
        <v>13055.471985616608</v>
      </c>
      <c r="M528" s="152">
        <f>+[1]data1cf!L528</f>
        <v>12437.430555090908</v>
      </c>
      <c r="N528" s="152">
        <f>+[1]data1cf!M528</f>
        <v>11790.959865487264</v>
      </c>
      <c r="O528" s="152">
        <f>+[1]data1cf!N528</f>
        <v>11226.652123649572</v>
      </c>
      <c r="P528" s="152">
        <f>+[1]data1cf!O528</f>
        <v>12121.746980585121</v>
      </c>
      <c r="Q528" s="152">
        <f>+[1]data1cf!P528</f>
        <v>13240.304341998417</v>
      </c>
      <c r="R528" s="152">
        <f>+[1]data1cf!Q528</f>
        <v>11908.899241495381</v>
      </c>
      <c r="S528" s="152">
        <f>+[1]data1cf!R528</f>
        <v>8739.5506752975889</v>
      </c>
      <c r="T528" s="152">
        <f>+[1]data1cf!S528</f>
        <v>8252.3645867679152</v>
      </c>
      <c r="U528" s="152">
        <f>+[1]data1cf!T528</f>
        <v>7765.2024431083501</v>
      </c>
      <c r="V528" s="152">
        <f>+[1]data1cf!U528</f>
        <v>7278.0649626650011</v>
      </c>
      <c r="W528" s="152">
        <f>+[1]data1cf!V528</f>
        <v>10247.595596975638</v>
      </c>
      <c r="X528" s="152">
        <f>+[1]data1cf!W528</f>
        <v>9760.5096848510893</v>
      </c>
      <c r="Y528" s="152">
        <f>+[1]data1cf!X528</f>
        <v>9273.4507228888178</v>
      </c>
      <c r="Z528" s="152">
        <f>+[1]data1cf!Y528</f>
        <v>8786.4195195936882</v>
      </c>
      <c r="AA528" s="152">
        <f>+[1]data1cf!Z528</f>
        <v>8299.4169077257084</v>
      </c>
      <c r="AB528" s="152"/>
      <c r="AC528" s="153" t="e">
        <f t="shared" ca="1" si="64"/>
        <v>#NAME?</v>
      </c>
      <c r="AD528" s="153">
        <f t="shared" si="66"/>
        <v>69900.696946153723</v>
      </c>
      <c r="AE528" s="154">
        <f t="shared" si="67"/>
        <v>51770.479454628832</v>
      </c>
      <c r="AF528" s="155" t="e">
        <f t="shared" ca="1" si="65"/>
        <v>#NAME?</v>
      </c>
      <c r="AG528" s="156">
        <f t="shared" si="68"/>
        <v>0.97592894645180062</v>
      </c>
    </row>
    <row r="529" spans="1:33" x14ac:dyDescent="0.25">
      <c r="A529" s="148"/>
      <c r="B529" s="152">
        <f>+[1]data1cf!A529</f>
        <v>-112227.8251233809</v>
      </c>
      <c r="C529" s="152">
        <f>+[1]data1cf!B529</f>
        <v>15529.374902098985</v>
      </c>
      <c r="D529" s="152">
        <f>+[1]data1cf!C529</f>
        <v>24241.123650682566</v>
      </c>
      <c r="E529" s="152">
        <f>+[1]data1cf!D529</f>
        <v>22915.620867769856</v>
      </c>
      <c r="F529" s="152">
        <f>+[1]data1cf!E529</f>
        <v>21254.844641320451</v>
      </c>
      <c r="G529" s="152">
        <f>+[1]data1cf!F529</f>
        <v>20130.173858419374</v>
      </c>
      <c r="H529" s="152">
        <f>+[1]data1cf!G529</f>
        <v>18716.656292100022</v>
      </c>
      <c r="I529" s="152">
        <f>+[1]data1cf!H529</f>
        <v>17598.305557649961</v>
      </c>
      <c r="J529" s="152">
        <f>+[1]data1cf!I529</f>
        <v>16833.491543337455</v>
      </c>
      <c r="K529" s="152">
        <f>+[1]data1cf!J529</f>
        <v>16165.612661006366</v>
      </c>
      <c r="L529" s="152">
        <f>+[1]data1cf!K529</f>
        <v>15316.243876388722</v>
      </c>
      <c r="M529" s="152">
        <f>+[1]data1cf!L529</f>
        <v>14574.720070216812</v>
      </c>
      <c r="N529" s="152">
        <f>+[1]data1cf!M529</f>
        <v>13799.086944900679</v>
      </c>
      <c r="O529" s="152">
        <f>+[1]data1cf!N529</f>
        <v>13120.694609186823</v>
      </c>
      <c r="P529" s="152">
        <f>+[1]data1cf!O529</f>
        <v>14195.964093429979</v>
      </c>
      <c r="Q529" s="152">
        <f>+[1]data1cf!P529</f>
        <v>15538.005049084517</v>
      </c>
      <c r="R529" s="152">
        <f>+[1]data1cf!Q529</f>
        <v>13940.590168917075</v>
      </c>
      <c r="S529" s="152">
        <f>+[1]data1cf!R529</f>
        <v>10138.017564854677</v>
      </c>
      <c r="T529" s="152">
        <f>+[1]data1cf!S529</f>
        <v>9553.493510580116</v>
      </c>
      <c r="U529" s="152">
        <f>+[1]data1cf!T529</f>
        <v>8968.9981852715064</v>
      </c>
      <c r="V529" s="152">
        <f>+[1]data1cf!U529</f>
        <v>8384.5324507978403</v>
      </c>
      <c r="W529" s="152">
        <f>+[1]data1cf!V529</f>
        <v>11947.364244493605</v>
      </c>
      <c r="X529" s="152">
        <f>+[1]data1cf!W529</f>
        <v>11362.960381496752</v>
      </c>
      <c r="Y529" s="152">
        <f>+[1]data1cf!X529</f>
        <v>10778.588853204204</v>
      </c>
      <c r="Z529" s="152">
        <f>+[1]data1cf!Y529</f>
        <v>10194.250629657094</v>
      </c>
      <c r="AA529" s="152">
        <f>+[1]data1cf!Z529</f>
        <v>9609.9467099977737</v>
      </c>
      <c r="AB529" s="152"/>
      <c r="AC529" s="153" t="e">
        <f t="shared" ca="1" si="64"/>
        <v>#NAME?</v>
      </c>
      <c r="AD529" s="153">
        <f t="shared" si="66"/>
        <v>79600.466752253458</v>
      </c>
      <c r="AE529" s="154">
        <f t="shared" si="67"/>
        <v>58356.399620887816</v>
      </c>
      <c r="AF529" s="155" t="e">
        <f t="shared" ca="1" si="65"/>
        <v>#NAME?</v>
      </c>
      <c r="AG529" s="156">
        <f t="shared" si="68"/>
        <v>0.98564830237043644</v>
      </c>
    </row>
    <row r="530" spans="1:33" x14ac:dyDescent="0.25">
      <c r="A530" s="148"/>
      <c r="B530" s="152">
        <f>+[1]data1cf!A530</f>
        <v>-92879.592409902049</v>
      </c>
      <c r="C530" s="152">
        <f>+[1]data1cf!B530</f>
        <v>13299.404108282681</v>
      </c>
      <c r="D530" s="152">
        <f>+[1]data1cf!C530</f>
        <v>20430.535259275672</v>
      </c>
      <c r="E530" s="152">
        <f>+[1]data1cf!D530</f>
        <v>19291.816130863095</v>
      </c>
      <c r="F530" s="152">
        <f>+[1]data1cf!E530</f>
        <v>17890.473253162032</v>
      </c>
      <c r="G530" s="152">
        <f>+[1]data1cf!F530</f>
        <v>16960.781769377245</v>
      </c>
      <c r="H530" s="152">
        <f>+[1]data1cf!G530</f>
        <v>15789.87209586455</v>
      </c>
      <c r="I530" s="152">
        <f>+[1]data1cf!H530</f>
        <v>14864.326579208209</v>
      </c>
      <c r="J530" s="152">
        <f>+[1]data1cf!I530</f>
        <v>14231.367561775285</v>
      </c>
      <c r="K530" s="152">
        <f>+[1]data1cf!J530</f>
        <v>13679.749379525601</v>
      </c>
      <c r="L530" s="152">
        <f>+[1]data1cf!K530</f>
        <v>12975.695497060988</v>
      </c>
      <c r="M530" s="152">
        <f>+[1]data1cf!L530</f>
        <v>12362.011423581265</v>
      </c>
      <c r="N530" s="152">
        <f>+[1]data1cf!M530</f>
        <v>11720.098524888082</v>
      </c>
      <c r="O530" s="152">
        <f>+[1]data1cf!N530</f>
        <v>11159.816517948693</v>
      </c>
      <c r="P530" s="152">
        <f>+[1]data1cf!O530</f>
        <v>12048.553502534476</v>
      </c>
      <c r="Q530" s="152">
        <f>+[1]data1cf!P530</f>
        <v>13159.224735996908</v>
      </c>
      <c r="R530" s="152">
        <f>+[1]data1cf!Q530</f>
        <v>11837.206396816269</v>
      </c>
      <c r="S530" s="152">
        <f>+[1]data1cf!R530</f>
        <v>8690.2025839374837</v>
      </c>
      <c r="T530" s="152">
        <f>+[1]data1cf!S530</f>
        <v>8206.4512873662352</v>
      </c>
      <c r="U530" s="152">
        <f>+[1]data1cf!T530</f>
        <v>7722.7237668473826</v>
      </c>
      <c r="V530" s="152">
        <f>+[1]data1cf!U530</f>
        <v>7239.0207356624869</v>
      </c>
      <c r="W530" s="152">
        <f>+[1]data1cf!V530</f>
        <v>10187.615386407109</v>
      </c>
      <c r="X530" s="152">
        <f>+[1]data1cf!W530</f>
        <v>9703.9635599706016</v>
      </c>
      <c r="Y530" s="152">
        <f>+[1]data1cf!X530</f>
        <v>9220.3384936905259</v>
      </c>
      <c r="Z530" s="152">
        <f>+[1]data1cf!Y530</f>
        <v>8736.7409903715816</v>
      </c>
      <c r="AA530" s="152">
        <f>+[1]data1cf!Z530</f>
        <v>8253.1718769025993</v>
      </c>
      <c r="AB530" s="152"/>
      <c r="AC530" s="153" t="e">
        <f t="shared" ca="1" si="64"/>
        <v>#NAME?</v>
      </c>
      <c r="AD530" s="153">
        <f t="shared" si="66"/>
        <v>69504.765766261815</v>
      </c>
      <c r="AE530" s="154">
        <f t="shared" si="67"/>
        <v>51486.154257966016</v>
      </c>
      <c r="AF530" s="155" t="e">
        <f t="shared" ca="1" si="65"/>
        <v>#NAME?</v>
      </c>
      <c r="AG530" s="156">
        <f t="shared" si="68"/>
        <v>0.97541542944452853</v>
      </c>
    </row>
    <row r="531" spans="1:33" x14ac:dyDescent="0.25">
      <c r="A531" s="148"/>
      <c r="B531" s="152">
        <f>+[1]data1cf!A531</f>
        <v>-88829.546977868842</v>
      </c>
      <c r="C531" s="152">
        <f>+[1]data1cf!B531</f>
        <v>12757.122802316968</v>
      </c>
      <c r="D531" s="152">
        <f>+[1]data1cf!C531</f>
        <v>19672.620804095484</v>
      </c>
      <c r="E531" s="152">
        <f>+[1]data1cf!D531</f>
        <v>18588.009592656788</v>
      </c>
      <c r="F531" s="152">
        <f>+[1]data1cf!E531</f>
        <v>17186.23027789632</v>
      </c>
      <c r="G531" s="152">
        <f>+[1]data1cf!F531</f>
        <v>16297.352600282902</v>
      </c>
      <c r="H531" s="152">
        <f>+[1]data1cf!G531</f>
        <v>15177.226530760672</v>
      </c>
      <c r="I531" s="152">
        <f>+[1]data1cf!H531</f>
        <v>14292.039733330068</v>
      </c>
      <c r="J531" s="152">
        <f>+[1]data1cf!I531</f>
        <v>13686.681103783303</v>
      </c>
      <c r="K531" s="152">
        <f>+[1]data1cf!J531</f>
        <v>13159.399052086774</v>
      </c>
      <c r="L531" s="152">
        <f>+[1]data1cf!K531</f>
        <v>12485.763035914559</v>
      </c>
      <c r="M531" s="152">
        <f>+[1]data1cf!L531</f>
        <v>11898.838859997009</v>
      </c>
      <c r="N531" s="152">
        <f>+[1]data1cf!M531</f>
        <v>11284.916786152004</v>
      </c>
      <c r="O531" s="152">
        <f>+[1]data1cf!N531</f>
        <v>10749.3580810569</v>
      </c>
      <c r="P531" s="152">
        <f>+[1]data1cf!O531</f>
        <v>11599.049375560804</v>
      </c>
      <c r="Q531" s="152">
        <f>+[1]data1cf!P531</f>
        <v>12661.289421516249</v>
      </c>
      <c r="R531" s="152">
        <f>+[1]data1cf!Q531</f>
        <v>11396.91813048408</v>
      </c>
      <c r="S531" s="152">
        <f>+[1]data1cf!R531</f>
        <v>8387.1404626199164</v>
      </c>
      <c r="T531" s="152">
        <f>+[1]data1cf!S531</f>
        <v>7924.4833017794972</v>
      </c>
      <c r="U531" s="152">
        <f>+[1]data1cf!T531</f>
        <v>7461.8488802288266</v>
      </c>
      <c r="V531" s="152">
        <f>+[1]data1cf!U531</f>
        <v>6999.2378801465784</v>
      </c>
      <c r="W531" s="152">
        <f>+[1]data1cf!V531</f>
        <v>9819.2580831969881</v>
      </c>
      <c r="X531" s="152">
        <f>+[1]data1cf!W531</f>
        <v>9356.6960550630974</v>
      </c>
      <c r="Y531" s="152">
        <f>+[1]data1cf!X531</f>
        <v>8894.1596202001456</v>
      </c>
      <c r="Z531" s="152">
        <f>+[1]data1cf!Y531</f>
        <v>8431.6495464062536</v>
      </c>
      <c r="AA531" s="152">
        <f>+[1]data1cf!Z531</f>
        <v>7969.1666245134993</v>
      </c>
      <c r="AB531" s="152"/>
      <c r="AC531" s="153" t="e">
        <f t="shared" ca="1" si="64"/>
        <v>#NAME?</v>
      </c>
      <c r="AD531" s="153">
        <f t="shared" si="66"/>
        <v>67402.177511977847</v>
      </c>
      <c r="AE531" s="154">
        <f t="shared" si="67"/>
        <v>50056.464524155119</v>
      </c>
      <c r="AF531" s="155" t="e">
        <f t="shared" ca="1" si="65"/>
        <v>#NAME?</v>
      </c>
      <c r="AG531" s="156">
        <f t="shared" ref="AG531:AG546" si="69">1-EXP(-(1/0.25)*(AD531/ABS($AD$1010)))</f>
        <v>0.97249911425884961</v>
      </c>
    </row>
    <row r="532" spans="1:33" x14ac:dyDescent="0.25">
      <c r="A532" s="148"/>
      <c r="B532" s="152">
        <f>+[1]data1cf!A532</f>
        <v>-109880.378406854</v>
      </c>
      <c r="C532" s="152">
        <f>+[1]data1cf!B532</f>
        <v>15305.474289981463</v>
      </c>
      <c r="D532" s="152">
        <f>+[1]data1cf!C532</f>
        <v>23813.204398137597</v>
      </c>
      <c r="E532" s="152">
        <f>+[1]data1cf!D532</f>
        <v>22515.293880485013</v>
      </c>
      <c r="F532" s="152">
        <f>+[1]data1cf!E532</f>
        <v>20846.658390655419</v>
      </c>
      <c r="G532" s="152">
        <f>+[1]data1cf!F532</f>
        <v>19745.643696777035</v>
      </c>
      <c r="H532" s="152">
        <f>+[1]data1cf!G532</f>
        <v>18361.560813707831</v>
      </c>
      <c r="I532" s="152">
        <f>+[1]data1cf!H532</f>
        <v>17266.602395348949</v>
      </c>
      <c r="J532" s="152">
        <f>+[1]data1cf!I532</f>
        <v>16517.785841066318</v>
      </c>
      <c r="K532" s="152">
        <f>+[1]data1cf!J532</f>
        <v>15864.012422666165</v>
      </c>
      <c r="L532" s="152">
        <f>+[1]data1cf!K532</f>
        <v>15032.274136656495</v>
      </c>
      <c r="M532" s="152">
        <f>+[1]data1cf!L532</f>
        <v>14306.260633941929</v>
      </c>
      <c r="N532" s="152">
        <f>+[1]data1cf!M532</f>
        <v>13546.851269812068</v>
      </c>
      <c r="O532" s="152">
        <f>+[1]data1cf!N532</f>
        <v>12882.788806370023</v>
      </c>
      <c r="P532" s="152">
        <f>+[1]data1cf!O532</f>
        <v>13935.427019306335</v>
      </c>
      <c r="Q532" s="152">
        <f>+[1]data1cf!P532</f>
        <v>15249.396775761121</v>
      </c>
      <c r="R532" s="152">
        <f>+[1]data1cf!Q532</f>
        <v>13685.394699515135</v>
      </c>
      <c r="S532" s="152">
        <f>+[1]data1cf!R532</f>
        <v>9962.3597374229739</v>
      </c>
      <c r="T532" s="152">
        <f>+[1]data1cf!S532</f>
        <v>9390.0620545534512</v>
      </c>
      <c r="U532" s="152">
        <f>+[1]data1cf!T532</f>
        <v>8817.7924997318933</v>
      </c>
      <c r="V532" s="152">
        <f>+[1]data1cf!U532</f>
        <v>8245.5519167997954</v>
      </c>
      <c r="W532" s="152">
        <f>+[1]data1cf!V532</f>
        <v>11733.860678560708</v>
      </c>
      <c r="X532" s="152">
        <f>+[1]data1cf!W532</f>
        <v>11161.680672952243</v>
      </c>
      <c r="Y532" s="152">
        <f>+[1]data1cf!X532</f>
        <v>10589.532325709624</v>
      </c>
      <c r="Z532" s="152">
        <f>+[1]data1cf!Y532</f>
        <v>10017.416586583808</v>
      </c>
      <c r="AA532" s="152">
        <f>+[1]data1cf!Z532</f>
        <v>9445.3344338183124</v>
      </c>
      <c r="AB532" s="152"/>
      <c r="AC532" s="153" t="e">
        <f t="shared" ca="1" si="64"/>
        <v>#NAME?</v>
      </c>
      <c r="AD532" s="153">
        <f t="shared" si="66"/>
        <v>78484.361526686509</v>
      </c>
      <c r="AE532" s="154">
        <f t="shared" si="67"/>
        <v>57628.233483441792</v>
      </c>
      <c r="AF532" s="155" t="e">
        <f t="shared" ca="1" si="65"/>
        <v>#NAME?</v>
      </c>
      <c r="AG532" s="156">
        <f t="shared" si="69"/>
        <v>0.98476838471098482</v>
      </c>
    </row>
    <row r="533" spans="1:33" x14ac:dyDescent="0.25">
      <c r="A533" s="148"/>
      <c r="B533" s="152">
        <f>+[1]data1cf!A533</f>
        <v>-91145.185218071449</v>
      </c>
      <c r="C533" s="152">
        <f>+[1]data1cf!B533</f>
        <v>13050.135110176605</v>
      </c>
      <c r="D533" s="152">
        <f>+[1]data1cf!C533</f>
        <v>20109.800712354045</v>
      </c>
      <c r="E533" s="152">
        <f>+[1]data1cf!D533</f>
        <v>18998.477517562544</v>
      </c>
      <c r="F533" s="152">
        <f>+[1]data1cf!E533</f>
        <v>17588.885505173774</v>
      </c>
      <c r="G533" s="152">
        <f>+[1]data1cf!F533</f>
        <v>16676.67228432151</v>
      </c>
      <c r="H533" s="152">
        <f>+[1]data1cf!G533</f>
        <v>15527.510378695875</v>
      </c>
      <c r="I533" s="152">
        <f>+[1]data1cf!H533</f>
        <v>14619.248236770251</v>
      </c>
      <c r="J533" s="152">
        <f>+[1]data1cf!I533</f>
        <v>13998.108916684047</v>
      </c>
      <c r="K533" s="152">
        <f>+[1]data1cf!J533</f>
        <v>13456.912533537849</v>
      </c>
      <c r="L533" s="152">
        <f>+[1]data1cf!K533</f>
        <v>12765.884916319665</v>
      </c>
      <c r="M533" s="152">
        <f>+[1]data1cf!L533</f>
        <v>12163.66060534467</v>
      </c>
      <c r="N533" s="152">
        <f>+[1]data1cf!M533</f>
        <v>11533.73460623981</v>
      </c>
      <c r="O533" s="152">
        <f>+[1]data1cf!N533</f>
        <v>10984.04020214195</v>
      </c>
      <c r="P533" s="152">
        <f>+[1]data1cf!O533</f>
        <v>11856.056108699249</v>
      </c>
      <c r="Q533" s="152">
        <f>+[1]data1cf!P533</f>
        <v>12945.986982249495</v>
      </c>
      <c r="R533" s="152">
        <f>+[1]data1cf!Q533</f>
        <v>11648.655638949382</v>
      </c>
      <c r="S533" s="152">
        <f>+[1]data1cf!R533</f>
        <v>8560.4180835891184</v>
      </c>
      <c r="T533" s="152">
        <f>+[1]data1cf!S533</f>
        <v>8085.700221662235</v>
      </c>
      <c r="U533" s="152">
        <f>+[1]data1cf!T533</f>
        <v>7611.005691800483</v>
      </c>
      <c r="V533" s="152">
        <f>+[1]data1cf!U533</f>
        <v>7136.335193965806</v>
      </c>
      <c r="W533" s="152">
        <f>+[1]data1cf!V533</f>
        <v>10029.868623667653</v>
      </c>
      <c r="X533" s="152">
        <f>+[1]data1cf!W533</f>
        <v>9555.2483743984012</v>
      </c>
      <c r="Y533" s="152">
        <f>+[1]data1cf!X533</f>
        <v>9080.6543855740092</v>
      </c>
      <c r="Z533" s="152">
        <f>+[1]data1cf!Y533</f>
        <v>8606.087445007819</v>
      </c>
      <c r="AA533" s="152">
        <f>+[1]data1cf!Z533</f>
        <v>8131.5483641475721</v>
      </c>
      <c r="AB533" s="152"/>
      <c r="AC533" s="153" t="e">
        <f t="shared" ca="1" si="64"/>
        <v>#NAME?</v>
      </c>
      <c r="AD533" s="153">
        <f t="shared" si="66"/>
        <v>68598.482314257213</v>
      </c>
      <c r="AE533" s="154">
        <f t="shared" si="67"/>
        <v>50867.854776400425</v>
      </c>
      <c r="AF533" s="155" t="e">
        <f t="shared" ca="1" si="65"/>
        <v>#NAME?</v>
      </c>
      <c r="AG533" s="156">
        <f t="shared" si="69"/>
        <v>0.97419837691103495</v>
      </c>
    </row>
    <row r="534" spans="1:33" x14ac:dyDescent="0.25">
      <c r="A534" s="148"/>
      <c r="B534" s="152">
        <f>+[1]data1cf!A534</f>
        <v>-103926.08141709608</v>
      </c>
      <c r="C534" s="152">
        <f>+[1]data1cf!B534</f>
        <v>14592.548268919891</v>
      </c>
      <c r="D534" s="152">
        <f>+[1]data1cf!C534</f>
        <v>22706.432348501148</v>
      </c>
      <c r="E534" s="152">
        <f>+[1]data1cf!D534</f>
        <v>21362.391471790732</v>
      </c>
      <c r="F534" s="152">
        <f>+[1]data1cf!E534</f>
        <v>19811.294245227109</v>
      </c>
      <c r="G534" s="152">
        <f>+[1]data1cf!F534</f>
        <v>18770.283204963249</v>
      </c>
      <c r="H534" s="152">
        <f>+[1]data1cf!G534</f>
        <v>17460.861375811601</v>
      </c>
      <c r="I534" s="152">
        <f>+[1]data1cf!H534</f>
        <v>16425.237551207094</v>
      </c>
      <c r="J534" s="152">
        <f>+[1]data1cf!I534</f>
        <v>15716.998543340706</v>
      </c>
      <c r="K534" s="152">
        <f>+[1]data1cf!J534</f>
        <v>15099.003624546898</v>
      </c>
      <c r="L534" s="152">
        <f>+[1]data1cf!K534</f>
        <v>14311.985086189077</v>
      </c>
      <c r="M534" s="152">
        <f>+[1]data1cf!L534</f>
        <v>13625.313457578133</v>
      </c>
      <c r="N534" s="152">
        <f>+[1]data1cf!M534</f>
        <v>12907.05565259276</v>
      </c>
      <c r="O534" s="152">
        <f>+[1]data1cf!N534</f>
        <v>12279.340900360097</v>
      </c>
      <c r="P534" s="152">
        <f>+[1]data1cf!O534</f>
        <v>13274.574909116702</v>
      </c>
      <c r="Q534" s="152">
        <f>+[1]data1cf!P534</f>
        <v>14517.342088014586</v>
      </c>
      <c r="R534" s="152">
        <f>+[1]data1cf!Q534</f>
        <v>13038.091566045983</v>
      </c>
      <c r="S534" s="152">
        <f>+[1]data1cf!R534</f>
        <v>9516.8037783717082</v>
      </c>
      <c r="T534" s="152">
        <f>+[1]data1cf!S534</f>
        <v>8975.518278202675</v>
      </c>
      <c r="U534" s="152">
        <f>+[1]data1cf!T534</f>
        <v>8434.259381853637</v>
      </c>
      <c r="V534" s="152">
        <f>+[1]data1cf!U534</f>
        <v>7893.027887439177</v>
      </c>
      <c r="W534" s="152">
        <f>+[1]data1cf!V534</f>
        <v>11192.309029704709</v>
      </c>
      <c r="X534" s="152">
        <f>+[1]data1cf!W534</f>
        <v>10651.134829995266</v>
      </c>
      <c r="Y534" s="152">
        <f>+[1]data1cf!X534</f>
        <v>10109.990573119605</v>
      </c>
      <c r="Z534" s="152">
        <f>+[1]data1cf!Y534</f>
        <v>9568.8771573627218</v>
      </c>
      <c r="AA534" s="152">
        <f>+[1]data1cf!Z534</f>
        <v>9027.7955079581898</v>
      </c>
      <c r="AB534" s="152"/>
      <c r="AC534" s="153" t="e">
        <f t="shared" ca="1" si="64"/>
        <v>#NAME?</v>
      </c>
      <c r="AD534" s="153">
        <f t="shared" si="66"/>
        <v>75379.363929960178</v>
      </c>
      <c r="AE534" s="154">
        <f t="shared" si="67"/>
        <v>55515.888433021581</v>
      </c>
      <c r="AF534" s="155" t="e">
        <f t="shared" ca="1" si="65"/>
        <v>#NAME?</v>
      </c>
      <c r="AG534" s="156">
        <f t="shared" si="69"/>
        <v>0.98202618986473089</v>
      </c>
    </row>
    <row r="535" spans="1:33" x14ac:dyDescent="0.25">
      <c r="A535" s="148"/>
      <c r="B535" s="152">
        <f>+[1]data1cf!A535</f>
        <v>-99105.809580315385</v>
      </c>
      <c r="C535" s="152">
        <f>+[1]data1cf!B535</f>
        <v>13972.69747135006</v>
      </c>
      <c r="D535" s="152">
        <f>+[1]data1cf!C535</f>
        <v>21692.841839016455</v>
      </c>
      <c r="E535" s="152">
        <f>+[1]data1cf!D535</f>
        <v>20446.555359369693</v>
      </c>
      <c r="F535" s="152">
        <f>+[1]data1cf!E535</f>
        <v>18973.120294615423</v>
      </c>
      <c r="G535" s="152">
        <f>+[1]data1cf!F535</f>
        <v>17980.684916956165</v>
      </c>
      <c r="H535" s="152">
        <f>+[1]data1cf!G535</f>
        <v>16731.704576719538</v>
      </c>
      <c r="I535" s="152">
        <f>+[1]data1cf!H535</f>
        <v>15744.114780601129</v>
      </c>
      <c r="J535" s="152">
        <f>+[1]data1cf!I535</f>
        <v>15068.725125820944</v>
      </c>
      <c r="K535" s="152">
        <f>+[1]data1cf!J535</f>
        <v>14479.69451537633</v>
      </c>
      <c r="L535" s="152">
        <f>+[1]data1cf!K535</f>
        <v>13728.878628738006</v>
      </c>
      <c r="M535" s="152">
        <f>+[1]data1cf!L535</f>
        <v>13074.056020771091</v>
      </c>
      <c r="N535" s="152">
        <f>+[1]data1cf!M535</f>
        <v>12389.112258052239</v>
      </c>
      <c r="O535" s="152">
        <f>+[1]data1cf!N535</f>
        <v>11790.822616621928</v>
      </c>
      <c r="P535" s="152">
        <f>+[1]data1cf!O535</f>
        <v>12739.585334276249</v>
      </c>
      <c r="Q535" s="152">
        <f>+[1]data1cf!P535</f>
        <v>13924.710816783463</v>
      </c>
      <c r="R535" s="152">
        <f>+[1]data1cf!Q535</f>
        <v>12514.070498657456</v>
      </c>
      <c r="S535" s="152">
        <f>+[1]data1cf!R535</f>
        <v>9156.1061435679621</v>
      </c>
      <c r="T535" s="152">
        <f>+[1]data1cf!S535</f>
        <v>8639.9264033443233</v>
      </c>
      <c r="U535" s="152">
        <f>+[1]data1cf!T535</f>
        <v>8123.7720330093725</v>
      </c>
      <c r="V535" s="152">
        <f>+[1]data1cf!U535</f>
        <v>7607.6437936597722</v>
      </c>
      <c r="W535" s="152">
        <f>+[1]data1cf!V535</f>
        <v>10753.898556456063</v>
      </c>
      <c r="X535" s="152">
        <f>+[1]data1cf!W535</f>
        <v>10237.824954383726</v>
      </c>
      <c r="Y535" s="152">
        <f>+[1]data1cf!X535</f>
        <v>9721.7799063446291</v>
      </c>
      <c r="Z535" s="152">
        <f>+[1]data1cf!Y535</f>
        <v>9205.7642689597487</v>
      </c>
      <c r="AA535" s="152">
        <f>+[1]data1cf!Z535</f>
        <v>8689.778924548722</v>
      </c>
      <c r="AB535" s="152"/>
      <c r="AC535" s="153" t="e">
        <f t="shared" ca="1" si="64"/>
        <v>#NAME?</v>
      </c>
      <c r="AD535" s="153">
        <f t="shared" si="66"/>
        <v>72734.2215511822</v>
      </c>
      <c r="AE535" s="154">
        <f t="shared" si="67"/>
        <v>53677.770954616928</v>
      </c>
      <c r="AF535" s="155" t="e">
        <f t="shared" ca="1" si="65"/>
        <v>#NAME?</v>
      </c>
      <c r="AG535" s="156">
        <f t="shared" si="69"/>
        <v>0.97930398689151554</v>
      </c>
    </row>
    <row r="536" spans="1:33" x14ac:dyDescent="0.25">
      <c r="A536" s="148"/>
      <c r="B536" s="152">
        <f>+[1]data1cf!A536</f>
        <v>-91514.385020434886</v>
      </c>
      <c r="C536" s="152">
        <f>+[1]data1cf!B536</f>
        <v>13082.992930364879</v>
      </c>
      <c r="D536" s="152">
        <f>+[1]data1cf!C536</f>
        <v>20137.670475310159</v>
      </c>
      <c r="E536" s="152">
        <f>+[1]data1cf!D536</f>
        <v>19070.192749465899</v>
      </c>
      <c r="F536" s="152">
        <f>+[1]data1cf!E536</f>
        <v>17653.08388804314</v>
      </c>
      <c r="G536" s="152">
        <f>+[1]data1cf!F536</f>
        <v>16737.150104193461</v>
      </c>
      <c r="H536" s="152">
        <f>+[1]data1cf!G536</f>
        <v>15583.358794559608</v>
      </c>
      <c r="I536" s="152">
        <f>+[1]data1cf!H536</f>
        <v>14671.417575099709</v>
      </c>
      <c r="J536" s="152">
        <f>+[1]data1cf!I536</f>
        <v>14047.762219595203</v>
      </c>
      <c r="K536" s="152">
        <f>+[1]data1cf!J536</f>
        <v>13504.347368843828</v>
      </c>
      <c r="L536" s="152">
        <f>+[1]data1cf!K536</f>
        <v>12810.546876503136</v>
      </c>
      <c r="M536" s="152">
        <f>+[1]data1cf!L536</f>
        <v>12205.883148722329</v>
      </c>
      <c r="N536" s="152">
        <f>+[1]data1cf!M536</f>
        <v>11573.405522191228</v>
      </c>
      <c r="O536" s="152">
        <f>+[1]data1cf!N536</f>
        <v>11021.457356176888</v>
      </c>
      <c r="P536" s="152">
        <f>+[1]data1cf!O536</f>
        <v>11897.032645290084</v>
      </c>
      <c r="Q536" s="152">
        <f>+[1]data1cf!P536</f>
        <v>12991.378477920647</v>
      </c>
      <c r="R536" s="152">
        <f>+[1]data1cf!Q536</f>
        <v>11688.792063007033</v>
      </c>
      <c r="S536" s="152">
        <f>+[1]data1cf!R536</f>
        <v>8588.0450515261546</v>
      </c>
      <c r="T536" s="152">
        <f>+[1]data1cf!S536</f>
        <v>8111.4042603695761</v>
      </c>
      <c r="U536" s="152">
        <f>+[1]data1cf!T536</f>
        <v>7634.7868957888204</v>
      </c>
      <c r="V536" s="152">
        <f>+[1]data1cf!U536</f>
        <v>7158.1936605811425</v>
      </c>
      <c r="W536" s="152">
        <f>+[1]data1cf!V536</f>
        <v>10063.447862672896</v>
      </c>
      <c r="X536" s="152">
        <f>+[1]data1cf!W536</f>
        <v>9586.9050795714065</v>
      </c>
      <c r="Y536" s="152">
        <f>+[1]data1cf!X536</f>
        <v>9110.3886632873764</v>
      </c>
      <c r="Z536" s="152">
        <f>+[1]data1cf!Y536</f>
        <v>8633.8994048253353</v>
      </c>
      <c r="AA536" s="152">
        <f>+[1]data1cf!Z536</f>
        <v>8157.4381189199421</v>
      </c>
      <c r="AB536" s="152"/>
      <c r="AC536" s="153" t="e">
        <f t="shared" ca="1" si="64"/>
        <v>#NAME?</v>
      </c>
      <c r="AD536" s="153">
        <f t="shared" si="66"/>
        <v>68743.74784018776</v>
      </c>
      <c r="AE536" s="154">
        <f t="shared" si="67"/>
        <v>50952.946685569899</v>
      </c>
      <c r="AF536" s="155" t="e">
        <f t="shared" ca="1" si="65"/>
        <v>#NAME?</v>
      </c>
      <c r="AG536" s="156">
        <f t="shared" si="69"/>
        <v>0.97439743375334997</v>
      </c>
    </row>
    <row r="537" spans="1:33" x14ac:dyDescent="0.25">
      <c r="A537" s="148"/>
      <c r="B537" s="152">
        <f>+[1]data1cf!A537</f>
        <v>-108477.28428169119</v>
      </c>
      <c r="C537" s="152">
        <f>+[1]data1cf!B537</f>
        <v>15131.545836783116</v>
      </c>
      <c r="D537" s="152">
        <f>+[1]data1cf!C537</f>
        <v>23560.355051481078</v>
      </c>
      <c r="E537" s="152">
        <f>+[1]data1cf!D537</f>
        <v>22143.129719017292</v>
      </c>
      <c r="F537" s="152">
        <f>+[1]data1cf!E537</f>
        <v>20602.681082779527</v>
      </c>
      <c r="G537" s="152">
        <f>+[1]data1cf!F537</f>
        <v>19515.805887488397</v>
      </c>
      <c r="H537" s="152">
        <f>+[1]data1cf!G537</f>
        <v>18149.31643086578</v>
      </c>
      <c r="I537" s="152">
        <f>+[1]data1cf!H537</f>
        <v>17068.339851178782</v>
      </c>
      <c r="J537" s="152">
        <f>+[1]data1cf!I537</f>
        <v>16329.085150644547</v>
      </c>
      <c r="K537" s="152">
        <f>+[1]data1cf!J537</f>
        <v>15683.742719595321</v>
      </c>
      <c r="L537" s="152">
        <f>+[1]data1cf!K537</f>
        <v>14862.542372038752</v>
      </c>
      <c r="M537" s="152">
        <f>+[1]data1cf!L537</f>
        <v>14145.799544354733</v>
      </c>
      <c r="N537" s="152">
        <f>+[1]data1cf!M537</f>
        <v>13396.087296605914</v>
      </c>
      <c r="O537" s="152">
        <f>+[1]data1cf!N537</f>
        <v>12740.589951791433</v>
      </c>
      <c r="P537" s="152">
        <f>+[1]data1cf!O537</f>
        <v>13779.701210700645</v>
      </c>
      <c r="Q537" s="152">
        <f>+[1]data1cf!P537</f>
        <v>15076.892509776106</v>
      </c>
      <c r="R537" s="152">
        <f>+[1]data1cf!Q537</f>
        <v>13532.86162544573</v>
      </c>
      <c r="S537" s="152">
        <f>+[1]data1cf!R537</f>
        <v>9857.3671665701313</v>
      </c>
      <c r="T537" s="152">
        <f>+[1]data1cf!S537</f>
        <v>9292.3773172585097</v>
      </c>
      <c r="U537" s="152">
        <f>+[1]data1cf!T537</f>
        <v>8727.415236819761</v>
      </c>
      <c r="V537" s="152">
        <f>+[1]data1cf!U537</f>
        <v>8162.4817583200656</v>
      </c>
      <c r="W537" s="152">
        <f>+[1]data1cf!V537</f>
        <v>11606.247303163229</v>
      </c>
      <c r="X537" s="152">
        <f>+[1]data1cf!W537</f>
        <v>11041.373628457932</v>
      </c>
      <c r="Y537" s="152">
        <f>+[1]data1cf!X537</f>
        <v>10476.531207863694</v>
      </c>
      <c r="Z537" s="152">
        <f>+[1]data1cf!Y537</f>
        <v>9911.7209790038578</v>
      </c>
      <c r="AA537" s="152">
        <f>+[1]data1cf!Z537</f>
        <v>9346.9439076304552</v>
      </c>
      <c r="AB537" s="152"/>
      <c r="AC537" s="153" t="e">
        <f t="shared" ca="1" si="64"/>
        <v>#NAME?</v>
      </c>
      <c r="AD537" s="153">
        <f t="shared" si="66"/>
        <v>77668.635255741319</v>
      </c>
      <c r="AE537" s="154">
        <f t="shared" si="67"/>
        <v>57050.463338784328</v>
      </c>
      <c r="AF537" s="155" t="e">
        <f t="shared" ca="1" si="65"/>
        <v>#NAME?</v>
      </c>
      <c r="AG537" s="156">
        <f t="shared" si="69"/>
        <v>0.98409134110250374</v>
      </c>
    </row>
    <row r="538" spans="1:33" x14ac:dyDescent="0.25">
      <c r="A538" s="148"/>
      <c r="B538" s="152">
        <f>+[1]data1cf!A538</f>
        <v>-102204.22012944223</v>
      </c>
      <c r="C538" s="152">
        <f>+[1]data1cf!B538</f>
        <v>14341.688209204585</v>
      </c>
      <c r="D538" s="152">
        <f>+[1]data1cf!C538</f>
        <v>22281.01043809568</v>
      </c>
      <c r="E538" s="152">
        <f>+[1]data1cf!D538</f>
        <v>21046.523609937642</v>
      </c>
      <c r="F538" s="152">
        <f>+[1]data1cf!E538</f>
        <v>19511.888044343192</v>
      </c>
      <c r="G538" s="152">
        <f>+[1]data1cf!F538</f>
        <v>18488.228837293995</v>
      </c>
      <c r="H538" s="152">
        <f>+[1]data1cf!G538</f>
        <v>17200.397462675784</v>
      </c>
      <c r="I538" s="152">
        <f>+[1]data1cf!H538</f>
        <v>16181.931992815738</v>
      </c>
      <c r="J538" s="152">
        <f>+[1]data1cf!I538</f>
        <v>15485.427184040014</v>
      </c>
      <c r="K538" s="152">
        <f>+[1]data1cf!J538</f>
        <v>14877.778677846683</v>
      </c>
      <c r="L538" s="152">
        <f>+[1]data1cf!K538</f>
        <v>14103.692178721773</v>
      </c>
      <c r="M538" s="152">
        <f>+[1]data1cf!L538</f>
        <v>13428.397417962547</v>
      </c>
      <c r="N538" s="152">
        <f>+[1]data1cf!M538</f>
        <v>12722.039804845273</v>
      </c>
      <c r="O538" s="152">
        <f>+[1]data1cf!N538</f>
        <v>12104.836069603152</v>
      </c>
      <c r="P538" s="152">
        <f>+[1]data1cf!O538</f>
        <v>13083.469952921641</v>
      </c>
      <c r="Q538" s="152">
        <f>+[1]data1cf!P538</f>
        <v>14305.646798134938</v>
      </c>
      <c r="R538" s="152">
        <f>+[1]data1cf!Q538</f>
        <v>12850.904697669277</v>
      </c>
      <c r="S538" s="152">
        <f>+[1]data1cf!R538</f>
        <v>9387.9580794262674</v>
      </c>
      <c r="T538" s="152">
        <f>+[1]data1cf!S538</f>
        <v>8855.6406701888191</v>
      </c>
      <c r="U538" s="152">
        <f>+[1]data1cf!T538</f>
        <v>8323.3494239956635</v>
      </c>
      <c r="V538" s="152">
        <f>+[1]data1cf!U538</f>
        <v>7791.0851257381655</v>
      </c>
      <c r="W538" s="152">
        <f>+[1]data1cf!V538</f>
        <v>11035.703334517799</v>
      </c>
      <c r="X538" s="152">
        <f>+[1]data1cf!W538</f>
        <v>10503.495381698945</v>
      </c>
      <c r="Y538" s="152">
        <f>+[1]data1cf!X538</f>
        <v>9971.3168756169671</v>
      </c>
      <c r="Z538" s="152">
        <f>+[1]data1cf!Y538</f>
        <v>9439.16869967397</v>
      </c>
      <c r="AA538" s="152">
        <f>+[1]data1cf!Z538</f>
        <v>8907.0517637741323</v>
      </c>
      <c r="AB538" s="152"/>
      <c r="AC538" s="153" t="e">
        <f t="shared" ca="1" si="64"/>
        <v>#NAME?</v>
      </c>
      <c r="AD538" s="153">
        <f t="shared" si="66"/>
        <v>74359.114249808481</v>
      </c>
      <c r="AE538" s="154">
        <f t="shared" si="67"/>
        <v>54785.788825545424</v>
      </c>
      <c r="AF538" s="155" t="e">
        <f t="shared" ca="1" si="65"/>
        <v>#NAME?</v>
      </c>
      <c r="AG538" s="156">
        <f t="shared" si="69"/>
        <v>0.98102143535366104</v>
      </c>
    </row>
    <row r="539" spans="1:33" x14ac:dyDescent="0.25">
      <c r="A539" s="148"/>
      <c r="B539" s="152">
        <f>+[1]data1cf!A539</f>
        <v>-91111.225457142777</v>
      </c>
      <c r="C539" s="152">
        <f>+[1]data1cf!B539</f>
        <v>13014.552442191554</v>
      </c>
      <c r="D539" s="152">
        <f>+[1]data1cf!C539</f>
        <v>20050.801510351052</v>
      </c>
      <c r="E539" s="152">
        <f>+[1]data1cf!D539</f>
        <v>18982.381215636757</v>
      </c>
      <c r="F539" s="152">
        <f>+[1]data1cf!E539</f>
        <v>17582.980405224414</v>
      </c>
      <c r="G539" s="152">
        <f>+[1]data1cf!F539</f>
        <v>16671.109409446733</v>
      </c>
      <c r="H539" s="152">
        <f>+[1]data1cf!G539</f>
        <v>15522.373325970406</v>
      </c>
      <c r="I539" s="152">
        <f>+[1]data1cf!H539</f>
        <v>14614.449593200738</v>
      </c>
      <c r="J539" s="152">
        <f>+[1]data1cf!I539</f>
        <v>13993.541703252777</v>
      </c>
      <c r="K539" s="152">
        <f>+[1]data1cf!J539</f>
        <v>13452.54937934229</v>
      </c>
      <c r="L539" s="152">
        <f>+[1]data1cf!K539</f>
        <v>12761.776816909201</v>
      </c>
      <c r="M539" s="152">
        <f>+[1]data1cf!L539</f>
        <v>12159.776888534063</v>
      </c>
      <c r="N539" s="152">
        <f>+[1]data1cf!M539</f>
        <v>11530.085593393909</v>
      </c>
      <c r="O539" s="152">
        <f>+[1]data1cf!N539</f>
        <v>10980.598494975471</v>
      </c>
      <c r="P539" s="152">
        <f>+[1]data1cf!O539</f>
        <v>11852.287002168316</v>
      </c>
      <c r="Q539" s="152">
        <f>+[1]data1cf!P539</f>
        <v>12941.811778656987</v>
      </c>
      <c r="R539" s="152">
        <f>+[1]data1cf!Q539</f>
        <v>11644.963807705706</v>
      </c>
      <c r="S539" s="152">
        <f>+[1]data1cf!R539</f>
        <v>8557.8768979754877</v>
      </c>
      <c r="T539" s="152">
        <f>+[1]data1cf!S539</f>
        <v>8083.3359110537021</v>
      </c>
      <c r="U539" s="152">
        <f>+[1]data1cf!T539</f>
        <v>7608.8182475037538</v>
      </c>
      <c r="V539" s="152">
        <f>+[1]data1cf!U539</f>
        <v>7134.3246070268106</v>
      </c>
      <c r="W539" s="152">
        <f>+[1]data1cf!V539</f>
        <v>10026.779935858289</v>
      </c>
      <c r="X539" s="152">
        <f>+[1]data1cf!W539</f>
        <v>9552.3365252246567</v>
      </c>
      <c r="Y539" s="152">
        <f>+[1]data1cf!X539</f>
        <v>9077.9193652515096</v>
      </c>
      <c r="Z539" s="152">
        <f>+[1]data1cf!Y539</f>
        <v>8603.5292434586645</v>
      </c>
      <c r="AA539" s="152">
        <f>+[1]data1cf!Z539</f>
        <v>8129.1669709915241</v>
      </c>
      <c r="AB539" s="152"/>
      <c r="AC539" s="153" t="e">
        <f t="shared" ca="1" si="64"/>
        <v>#NAME?</v>
      </c>
      <c r="AD539" s="153">
        <f t="shared" si="66"/>
        <v>68495.317446831978</v>
      </c>
      <c r="AE539" s="154">
        <f t="shared" si="67"/>
        <v>50772.805312683973</v>
      </c>
      <c r="AF539" s="155" t="e">
        <f t="shared" ca="1" si="65"/>
        <v>#NAME?</v>
      </c>
      <c r="AG539" s="156">
        <f t="shared" si="69"/>
        <v>0.9740560713218559</v>
      </c>
    </row>
    <row r="540" spans="1:33" x14ac:dyDescent="0.25">
      <c r="A540" s="148"/>
      <c r="B540" s="152">
        <f>+[1]data1cf!A540</f>
        <v>-102536.0703559548</v>
      </c>
      <c r="C540" s="152">
        <f>+[1]data1cf!B540</f>
        <v>14431.502770568706</v>
      </c>
      <c r="D540" s="152">
        <f>+[1]data1cf!C540</f>
        <v>22300.961953266073</v>
      </c>
      <c r="E540" s="152">
        <f>+[1]data1cf!D540</f>
        <v>21139.201923478744</v>
      </c>
      <c r="F540" s="152">
        <f>+[1]data1cf!E540</f>
        <v>19569.591888604664</v>
      </c>
      <c r="G540" s="152">
        <f>+[1]data1cf!F540</f>
        <v>18542.588504051684</v>
      </c>
      <c r="H540" s="152">
        <f>+[1]data1cf!G540</f>
        <v>17250.596052534493</v>
      </c>
      <c r="I540" s="152">
        <f>+[1]data1cf!H540</f>
        <v>16228.823693815593</v>
      </c>
      <c r="J540" s="152">
        <f>+[1]data1cf!I540</f>
        <v>15530.057380786286</v>
      </c>
      <c r="K540" s="152">
        <f>+[1]data1cf!J540</f>
        <v>14920.414835125473</v>
      </c>
      <c r="L540" s="152">
        <f>+[1]data1cf!K540</f>
        <v>14143.835974868198</v>
      </c>
      <c r="M540" s="152">
        <f>+[1]data1cf!L540</f>
        <v>13466.348577454261</v>
      </c>
      <c r="N540" s="152">
        <f>+[1]data1cf!M540</f>
        <v>12757.697468690589</v>
      </c>
      <c r="O540" s="152">
        <f>+[1]data1cf!N540</f>
        <v>12138.467970168818</v>
      </c>
      <c r="P540" s="152">
        <f>+[1]data1cf!O540</f>
        <v>13120.301156140918</v>
      </c>
      <c r="Q540" s="152">
        <f>+[1]data1cf!P540</f>
        <v>14346.446327343212</v>
      </c>
      <c r="R540" s="152">
        <f>+[1]data1cf!Q540</f>
        <v>12886.980777151639</v>
      </c>
      <c r="S540" s="152">
        <f>+[1]data1cf!R540</f>
        <v>9412.790204224495</v>
      </c>
      <c r="T540" s="152">
        <f>+[1]data1cf!S540</f>
        <v>8878.7443961732733</v>
      </c>
      <c r="U540" s="152">
        <f>+[1]data1cf!T540</f>
        <v>8344.72483611602</v>
      </c>
      <c r="V540" s="152">
        <f>+[1]data1cf!U540</f>
        <v>7810.732311492553</v>
      </c>
      <c r="W540" s="152">
        <f>+[1]data1cf!V540</f>
        <v>11065.885577299827</v>
      </c>
      <c r="X540" s="152">
        <f>+[1]data1cf!W540</f>
        <v>10531.94958106485</v>
      </c>
      <c r="Y540" s="152">
        <f>+[1]data1cf!X540</f>
        <v>9998.0431271783273</v>
      </c>
      <c r="Z540" s="152">
        <f>+[1]data1cf!Y540</f>
        <v>9464.1671019107052</v>
      </c>
      <c r="AA540" s="152">
        <f>+[1]data1cf!Z540</f>
        <v>8930.3224181205551</v>
      </c>
      <c r="AB540" s="152"/>
      <c r="AC540" s="153" t="e">
        <f t="shared" ca="1" si="64"/>
        <v>#NAME?</v>
      </c>
      <c r="AD540" s="153">
        <f t="shared" si="66"/>
        <v>74566.372861024385</v>
      </c>
      <c r="AE540" s="154">
        <f t="shared" si="67"/>
        <v>54936.98615315363</v>
      </c>
      <c r="AF540" s="155" t="e">
        <f t="shared" ca="1" si="65"/>
        <v>#NAME?</v>
      </c>
      <c r="AG540" s="156">
        <f t="shared" si="69"/>
        <v>0.981229993371035</v>
      </c>
    </row>
    <row r="541" spans="1:33" x14ac:dyDescent="0.25">
      <c r="A541" s="148"/>
      <c r="B541" s="152">
        <f>+[1]data1cf!A541</f>
        <v>-105036.56325182598</v>
      </c>
      <c r="C541" s="152">
        <f>+[1]data1cf!B541</f>
        <v>14665.89426445531</v>
      </c>
      <c r="D541" s="152">
        <f>+[1]data1cf!C541</f>
        <v>22845.239791878274</v>
      </c>
      <c r="E541" s="152">
        <f>+[1]data1cf!D541</f>
        <v>21546.273251137762</v>
      </c>
      <c r="F541" s="152">
        <f>+[1]data1cf!E541</f>
        <v>20004.390605352637</v>
      </c>
      <c r="G541" s="152">
        <f>+[1]data1cf!F541</f>
        <v>18952.188828806906</v>
      </c>
      <c r="H541" s="152">
        <f>+[1]data1cf!G541</f>
        <v>17628.842644810422</v>
      </c>
      <c r="I541" s="152">
        <f>+[1]data1cf!H541</f>
        <v>16582.152864199859</v>
      </c>
      <c r="J541" s="152">
        <f>+[1]data1cf!I541</f>
        <v>15866.346106812365</v>
      </c>
      <c r="K541" s="152">
        <f>+[1]data1cf!J541</f>
        <v>15241.678465116864</v>
      </c>
      <c r="L541" s="152">
        <f>+[1]data1cf!K541</f>
        <v>14446.319652918766</v>
      </c>
      <c r="M541" s="152">
        <f>+[1]data1cf!L541</f>
        <v>13752.31072880315</v>
      </c>
      <c r="N541" s="152">
        <f>+[1]data1cf!M541</f>
        <v>13026.378120397785</v>
      </c>
      <c r="O541" s="152">
        <f>+[1]data1cf!N541</f>
        <v>12391.884486778861</v>
      </c>
      <c r="P541" s="152">
        <f>+[1]data1cf!O541</f>
        <v>13397.824432120138</v>
      </c>
      <c r="Q541" s="152">
        <f>+[1]data1cf!P541</f>
        <v>14653.870956858344</v>
      </c>
      <c r="R541" s="152">
        <f>+[1]data1cf!Q541</f>
        <v>13158.814192498394</v>
      </c>
      <c r="S541" s="152">
        <f>+[1]data1cf!R541</f>
        <v>9599.9003722656998</v>
      </c>
      <c r="T541" s="152">
        <f>+[1]data1cf!S541</f>
        <v>9052.8310716575161</v>
      </c>
      <c r="U541" s="152">
        <f>+[1]data1cf!T541</f>
        <v>8505.7886591392271</v>
      </c>
      <c r="V541" s="152">
        <f>+[1]data1cf!U541</f>
        <v>7958.7739413535419</v>
      </c>
      <c r="W541" s="152">
        <f>+[1]data1cf!V541</f>
        <v>11293.308907550419</v>
      </c>
      <c r="X541" s="152">
        <f>+[1]data1cf!W541</f>
        <v>10746.352096681134</v>
      </c>
      <c r="Y541" s="152">
        <f>+[1]data1cf!X541</f>
        <v>10199.425548593917</v>
      </c>
      <c r="Z541" s="152">
        <f>+[1]data1cf!Y541</f>
        <v>9652.530171172235</v>
      </c>
      <c r="AA541" s="152">
        <f>+[1]data1cf!Z541</f>
        <v>9105.666899536056</v>
      </c>
      <c r="AB541" s="152"/>
      <c r="AC541" s="153" t="e">
        <f t="shared" ca="1" si="64"/>
        <v>#NAME?</v>
      </c>
      <c r="AD541" s="153">
        <f t="shared" si="66"/>
        <v>75814.473523941793</v>
      </c>
      <c r="AE541" s="154">
        <f t="shared" si="67"/>
        <v>55770.106611871321</v>
      </c>
      <c r="AF541" s="155" t="e">
        <f t="shared" ca="1" si="65"/>
        <v>#NAME?</v>
      </c>
      <c r="AG541" s="156">
        <f t="shared" si="69"/>
        <v>0.9824383437609191</v>
      </c>
    </row>
    <row r="542" spans="1:33" x14ac:dyDescent="0.25">
      <c r="A542" s="148"/>
      <c r="B542" s="152">
        <f>+[1]data1cf!A542</f>
        <v>-93722.809729434448</v>
      </c>
      <c r="C542" s="152">
        <f>+[1]data1cf!B542</f>
        <v>13381.804860881362</v>
      </c>
      <c r="D542" s="152">
        <f>+[1]data1cf!C542</f>
        <v>20688.508855995726</v>
      </c>
      <c r="E542" s="152">
        <f>+[1]data1cf!D542</f>
        <v>19496.644335623187</v>
      </c>
      <c r="F542" s="152">
        <f>+[1]data1cf!E542</f>
        <v>18037.096268599453</v>
      </c>
      <c r="G542" s="152">
        <f>+[1]data1cf!F542</f>
        <v>17098.90737192945</v>
      </c>
      <c r="H542" s="152">
        <f>+[1]data1cf!G542</f>
        <v>15917.424578892114</v>
      </c>
      <c r="I542" s="152">
        <f>+[1]data1cf!H542</f>
        <v>14983.476398212275</v>
      </c>
      <c r="J542" s="152">
        <f>+[1]data1cf!I542</f>
        <v>14344.770994601276</v>
      </c>
      <c r="K542" s="152">
        <f>+[1]data1cf!J542</f>
        <v>13788.086042825766</v>
      </c>
      <c r="L542" s="152">
        <f>+[1]data1cf!K542</f>
        <v>13077.699176667269</v>
      </c>
      <c r="M542" s="152">
        <f>+[1]data1cf!L542</f>
        <v>12458.443706650825</v>
      </c>
      <c r="N542" s="152">
        <f>+[1]data1cf!M542</f>
        <v>11810.703133010291</v>
      </c>
      <c r="O542" s="152">
        <f>+[1]data1cf!N542</f>
        <v>11245.273747686875</v>
      </c>
      <c r="P542" s="152">
        <f>+[1]data1cf!O542</f>
        <v>12142.140024322038</v>
      </c>
      <c r="Q542" s="152">
        <f>+[1]data1cf!P542</f>
        <v>13262.894605439851</v>
      </c>
      <c r="R542" s="152">
        <f>+[1]data1cf!Q542</f>
        <v>11928.874181286494</v>
      </c>
      <c r="S542" s="152">
        <f>+[1]data1cf!R542</f>
        <v>8753.2999575047088</v>
      </c>
      <c r="T542" s="152">
        <f>+[1]data1cf!S542</f>
        <v>8265.1568730171784</v>
      </c>
      <c r="U542" s="152">
        <f>+[1]data1cf!T542</f>
        <v>7777.0377804354757</v>
      </c>
      <c r="V542" s="152">
        <f>+[1]data1cf!U542</f>
        <v>7288.9433995167674</v>
      </c>
      <c r="W542" s="152">
        <f>+[1]data1cf!V542</f>
        <v>10264.307182352493</v>
      </c>
      <c r="X542" s="152">
        <f>+[1]data1cf!W542</f>
        <v>9776.2644710499681</v>
      </c>
      <c r="Y542" s="152">
        <f>+[1]data1cf!X542</f>
        <v>9288.2487628488198</v>
      </c>
      <c r="Z542" s="152">
        <f>+[1]data1cf!Y542</f>
        <v>8800.2608678420875</v>
      </c>
      <c r="AA542" s="152">
        <f>+[1]data1cf!Z542</f>
        <v>8312.3016204256128</v>
      </c>
      <c r="AB542" s="152"/>
      <c r="AC542" s="153" t="e">
        <f t="shared" ca="1" si="64"/>
        <v>#NAME?</v>
      </c>
      <c r="AD542" s="153">
        <f t="shared" si="66"/>
        <v>70053.359866244136</v>
      </c>
      <c r="AE542" s="154">
        <f t="shared" si="67"/>
        <v>51889.737515172754</v>
      </c>
      <c r="AF542" s="155" t="e">
        <f t="shared" ca="1" si="65"/>
        <v>#NAME?</v>
      </c>
      <c r="AG542" s="156">
        <f t="shared" si="69"/>
        <v>0.97612407043797245</v>
      </c>
    </row>
    <row r="543" spans="1:33" x14ac:dyDescent="0.25">
      <c r="A543" s="148"/>
      <c r="B543" s="152">
        <f>+[1]data1cf!A543</f>
        <v>-89478.315257929848</v>
      </c>
      <c r="C543" s="152">
        <f>+[1]data1cf!B543</f>
        <v>12784.703563527975</v>
      </c>
      <c r="D543" s="152">
        <f>+[1]data1cf!C543</f>
        <v>19726.073946004097</v>
      </c>
      <c r="E543" s="152">
        <f>+[1]data1cf!D543</f>
        <v>18675.649031531972</v>
      </c>
      <c r="F543" s="152">
        <f>+[1]data1cf!E543</f>
        <v>17299.041482480461</v>
      </c>
      <c r="G543" s="152">
        <f>+[1]data1cf!F543</f>
        <v>16403.625926890898</v>
      </c>
      <c r="H543" s="152">
        <f>+[1]data1cf!G543</f>
        <v>15275.364938398219</v>
      </c>
      <c r="I543" s="152">
        <f>+[1]data1cf!H543</f>
        <v>14383.713162414424</v>
      </c>
      <c r="J543" s="152">
        <f>+[1]data1cf!I543</f>
        <v>13773.933284642553</v>
      </c>
      <c r="K543" s="152">
        <f>+[1]data1cf!J543</f>
        <v>13242.752879254171</v>
      </c>
      <c r="L543" s="152">
        <f>+[1]data1cf!K543</f>
        <v>12564.244288902486</v>
      </c>
      <c r="M543" s="152">
        <f>+[1]data1cf!L543</f>
        <v>11973.033501141363</v>
      </c>
      <c r="N543" s="152">
        <f>+[1]data1cf!M543</f>
        <v>11354.627635793528</v>
      </c>
      <c r="O543" s="152">
        <f>+[1]data1cf!N543</f>
        <v>10815.10855684974</v>
      </c>
      <c r="P543" s="152">
        <f>+[1]data1cf!O543</f>
        <v>11671.054498523255</v>
      </c>
      <c r="Q543" s="152">
        <f>+[1]data1cf!P543</f>
        <v>12741.052634788422</v>
      </c>
      <c r="R543" s="152">
        <f>+[1]data1cf!Q543</f>
        <v>11467.446984066843</v>
      </c>
      <c r="S543" s="152">
        <f>+[1]data1cf!R543</f>
        <v>8435.6873479569822</v>
      </c>
      <c r="T543" s="152">
        <f>+[1]data1cf!S543</f>
        <v>7969.6511617729957</v>
      </c>
      <c r="U543" s="152">
        <f>+[1]data1cf!T543</f>
        <v>7503.6378809555754</v>
      </c>
      <c r="V543" s="152">
        <f>+[1]data1cf!U543</f>
        <v>7037.6481926657325</v>
      </c>
      <c r="W543" s="152">
        <f>+[1]data1cf!V543</f>
        <v>9878.2644667208369</v>
      </c>
      <c r="X543" s="152">
        <f>+[1]data1cf!W543</f>
        <v>9412.3241080468906</v>
      </c>
      <c r="Y543" s="152">
        <f>+[1]data1cf!X543</f>
        <v>8946.4095295648294</v>
      </c>
      <c r="Z543" s="152">
        <f>+[1]data1cf!Y543</f>
        <v>8480.5215046803951</v>
      </c>
      <c r="AA543" s="152">
        <f>+[1]data1cf!Z543</f>
        <v>8014.6608300015278</v>
      </c>
      <c r="AB543" s="152"/>
      <c r="AC543" s="153" t="e">
        <f t="shared" ca="1" si="64"/>
        <v>#NAME?</v>
      </c>
      <c r="AD543" s="153">
        <f t="shared" si="66"/>
        <v>67600.148338822386</v>
      </c>
      <c r="AE543" s="154">
        <f t="shared" si="67"/>
        <v>50150.638170427861</v>
      </c>
      <c r="AF543" s="155" t="e">
        <f t="shared" ca="1" si="65"/>
        <v>#NAME?</v>
      </c>
      <c r="AG543" s="156">
        <f t="shared" si="69"/>
        <v>0.97278785372801269</v>
      </c>
    </row>
    <row r="544" spans="1:33" x14ac:dyDescent="0.25">
      <c r="A544" s="148"/>
      <c r="B544" s="152">
        <f>+[1]data1cf!A544</f>
        <v>-92554.949182450466</v>
      </c>
      <c r="C544" s="152">
        <f>+[1]data1cf!B544</f>
        <v>13205.722239244504</v>
      </c>
      <c r="D544" s="152">
        <f>+[1]data1cf!C544</f>
        <v>20378.476999092054</v>
      </c>
      <c r="E544" s="152">
        <f>+[1]data1cf!D544</f>
        <v>19262.860863962404</v>
      </c>
      <c r="F544" s="152">
        <f>+[1]data1cf!E544</f>
        <v>17834.022599400974</v>
      </c>
      <c r="G544" s="152">
        <f>+[1]data1cf!F544</f>
        <v>16907.602665524053</v>
      </c>
      <c r="H544" s="152">
        <f>+[1]data1cf!G544</f>
        <v>15740.76370019911</v>
      </c>
      <c r="I544" s="152">
        <f>+[1]data1cf!H544</f>
        <v>14818.453254626587</v>
      </c>
      <c r="J544" s="152">
        <f>+[1]data1cf!I544</f>
        <v>14187.706626944055</v>
      </c>
      <c r="K544" s="152">
        <f>+[1]data1cf!J544</f>
        <v>13638.039178358667</v>
      </c>
      <c r="L544" s="152">
        <f>+[1]data1cf!K544</f>
        <v>12936.42352885989</v>
      </c>
      <c r="M544" s="152">
        <f>+[1]data1cf!L544</f>
        <v>12324.884473172318</v>
      </c>
      <c r="N544" s="152">
        <f>+[1]data1cf!M544</f>
        <v>11685.21526084522</v>
      </c>
      <c r="O544" s="152">
        <f>+[1]data1cf!N544</f>
        <v>11126.915022416477</v>
      </c>
      <c r="P544" s="152">
        <f>+[1]data1cf!O544</f>
        <v>12012.522185606696</v>
      </c>
      <c r="Q544" s="152">
        <f>+[1]data1cf!P544</f>
        <v>13119.311275699252</v>
      </c>
      <c r="R544" s="152">
        <f>+[1]data1cf!Q544</f>
        <v>11801.913804130623</v>
      </c>
      <c r="S544" s="152">
        <f>+[1]data1cf!R544</f>
        <v>8665.9097539349677</v>
      </c>
      <c r="T544" s="152">
        <f>+[1]data1cf!S544</f>
        <v>8183.849319458699</v>
      </c>
      <c r="U544" s="152">
        <f>+[1]data1cf!T544</f>
        <v>7701.8125779300753</v>
      </c>
      <c r="V544" s="152">
        <f>+[1]data1cf!U544</f>
        <v>7219.8002401375416</v>
      </c>
      <c r="W544" s="152">
        <f>+[1]data1cf!V544</f>
        <v>10158.088630281454</v>
      </c>
      <c r="X544" s="152">
        <f>+[1]data1cf!W544</f>
        <v>9676.127318260691</v>
      </c>
      <c r="Y544" s="152">
        <f>+[1]data1cf!X544</f>
        <v>9194.192672861238</v>
      </c>
      <c r="Z544" s="152">
        <f>+[1]data1cf!Y544</f>
        <v>8712.2854940817488</v>
      </c>
      <c r="AA544" s="152">
        <f>+[1]data1cf!Z544</f>
        <v>8230.4066059208162</v>
      </c>
      <c r="AB544" s="152"/>
      <c r="AC544" s="153" t="e">
        <f t="shared" ca="1" si="64"/>
        <v>#NAME?</v>
      </c>
      <c r="AD544" s="153">
        <f t="shared" si="66"/>
        <v>69319.750983419814</v>
      </c>
      <c r="AE544" s="154">
        <f t="shared" si="67"/>
        <v>51354.46830502971</v>
      </c>
      <c r="AF544" s="155" t="e">
        <f t="shared" ca="1" si="65"/>
        <v>#NAME?</v>
      </c>
      <c r="AG544" s="156">
        <f t="shared" si="69"/>
        <v>0.97517172639305794</v>
      </c>
    </row>
    <row r="545" spans="1:33" x14ac:dyDescent="0.25">
      <c r="A545" s="148"/>
      <c r="B545" s="152">
        <f>+[1]data1cf!A545</f>
        <v>-95762.53982248281</v>
      </c>
      <c r="C545" s="152">
        <f>+[1]data1cf!B545</f>
        <v>13570.982449975796</v>
      </c>
      <c r="D545" s="152">
        <f>+[1]data1cf!C545</f>
        <v>21048.400002675175</v>
      </c>
      <c r="E545" s="152">
        <f>+[1]data1cf!D545</f>
        <v>19876.466963922256</v>
      </c>
      <c r="F545" s="152">
        <f>+[1]data1cf!E545</f>
        <v>18391.775151484529</v>
      </c>
      <c r="G545" s="152">
        <f>+[1]data1cf!F545</f>
        <v>17433.031140049363</v>
      </c>
      <c r="H545" s="152">
        <f>+[1]data1cf!G545</f>
        <v>16225.972128910009</v>
      </c>
      <c r="I545" s="152">
        <f>+[1]data1cf!H545</f>
        <v>15271.698029545263</v>
      </c>
      <c r="J545" s="152">
        <f>+[1]data1cf!I545</f>
        <v>14619.092203656048</v>
      </c>
      <c r="K545" s="152">
        <f>+[1]data1cf!J545</f>
        <v>14050.150812126813</v>
      </c>
      <c r="L545" s="152">
        <f>+[1]data1cf!K545</f>
        <v>13324.444553066645</v>
      </c>
      <c r="M545" s="152">
        <f>+[1]data1cf!L545</f>
        <v>12691.711958099277</v>
      </c>
      <c r="N545" s="152">
        <f>+[1]data1cf!M545</f>
        <v>12029.874325862686</v>
      </c>
      <c r="O545" s="152">
        <f>+[1]data1cf!N545</f>
        <v>11451.993509162101</v>
      </c>
      <c r="P545" s="152">
        <f>+[1]data1cf!O545</f>
        <v>12368.52442176257</v>
      </c>
      <c r="Q545" s="152">
        <f>+[1]data1cf!P545</f>
        <v>13513.670470151032</v>
      </c>
      <c r="R545" s="152">
        <f>+[1]data1cf!Q545</f>
        <v>12150.617181834266</v>
      </c>
      <c r="S545" s="152">
        <f>+[1]data1cf!R545</f>
        <v>8905.9315610973972</v>
      </c>
      <c r="T545" s="152">
        <f>+[1]data1cf!S545</f>
        <v>8407.164807280953</v>
      </c>
      <c r="U545" s="152">
        <f>+[1]data1cf!T545</f>
        <v>7908.4225675165671</v>
      </c>
      <c r="V545" s="152">
        <f>+[1]data1cf!U545</f>
        <v>7409.7055772258063</v>
      </c>
      <c r="W545" s="152">
        <f>+[1]data1cf!V545</f>
        <v>10449.823490492921</v>
      </c>
      <c r="X545" s="152">
        <f>+[1]data1cf!W545</f>
        <v>9951.1592943265678</v>
      </c>
      <c r="Y545" s="152">
        <f>+[1]data1cf!X545</f>
        <v>9452.5226889417772</v>
      </c>
      <c r="Z545" s="152">
        <f>+[1]data1cf!Y545</f>
        <v>8953.9145020619999</v>
      </c>
      <c r="AA545" s="152">
        <f>+[1]data1cf!Z545</f>
        <v>8455.3355862423905</v>
      </c>
      <c r="AB545" s="152"/>
      <c r="AC545" s="153" t="e">
        <f t="shared" ca="1" si="64"/>
        <v>#NAME?</v>
      </c>
      <c r="AD545" s="153">
        <f t="shared" si="66"/>
        <v>71034.545238365172</v>
      </c>
      <c r="AE545" s="154">
        <f t="shared" si="67"/>
        <v>52532.943487149882</v>
      </c>
      <c r="AF545" s="155" t="e">
        <f t="shared" ca="1" si="65"/>
        <v>#NAME?</v>
      </c>
      <c r="AG545" s="156">
        <f t="shared" si="69"/>
        <v>0.97734095595065185</v>
      </c>
    </row>
    <row r="546" spans="1:33" x14ac:dyDescent="0.25">
      <c r="A546" s="148"/>
      <c r="B546" s="152">
        <f>+[1]data1cf!A546</f>
        <v>-110764.89091757646</v>
      </c>
      <c r="C546" s="152">
        <f>+[1]data1cf!B546</f>
        <v>15409.578486135288</v>
      </c>
      <c r="D546" s="152">
        <f>+[1]data1cf!C546</f>
        <v>23937.092152644997</v>
      </c>
      <c r="E546" s="152">
        <f>+[1]data1cf!D546</f>
        <v>22652.135313748611</v>
      </c>
      <c r="F546" s="152">
        <f>+[1]data1cf!E546</f>
        <v>21000.462028827995</v>
      </c>
      <c r="G546" s="152">
        <f>+[1]data1cf!F546</f>
        <v>19890.533775145261</v>
      </c>
      <c r="H546" s="152">
        <f>+[1]data1cf!G546</f>
        <v>18495.359971289377</v>
      </c>
      <c r="I546" s="152">
        <f>+[1]data1cf!H546</f>
        <v>17391.587382158581</v>
      </c>
      <c r="J546" s="152">
        <f>+[1]data1cf!I546</f>
        <v>16636.743021819013</v>
      </c>
      <c r="K546" s="152">
        <f>+[1]data1cf!J546</f>
        <v>15977.654697129976</v>
      </c>
      <c r="L546" s="152">
        <f>+[1]data1cf!K546</f>
        <v>15139.273279892179</v>
      </c>
      <c r="M546" s="152">
        <f>+[1]data1cf!L546</f>
        <v>14407.41553059404</v>
      </c>
      <c r="N546" s="152">
        <f>+[1]data1cf!M546</f>
        <v>13641.893090653262</v>
      </c>
      <c r="O546" s="152">
        <f>+[1]data1cf!N546</f>
        <v>12972.431164376878</v>
      </c>
      <c r="P546" s="152">
        <f>+[1]data1cf!O546</f>
        <v>14033.59678816497</v>
      </c>
      <c r="Q546" s="152">
        <f>+[1]data1cf!P546</f>
        <v>15358.143707759744</v>
      </c>
      <c r="R546" s="152">
        <f>+[1]data1cf!Q546</f>
        <v>13781.551764029748</v>
      </c>
      <c r="S546" s="152">
        <f>+[1]data1cf!R546</f>
        <v>10028.547201818157</v>
      </c>
      <c r="T546" s="152">
        <f>+[1]data1cf!S546</f>
        <v>9451.6426503912317</v>
      </c>
      <c r="U546" s="152">
        <f>+[1]data1cf!T546</f>
        <v>8874.7664534368178</v>
      </c>
      <c r="V546" s="152">
        <f>+[1]data1cf!U546</f>
        <v>8297.919461589081</v>
      </c>
      <c r="W546" s="152">
        <f>+[1]data1cf!V546</f>
        <v>11814.30832996935</v>
      </c>
      <c r="X546" s="152">
        <f>+[1]data1cf!W546</f>
        <v>11237.522403079185</v>
      </c>
      <c r="Y546" s="152">
        <f>+[1]data1cf!X546</f>
        <v>10660.768389397632</v>
      </c>
      <c r="Z546" s="152">
        <f>+[1]data1cf!Y546</f>
        <v>10084.047246320948</v>
      </c>
      <c r="AA546" s="152">
        <f>+[1]data1cf!Z546</f>
        <v>9507.3599599672834</v>
      </c>
      <c r="AB546" s="152"/>
      <c r="AC546" s="153" t="e">
        <f t="shared" ca="1" si="64"/>
        <v>#NAME?</v>
      </c>
      <c r="AD546" s="153">
        <f t="shared" si="66"/>
        <v>78878.113902837213</v>
      </c>
      <c r="AE546" s="154">
        <f t="shared" si="67"/>
        <v>57877.189286166562</v>
      </c>
      <c r="AF546" s="155" t="e">
        <f t="shared" ca="1" si="65"/>
        <v>#NAME?</v>
      </c>
      <c r="AG546" s="156">
        <f t="shared" si="69"/>
        <v>0.98508480679506405</v>
      </c>
    </row>
    <row r="547" spans="1:33" x14ac:dyDescent="0.25">
      <c r="A547" s="148"/>
      <c r="B547" s="152">
        <f>+[1]data1cf!A547</f>
        <v>-94111.174216831234</v>
      </c>
      <c r="C547" s="152">
        <f>+[1]data1cf!B547</f>
        <v>13353.867104445457</v>
      </c>
      <c r="D547" s="152">
        <f>+[1]data1cf!C547</f>
        <v>20728.627605344096</v>
      </c>
      <c r="E547" s="152">
        <f>+[1]data1cf!D547</f>
        <v>19561.623060643207</v>
      </c>
      <c r="F547" s="152">
        <f>+[1]data1cf!E547</f>
        <v>18104.627106631175</v>
      </c>
      <c r="G547" s="152">
        <f>+[1]data1cf!F547</f>
        <v>17162.524517342572</v>
      </c>
      <c r="H547" s="152">
        <f>+[1]data1cf!G547</f>
        <v>15976.172013912357</v>
      </c>
      <c r="I547" s="152">
        <f>+[1]data1cf!H547</f>
        <v>15038.353779533842</v>
      </c>
      <c r="J547" s="152">
        <f>+[1]data1cf!I547</f>
        <v>14397.001736354661</v>
      </c>
      <c r="K547" s="152">
        <f>+[1]data1cf!J547</f>
        <v>13837.983159185053</v>
      </c>
      <c r="L547" s="152">
        <f>+[1]data1cf!K547</f>
        <v>13124.679481536728</v>
      </c>
      <c r="M547" s="152">
        <f>+[1]data1cf!L547</f>
        <v>12502.857967737858</v>
      </c>
      <c r="N547" s="152">
        <f>+[1]data1cf!M547</f>
        <v>11852.433314986003</v>
      </c>
      <c r="O547" s="152">
        <f>+[1]data1cf!N547</f>
        <v>11284.633177875079</v>
      </c>
      <c r="P547" s="152">
        <f>+[1]data1cf!O547</f>
        <v>12185.243600018766</v>
      </c>
      <c r="Q547" s="152">
        <f>+[1]data1cf!P547</f>
        <v>13310.642315042216</v>
      </c>
      <c r="R547" s="152">
        <f>+[1]data1cf!Q547</f>
        <v>11971.094035293208</v>
      </c>
      <c r="S547" s="152">
        <f>+[1]data1cf!R547</f>
        <v>8782.3610056756825</v>
      </c>
      <c r="T547" s="152">
        <f>+[1]data1cf!S547</f>
        <v>8292.1951751850065</v>
      </c>
      <c r="U547" s="152">
        <f>+[1]data1cf!T547</f>
        <v>7802.053436016784</v>
      </c>
      <c r="V547" s="152">
        <f>+[1]data1cf!U547</f>
        <v>7311.9365109106602</v>
      </c>
      <c r="W547" s="152">
        <f>+[1]data1cf!V547</f>
        <v>10299.629476297303</v>
      </c>
      <c r="X547" s="152">
        <f>+[1]data1cf!W547</f>
        <v>9809.5644349136564</v>
      </c>
      <c r="Y547" s="152">
        <f>+[1]data1cf!X547</f>
        <v>9319.5265085256669</v>
      </c>
      <c r="Z547" s="152">
        <f>+[1]data1cf!Y547</f>
        <v>8829.5165105831948</v>
      </c>
      <c r="AA547" s="152">
        <f>+[1]data1cf!Z547</f>
        <v>8339.5352789396093</v>
      </c>
      <c r="AB547" s="152"/>
      <c r="AC547" s="153" t="e">
        <f t="shared" ca="1" si="64"/>
        <v>#NAME?</v>
      </c>
      <c r="AD547" s="153">
        <f t="shared" si="66"/>
        <v>70147.625366557084</v>
      </c>
      <c r="AE547" s="154">
        <f t="shared" si="67"/>
        <v>51921.807335158926</v>
      </c>
      <c r="AF547" s="155" t="e">
        <f t="shared" ca="1" si="65"/>
        <v>#NAME?</v>
      </c>
      <c r="AG547" s="156">
        <f t="shared" ref="AG547:AG562" si="70">1-EXP(-(1/0.25)*(AD547/ABS($AD$1010)))</f>
        <v>0.97624376389112777</v>
      </c>
    </row>
    <row r="548" spans="1:33" x14ac:dyDescent="0.25">
      <c r="A548" s="148"/>
      <c r="B548" s="152">
        <f>+[1]data1cf!A548</f>
        <v>-108214.55168500436</v>
      </c>
      <c r="C548" s="152">
        <f>+[1]data1cf!B548</f>
        <v>15114.07924208133</v>
      </c>
      <c r="D548" s="152">
        <f>+[1]data1cf!C548</f>
        <v>23438.855116619095</v>
      </c>
      <c r="E548" s="152">
        <f>+[1]data1cf!D548</f>
        <v>22169.809548833677</v>
      </c>
      <c r="F548" s="152">
        <f>+[1]data1cf!E548</f>
        <v>20556.995771665075</v>
      </c>
      <c r="G548" s="152">
        <f>+[1]data1cf!F548</f>
        <v>19472.768229951202</v>
      </c>
      <c r="H548" s="152">
        <f>+[1]data1cf!G548</f>
        <v>18109.573182828273</v>
      </c>
      <c r="I548" s="152">
        <f>+[1]data1cf!H548</f>
        <v>17031.214734537385</v>
      </c>
      <c r="J548" s="152">
        <f>+[1]data1cf!I548</f>
        <v>16293.750513073188</v>
      </c>
      <c r="K548" s="152">
        <f>+[1]data1cf!J548</f>
        <v>15649.986803764514</v>
      </c>
      <c r="L548" s="152">
        <f>+[1]data1cf!K548</f>
        <v>14830.759709380181</v>
      </c>
      <c r="M548" s="152">
        <f>+[1]data1cf!L548</f>
        <v>14115.752836882755</v>
      </c>
      <c r="N548" s="152">
        <f>+[1]data1cf!M548</f>
        <v>13367.856396442545</v>
      </c>
      <c r="O548" s="152">
        <f>+[1]data1cf!N548</f>
        <v>12713.962889758088</v>
      </c>
      <c r="P548" s="152">
        <f>+[1]data1cf!O548</f>
        <v>13750.54119546547</v>
      </c>
      <c r="Q548" s="152">
        <f>+[1]data1cf!P548</f>
        <v>15044.590689870365</v>
      </c>
      <c r="R548" s="152">
        <f>+[1]data1cf!Q548</f>
        <v>13504.29945708354</v>
      </c>
      <c r="S548" s="152">
        <f>+[1]data1cf!R548</f>
        <v>9837.7070665965875</v>
      </c>
      <c r="T548" s="152">
        <f>+[1]data1cf!S548</f>
        <v>9274.085625898746</v>
      </c>
      <c r="U548" s="152">
        <f>+[1]data1cf!T548</f>
        <v>8710.4918868174136</v>
      </c>
      <c r="V548" s="152">
        <f>+[1]data1cf!U548</f>
        <v>8146.9266804010858</v>
      </c>
      <c r="W548" s="152">
        <f>+[1]data1cf!V548</f>
        <v>11582.351405597366</v>
      </c>
      <c r="X548" s="152">
        <f>+[1]data1cf!W548</f>
        <v>11018.845858130293</v>
      </c>
      <c r="Y548" s="152">
        <f>+[1]data1cf!X548</f>
        <v>10455.371489076664</v>
      </c>
      <c r="Z548" s="152">
        <f>+[1]data1cf!Y548</f>
        <v>9891.9292337888637</v>
      </c>
      <c r="AA548" s="152">
        <f>+[1]data1cf!Z548</f>
        <v>9328.5200556798736</v>
      </c>
      <c r="AB548" s="152"/>
      <c r="AC548" s="153" t="e">
        <f t="shared" ca="1" si="64"/>
        <v>#NAME?</v>
      </c>
      <c r="AD548" s="153">
        <f t="shared" si="66"/>
        <v>77545.56205754538</v>
      </c>
      <c r="AE548" s="154">
        <f t="shared" si="67"/>
        <v>56969.891877857262</v>
      </c>
      <c r="AF548" s="155" t="e">
        <f t="shared" ca="1" si="65"/>
        <v>#NAME?</v>
      </c>
      <c r="AG548" s="156">
        <f t="shared" si="70"/>
        <v>0.98398661115716035</v>
      </c>
    </row>
    <row r="549" spans="1:33" x14ac:dyDescent="0.25">
      <c r="A549" s="148"/>
      <c r="B549" s="152">
        <f>+[1]data1cf!A549</f>
        <v>-109389.46295609692</v>
      </c>
      <c r="C549" s="152">
        <f>+[1]data1cf!B549</f>
        <v>15252.147182912486</v>
      </c>
      <c r="D549" s="152">
        <f>+[1]data1cf!C549</f>
        <v>23738.828722415099</v>
      </c>
      <c r="E549" s="152">
        <f>+[1]data1cf!D549</f>
        <v>22403.372286540587</v>
      </c>
      <c r="F549" s="152">
        <f>+[1]data1cf!E549</f>
        <v>20761.295457461958</v>
      </c>
      <c r="G549" s="152">
        <f>+[1]data1cf!F549</f>
        <v>19665.227900199683</v>
      </c>
      <c r="H549" s="152">
        <f>+[1]data1cf!G549</f>
        <v>18287.300616187949</v>
      </c>
      <c r="I549" s="152">
        <f>+[1]data1cf!H549</f>
        <v>17197.234172295324</v>
      </c>
      <c r="J549" s="152">
        <f>+[1]data1cf!I549</f>
        <v>16451.763125387261</v>
      </c>
      <c r="K549" s="152">
        <f>+[1]data1cf!J549</f>
        <v>15800.939546118687</v>
      </c>
      <c r="L549" s="152">
        <f>+[1]data1cf!K549</f>
        <v>14972.888280611045</v>
      </c>
      <c r="M549" s="152">
        <f>+[1]data1cf!L549</f>
        <v>14250.118407479011</v>
      </c>
      <c r="N549" s="152">
        <f>+[1]data1cf!M549</f>
        <v>13494.101876498306</v>
      </c>
      <c r="O549" s="152">
        <f>+[1]data1cf!N549</f>
        <v>12833.036182122865</v>
      </c>
      <c r="P549" s="152">
        <f>+[1]data1cf!O549</f>
        <v>13880.941575917204</v>
      </c>
      <c r="Q549" s="152">
        <f>+[1]data1cf!P549</f>
        <v>15189.040875201881</v>
      </c>
      <c r="R549" s="152">
        <f>+[1]data1cf!Q549</f>
        <v>13632.02633208398</v>
      </c>
      <c r="S549" s="152">
        <f>+[1]data1cf!R549</f>
        <v>9925.6248710144937</v>
      </c>
      <c r="T549" s="152">
        <f>+[1]data1cf!S549</f>
        <v>9355.8840575244267</v>
      </c>
      <c r="U549" s="152">
        <f>+[1]data1cf!T549</f>
        <v>8786.1712464139255</v>
      </c>
      <c r="V549" s="152">
        <f>+[1]data1cf!U549</f>
        <v>8216.4872777544151</v>
      </c>
      <c r="W549" s="152">
        <f>+[1]data1cf!V549</f>
        <v>11689.211230899</v>
      </c>
      <c r="X549" s="152">
        <f>+[1]data1cf!W549</f>
        <v>11119.587568920226</v>
      </c>
      <c r="Y549" s="152">
        <f>+[1]data1cf!X549</f>
        <v>10549.995423866378</v>
      </c>
      <c r="Z549" s="152">
        <f>+[1]data1cf!Y549</f>
        <v>9980.4357412451882</v>
      </c>
      <c r="AA549" s="152">
        <f>+[1]data1cf!Z549</f>
        <v>9410.9094949296596</v>
      </c>
      <c r="AB549" s="152"/>
      <c r="AC549" s="153" t="e">
        <f t="shared" ca="1" si="64"/>
        <v>#NAME?</v>
      </c>
      <c r="AD549" s="153">
        <f t="shared" si="66"/>
        <v>78234.362269343488</v>
      </c>
      <c r="AE549" s="154">
        <f t="shared" si="67"/>
        <v>57460.192573325352</v>
      </c>
      <c r="AF549" s="155" t="e">
        <f t="shared" ca="1" si="65"/>
        <v>#NAME?</v>
      </c>
      <c r="AG549" s="156">
        <f t="shared" si="70"/>
        <v>0.98456400848201264</v>
      </c>
    </row>
    <row r="550" spans="1:33" x14ac:dyDescent="0.25">
      <c r="A550" s="148"/>
      <c r="B550" s="152">
        <f>+[1]data1cf!A550</f>
        <v>-107422.6358103142</v>
      </c>
      <c r="C550" s="152">
        <f>+[1]data1cf!B550</f>
        <v>14931.63436489179</v>
      </c>
      <c r="D550" s="152">
        <f>+[1]data1cf!C550</f>
        <v>23336.200283485781</v>
      </c>
      <c r="E550" s="152">
        <f>+[1]data1cf!D550</f>
        <v>22004.416343458197</v>
      </c>
      <c r="F550" s="152">
        <f>+[1]data1cf!E550</f>
        <v>20419.293318418298</v>
      </c>
      <c r="G550" s="152">
        <f>+[1]data1cf!F550</f>
        <v>19343.046205950432</v>
      </c>
      <c r="H550" s="152">
        <f>+[1]data1cf!G550</f>
        <v>17989.781008467195</v>
      </c>
      <c r="I550" s="152">
        <f>+[1]data1cf!H550</f>
        <v>16919.314005093067</v>
      </c>
      <c r="J550" s="152">
        <f>+[1]data1cf!I550</f>
        <v>16187.246558969098</v>
      </c>
      <c r="K550" s="152">
        <f>+[1]data1cf!J550</f>
        <v>15548.241356308601</v>
      </c>
      <c r="L550" s="152">
        <f>+[1]data1cf!K550</f>
        <v>14734.961946115771</v>
      </c>
      <c r="M550" s="152">
        <f>+[1]data1cf!L550</f>
        <v>14025.187505708407</v>
      </c>
      <c r="N550" s="152">
        <f>+[1]data1cf!M550</f>
        <v>13282.76418375906</v>
      </c>
      <c r="O550" s="152">
        <f>+[1]data1cf!N550</f>
        <v>12633.704888328237</v>
      </c>
      <c r="P550" s="152">
        <f>+[1]data1cf!O550</f>
        <v>13662.648489108702</v>
      </c>
      <c r="Q550" s="152">
        <f>+[1]data1cf!P550</f>
        <v>14947.228107962706</v>
      </c>
      <c r="R550" s="152">
        <f>+[1]data1cf!Q550</f>
        <v>13418.208751831073</v>
      </c>
      <c r="S550" s="152">
        <f>+[1]data1cf!R550</f>
        <v>9778.448544953726</v>
      </c>
      <c r="T550" s="152">
        <f>+[1]data1cf!S550</f>
        <v>9218.9516952582526</v>
      </c>
      <c r="U550" s="152">
        <f>+[1]data1cf!T550</f>
        <v>8659.4823444584035</v>
      </c>
      <c r="V550" s="152">
        <f>+[1]data1cf!U550</f>
        <v>8100.0413175210324</v>
      </c>
      <c r="W550" s="152">
        <f>+[1]data1cf!V550</f>
        <v>11510.32554789638</v>
      </c>
      <c r="X550" s="152">
        <f>+[1]data1cf!W550</f>
        <v>10950.943743323096</v>
      </c>
      <c r="Y550" s="152">
        <f>+[1]data1cf!X550</f>
        <v>10391.592888999099</v>
      </c>
      <c r="Z550" s="152">
        <f>+[1]data1cf!Y550</f>
        <v>9832.2739134318708</v>
      </c>
      <c r="AA550" s="152">
        <f>+[1]data1cf!Z550</f>
        <v>9272.9877729841173</v>
      </c>
      <c r="AB550" s="152"/>
      <c r="AC550" s="153" t="e">
        <f t="shared" ca="1" si="64"/>
        <v>#NAME?</v>
      </c>
      <c r="AD550" s="153">
        <f t="shared" si="66"/>
        <v>77079.205131687995</v>
      </c>
      <c r="AE550" s="154">
        <f t="shared" si="67"/>
        <v>56636.121878965561</v>
      </c>
      <c r="AF550" s="155" t="e">
        <f t="shared" ca="1" si="65"/>
        <v>#NAME?</v>
      </c>
      <c r="AG550" s="156">
        <f t="shared" si="70"/>
        <v>0.98358346719163914</v>
      </c>
    </row>
    <row r="551" spans="1:33" x14ac:dyDescent="0.25">
      <c r="A551" s="148"/>
      <c r="B551" s="152">
        <f>+[1]data1cf!A551</f>
        <v>-110917.84331541663</v>
      </c>
      <c r="C551" s="152">
        <f>+[1]data1cf!B551</f>
        <v>15376.600670735774</v>
      </c>
      <c r="D551" s="152">
        <f>+[1]data1cf!C551</f>
        <v>24037.93277322239</v>
      </c>
      <c r="E551" s="152">
        <f>+[1]data1cf!D551</f>
        <v>22628.528484930863</v>
      </c>
      <c r="F551" s="152">
        <f>+[1]data1cf!E551</f>
        <v>21027.058187695024</v>
      </c>
      <c r="G551" s="152">
        <f>+[1]data1cf!F551</f>
        <v>19915.588576113019</v>
      </c>
      <c r="H551" s="152">
        <f>+[1]data1cf!G551</f>
        <v>18518.496898956331</v>
      </c>
      <c r="I551" s="152">
        <f>+[1]data1cf!H551</f>
        <v>17413.200138558084</v>
      </c>
      <c r="J551" s="152">
        <f>+[1]data1cf!I551</f>
        <v>16657.313432995674</v>
      </c>
      <c r="K551" s="152">
        <f>+[1]data1cf!J551</f>
        <v>15997.306039722142</v>
      </c>
      <c r="L551" s="152">
        <f>+[1]data1cf!K551</f>
        <v>15157.7758734975</v>
      </c>
      <c r="M551" s="152">
        <f>+[1]data1cf!L551</f>
        <v>14424.907520598339</v>
      </c>
      <c r="N551" s="152">
        <f>+[1]data1cf!M551</f>
        <v>13658.327990348309</v>
      </c>
      <c r="O551" s="152">
        <f>+[1]data1cf!N551</f>
        <v>12987.932373731153</v>
      </c>
      <c r="P551" s="152">
        <f>+[1]data1cf!O551</f>
        <v>14050.572581452572</v>
      </c>
      <c r="Q551" s="152">
        <f>+[1]data1cf!P551</f>
        <v>15376.948533927047</v>
      </c>
      <c r="R551" s="152">
        <f>+[1]data1cf!Q551</f>
        <v>13798.179514806001</v>
      </c>
      <c r="S551" s="152">
        <f>+[1]data1cf!R551</f>
        <v>10039.992524822026</v>
      </c>
      <c r="T551" s="152">
        <f>+[1]data1cf!S551</f>
        <v>9462.2913406919506</v>
      </c>
      <c r="U551" s="152">
        <f>+[1]data1cf!T551</f>
        <v>8884.6185501883392</v>
      </c>
      <c r="V551" s="152">
        <f>+[1]data1cf!U551</f>
        <v>8306.9750051200099</v>
      </c>
      <c r="W551" s="152">
        <f>+[1]data1cf!V551</f>
        <v>11828.219564727913</v>
      </c>
      <c r="X551" s="152">
        <f>+[1]data1cf!W551</f>
        <v>11250.637168940175</v>
      </c>
      <c r="Y551" s="152">
        <f>+[1]data1cf!X551</f>
        <v>10673.086730429184</v>
      </c>
      <c r="Z551" s="152">
        <f>+[1]data1cf!Y551</f>
        <v>10095.56920791324</v>
      </c>
      <c r="AA551" s="152">
        <f>+[1]data1cf!Z551</f>
        <v>9518.0855888721962</v>
      </c>
      <c r="AB551" s="152"/>
      <c r="AC551" s="153" t="e">
        <f t="shared" ca="1" si="64"/>
        <v>#NAME?</v>
      </c>
      <c r="AD551" s="153">
        <f t="shared" si="66"/>
        <v>78929.007995804262</v>
      </c>
      <c r="AE551" s="154">
        <f t="shared" si="67"/>
        <v>57903.465744650894</v>
      </c>
      <c r="AF551" s="155" t="e">
        <f t="shared" ca="1" si="65"/>
        <v>#NAME?</v>
      </c>
      <c r="AG551" s="156">
        <f t="shared" si="70"/>
        <v>0.98512522298662619</v>
      </c>
    </row>
    <row r="552" spans="1:33" x14ac:dyDescent="0.25">
      <c r="A552" s="148"/>
      <c r="B552" s="152">
        <f>+[1]data1cf!A552</f>
        <v>-108055.0778974421</v>
      </c>
      <c r="C552" s="152">
        <f>+[1]data1cf!B552</f>
        <v>15063.042812632782</v>
      </c>
      <c r="D552" s="152">
        <f>+[1]data1cf!C552</f>
        <v>23494.263149804443</v>
      </c>
      <c r="E552" s="152">
        <f>+[1]data1cf!D552</f>
        <v>22145.93750161563</v>
      </c>
      <c r="F552" s="152">
        <f>+[1]data1cf!E552</f>
        <v>20529.265639617315</v>
      </c>
      <c r="G552" s="152">
        <f>+[1]data1cf!F552</f>
        <v>19446.645174259545</v>
      </c>
      <c r="H552" s="152">
        <f>+[1]data1cf!G552</f>
        <v>18085.449772278938</v>
      </c>
      <c r="I552" s="152">
        <f>+[1]data1cf!H552</f>
        <v>17008.68048093066</v>
      </c>
      <c r="J552" s="152">
        <f>+[1]data1cf!I552</f>
        <v>16272.303046878624</v>
      </c>
      <c r="K552" s="152">
        <f>+[1]data1cf!J552</f>
        <v>15629.497592231313</v>
      </c>
      <c r="L552" s="152">
        <f>+[1]data1cf!K552</f>
        <v>14811.468225731434</v>
      </c>
      <c r="M552" s="152">
        <f>+[1]data1cf!L552</f>
        <v>14097.515045665503</v>
      </c>
      <c r="N552" s="152">
        <f>+[1]data1cf!M552</f>
        <v>13350.720766406099</v>
      </c>
      <c r="O552" s="152">
        <f>+[1]data1cf!N552</f>
        <v>12697.800759563142</v>
      </c>
      <c r="P552" s="152">
        <f>+[1]data1cf!O552</f>
        <v>13732.841609903695</v>
      </c>
      <c r="Q552" s="152">
        <f>+[1]data1cf!P552</f>
        <v>15024.984087452227</v>
      </c>
      <c r="R552" s="152">
        <f>+[1]data1cf!Q552</f>
        <v>13486.962753426877</v>
      </c>
      <c r="S552" s="152">
        <f>+[1]data1cf!R552</f>
        <v>9825.7737524735167</v>
      </c>
      <c r="T552" s="152">
        <f>+[1]data1cf!S552</f>
        <v>9262.9829102903786</v>
      </c>
      <c r="U552" s="152">
        <f>+[1]data1cf!T552</f>
        <v>8700.2197289003998</v>
      </c>
      <c r="V552" s="152">
        <f>+[1]data1cf!U552</f>
        <v>8137.4850381273645</v>
      </c>
      <c r="W552" s="152">
        <f>+[1]data1cf!V552</f>
        <v>11567.847041311841</v>
      </c>
      <c r="X552" s="152">
        <f>+[1]data1cf!W552</f>
        <v>11005.171921569763</v>
      </c>
      <c r="Y552" s="152">
        <f>+[1]data1cf!X552</f>
        <v>10442.527934294074</v>
      </c>
      <c r="Z552" s="152">
        <f>+[1]data1cf!Y552</f>
        <v>9879.9160134587473</v>
      </c>
      <c r="AA552" s="152">
        <f>+[1]data1cf!Z552</f>
        <v>9317.3371210570094</v>
      </c>
      <c r="AB552" s="152"/>
      <c r="AC552" s="153" t="e">
        <f t="shared" ca="1" si="64"/>
        <v>#NAME?</v>
      </c>
      <c r="AD552" s="153">
        <f t="shared" si="66"/>
        <v>77514.577589402819</v>
      </c>
      <c r="AE552" s="154">
        <f t="shared" si="67"/>
        <v>56963.186835522662</v>
      </c>
      <c r="AF552" s="155" t="e">
        <f t="shared" ca="1" si="65"/>
        <v>#NAME?</v>
      </c>
      <c r="AG552" s="156">
        <f t="shared" si="70"/>
        <v>0.98396013626140377</v>
      </c>
    </row>
    <row r="553" spans="1:33" x14ac:dyDescent="0.25">
      <c r="A553" s="148"/>
      <c r="B553" s="152">
        <f>+[1]data1cf!A553</f>
        <v>-117154.52717401528</v>
      </c>
      <c r="C553" s="152">
        <f>+[1]data1cf!B553</f>
        <v>16210.201028807282</v>
      </c>
      <c r="D553" s="152">
        <f>+[1]data1cf!C553</f>
        <v>25272.300277304734</v>
      </c>
      <c r="E553" s="152">
        <f>+[1]data1cf!D553</f>
        <v>23779.552624803262</v>
      </c>
      <c r="F553" s="152">
        <f>+[1]data1cf!E553</f>
        <v>22111.525231356398</v>
      </c>
      <c r="G553" s="152">
        <f>+[1]data1cf!F553</f>
        <v>20937.206249210842</v>
      </c>
      <c r="H553" s="152">
        <f>+[1]data1cf!G553</f>
        <v>19461.912663309184</v>
      </c>
      <c r="I553" s="152">
        <f>+[1]data1cf!H553</f>
        <v>18294.467322858443</v>
      </c>
      <c r="J553" s="152">
        <f>+[1]data1cf!I553</f>
        <v>17496.078651204734</v>
      </c>
      <c r="K553" s="152">
        <f>+[1]data1cf!J553</f>
        <v>16798.595936938109</v>
      </c>
      <c r="L553" s="152">
        <f>+[1]data1cf!K553</f>
        <v>15912.225156477951</v>
      </c>
      <c r="M553" s="152">
        <f>+[1]data1cf!L553</f>
        <v>15138.149112459047</v>
      </c>
      <c r="N553" s="152">
        <f>+[1]data1cf!M553</f>
        <v>14328.466380418104</v>
      </c>
      <c r="O553" s="152">
        <f>+[1]data1cf!N553</f>
        <v>13619.99923593015</v>
      </c>
      <c r="P553" s="152">
        <f>+[1]data1cf!O553</f>
        <v>14742.766083998758</v>
      </c>
      <c r="Q553" s="152">
        <f>+[1]data1cf!P553</f>
        <v>16143.721448098724</v>
      </c>
      <c r="R553" s="152">
        <f>+[1]data1cf!Q553</f>
        <v>14476.181470548465</v>
      </c>
      <c r="S553" s="152">
        <f>+[1]data1cf!R553</f>
        <v>10506.67929954916</v>
      </c>
      <c r="T553" s="152">
        <f>+[1]data1cf!S553</f>
        <v>9896.4951573803773</v>
      </c>
      <c r="U553" s="152">
        <f>+[1]data1cf!T553</f>
        <v>9286.3410053537264</v>
      </c>
      <c r="V553" s="152">
        <f>+[1]data1cf!U553</f>
        <v>8676.2177431734435</v>
      </c>
      <c r="W553" s="152">
        <f>+[1]data1cf!V553</f>
        <v>12395.454694723514</v>
      </c>
      <c r="X553" s="152">
        <f>+[1]data1cf!W553</f>
        <v>11785.396020123029</v>
      </c>
      <c r="Y553" s="152">
        <f>+[1]data1cf!X553</f>
        <v>11175.371099691714</v>
      </c>
      <c r="Z553" s="152">
        <f>+[1]data1cf!Y553</f>
        <v>10565.38094605464</v>
      </c>
      <c r="AA553" s="152">
        <f>+[1]data1cf!Z553</f>
        <v>9955.4266022156298</v>
      </c>
      <c r="AB553" s="152"/>
      <c r="AC553" s="153" t="e">
        <f t="shared" ca="1" si="64"/>
        <v>#NAME?</v>
      </c>
      <c r="AD553" s="153">
        <f t="shared" si="66"/>
        <v>82283.184618446307</v>
      </c>
      <c r="AE553" s="154">
        <f t="shared" si="67"/>
        <v>60216.674018629106</v>
      </c>
      <c r="AF553" s="155" t="e">
        <f t="shared" ca="1" si="65"/>
        <v>#NAME?</v>
      </c>
      <c r="AG553" s="156">
        <f t="shared" si="70"/>
        <v>0.98756096473803445</v>
      </c>
    </row>
    <row r="554" spans="1:33" x14ac:dyDescent="0.25">
      <c r="A554" s="148"/>
      <c r="B554" s="152">
        <f>+[1]data1cf!A554</f>
        <v>-108080.78545087602</v>
      </c>
      <c r="C554" s="152">
        <f>+[1]data1cf!B554</f>
        <v>15122.259569749232</v>
      </c>
      <c r="D554" s="152">
        <f>+[1]data1cf!C554</f>
        <v>23435.325206180252</v>
      </c>
      <c r="E554" s="152">
        <f>+[1]data1cf!D554</f>
        <v>22096.235414406918</v>
      </c>
      <c r="F554" s="152">
        <f>+[1]data1cf!E554</f>
        <v>20533.735802784846</v>
      </c>
      <c r="G554" s="152">
        <f>+[1]data1cf!F554</f>
        <v>19450.856272900357</v>
      </c>
      <c r="H554" s="152">
        <f>+[1]data1cf!G554</f>
        <v>18089.338523372051</v>
      </c>
      <c r="I554" s="152">
        <f>+[1]data1cf!H554</f>
        <v>17012.313056149083</v>
      </c>
      <c r="J554" s="152">
        <f>+[1]data1cf!I554</f>
        <v>16275.760429384238</v>
      </c>
      <c r="K554" s="152">
        <f>+[1]data1cf!J554</f>
        <v>15632.800501808859</v>
      </c>
      <c r="L554" s="152">
        <f>+[1]data1cf!K554</f>
        <v>14814.578058728435</v>
      </c>
      <c r="M554" s="152">
        <f>+[1]data1cf!L554</f>
        <v>14100.455020939215</v>
      </c>
      <c r="N554" s="152">
        <f>+[1]data1cf!M554</f>
        <v>13353.483070678903</v>
      </c>
      <c r="O554" s="152">
        <f>+[1]data1cf!N554</f>
        <v>12700.406133348646</v>
      </c>
      <c r="P554" s="152">
        <f>+[1]data1cf!O554</f>
        <v>13735.694825147031</v>
      </c>
      <c r="Q554" s="152">
        <f>+[1]data1cf!P554</f>
        <v>15028.14471834353</v>
      </c>
      <c r="R554" s="152">
        <f>+[1]data1cf!Q554</f>
        <v>13489.757471244968</v>
      </c>
      <c r="S554" s="152">
        <f>+[1]data1cf!R554</f>
        <v>9827.6974310613896</v>
      </c>
      <c r="T554" s="152">
        <f>+[1]data1cf!S554</f>
        <v>9264.7726944243495</v>
      </c>
      <c r="U554" s="152">
        <f>+[1]data1cf!T554</f>
        <v>8701.8756251612722</v>
      </c>
      <c r="V554" s="152">
        <f>+[1]data1cf!U554</f>
        <v>8139.0070532933896</v>
      </c>
      <c r="W554" s="152">
        <f>+[1]data1cf!V554</f>
        <v>11570.185179294229</v>
      </c>
      <c r="X554" s="152">
        <f>+[1]data1cf!W554</f>
        <v>11007.376192629952</v>
      </c>
      <c r="Y554" s="152">
        <f>+[1]data1cf!X554</f>
        <v>10444.598345838822</v>
      </c>
      <c r="Z554" s="152">
        <f>+[1]data1cf!Y554</f>
        <v>9881.8525731170466</v>
      </c>
      <c r="AA554" s="152">
        <f>+[1]data1cf!Z554</f>
        <v>9319.1398366866961</v>
      </c>
      <c r="AB554" s="152"/>
      <c r="AC554" s="153" t="e">
        <f t="shared" ca="1" si="64"/>
        <v>#NAME?</v>
      </c>
      <c r="AD554" s="153">
        <f t="shared" si="66"/>
        <v>77477.386516512342</v>
      </c>
      <c r="AE554" s="154">
        <f t="shared" si="67"/>
        <v>56924.989044796734</v>
      </c>
      <c r="AF554" s="155" t="e">
        <f t="shared" ca="1" si="65"/>
        <v>#NAME?</v>
      </c>
      <c r="AG554" s="156">
        <f t="shared" si="70"/>
        <v>0.98392830028149925</v>
      </c>
    </row>
    <row r="555" spans="1:33" x14ac:dyDescent="0.25">
      <c r="A555" s="148"/>
      <c r="B555" s="152">
        <f>+[1]data1cf!A555</f>
        <v>-98385.004526510485</v>
      </c>
      <c r="C555" s="152">
        <f>+[1]data1cf!B555</f>
        <v>13909.808175086637</v>
      </c>
      <c r="D555" s="152">
        <f>+[1]data1cf!C555</f>
        <v>21517.325345308658</v>
      </c>
      <c r="E555" s="152">
        <f>+[1]data1cf!D555</f>
        <v>20307.691808396168</v>
      </c>
      <c r="F555" s="152">
        <f>+[1]data1cf!E555</f>
        <v>18847.782960949193</v>
      </c>
      <c r="G555" s="152">
        <f>+[1]data1cf!F555</f>
        <v>17862.6114024858</v>
      </c>
      <c r="H555" s="152">
        <f>+[1]data1cf!G555</f>
        <v>16622.66925182534</v>
      </c>
      <c r="I555" s="152">
        <f>+[1]data1cf!H555</f>
        <v>15642.262281003874</v>
      </c>
      <c r="J555" s="152">
        <f>+[1]data1cf!I555</f>
        <v>14971.78479311394</v>
      </c>
      <c r="K555" s="152">
        <f>+[1]data1cf!J555</f>
        <v>14387.085394796999</v>
      </c>
      <c r="L555" s="152">
        <f>+[1]data1cf!K555</f>
        <v>13641.683114528627</v>
      </c>
      <c r="M555" s="152">
        <f>+[1]data1cf!L555</f>
        <v>12991.623087556378</v>
      </c>
      <c r="N555" s="152">
        <f>+[1]data1cf!M555</f>
        <v>12311.660979574321</v>
      </c>
      <c r="O555" s="152">
        <f>+[1]data1cf!N555</f>
        <v>11717.771456911843</v>
      </c>
      <c r="P555" s="152">
        <f>+[1]data1cf!O555</f>
        <v>12659.585035053384</v>
      </c>
      <c r="Q555" s="152">
        <f>+[1]data1cf!P555</f>
        <v>13836.090998273081</v>
      </c>
      <c r="R555" s="152">
        <f>+[1]data1cf!Q555</f>
        <v>12435.710388177406</v>
      </c>
      <c r="S555" s="152">
        <f>+[1]data1cf!R555</f>
        <v>9102.1687958693838</v>
      </c>
      <c r="T555" s="152">
        <f>+[1]data1cf!S555</f>
        <v>8589.7432751713204</v>
      </c>
      <c r="U555" s="152">
        <f>+[1]data1cf!T555</f>
        <v>8077.3429398445769</v>
      </c>
      <c r="V555" s="152">
        <f>+[1]data1cf!U555</f>
        <v>7564.9685454502869</v>
      </c>
      <c r="W555" s="152">
        <f>+[1]data1cf!V555</f>
        <v>10688.340327489092</v>
      </c>
      <c r="X555" s="152">
        <f>+[1]data1cf!W555</f>
        <v>10176.020172990458</v>
      </c>
      <c r="Y555" s="152">
        <f>+[1]data1cf!X555</f>
        <v>9663.7283648491284</v>
      </c>
      <c r="Z555" s="152">
        <f>+[1]data1cf!Y555</f>
        <v>9151.4657534558064</v>
      </c>
      <c r="AA555" s="152">
        <f>+[1]data1cf!Z555</f>
        <v>8639.2332147129455</v>
      </c>
      <c r="AB555" s="152"/>
      <c r="AC555" s="153" t="e">
        <f t="shared" ca="1" si="64"/>
        <v>#NAME?</v>
      </c>
      <c r="AD555" s="153">
        <f t="shared" si="66"/>
        <v>72343.795942025157</v>
      </c>
      <c r="AE555" s="154">
        <f t="shared" si="67"/>
        <v>53408.343649150556</v>
      </c>
      <c r="AF555" s="155" t="e">
        <f t="shared" ca="1" si="65"/>
        <v>#NAME?</v>
      </c>
      <c r="AG555" s="156">
        <f t="shared" si="70"/>
        <v>0.97886867447556747</v>
      </c>
    </row>
    <row r="556" spans="1:33" x14ac:dyDescent="0.25">
      <c r="A556" s="148"/>
      <c r="B556" s="152">
        <f>+[1]data1cf!A556</f>
        <v>-98813.210667558509</v>
      </c>
      <c r="C556" s="152">
        <f>+[1]data1cf!B556</f>
        <v>14014.499838145326</v>
      </c>
      <c r="D556" s="152">
        <f>+[1]data1cf!C556</f>
        <v>21651.929768793161</v>
      </c>
      <c r="E556" s="152">
        <f>+[1]data1cf!D556</f>
        <v>20460.540339478677</v>
      </c>
      <c r="F556" s="152">
        <f>+[1]data1cf!E556</f>
        <v>18922.241673045013</v>
      </c>
      <c r="G556" s="152">
        <f>+[1]data1cf!F556</f>
        <v>17932.754922879343</v>
      </c>
      <c r="H556" s="152">
        <f>+[1]data1cf!G556</f>
        <v>16687.443486501415</v>
      </c>
      <c r="I556" s="152">
        <f>+[1]data1cf!H556</f>
        <v>15702.76943974035</v>
      </c>
      <c r="J556" s="152">
        <f>+[1]data1cf!I556</f>
        <v>15029.373798020672</v>
      </c>
      <c r="K556" s="152">
        <f>+[1]data1cf!J556</f>
        <v>14442.101371640947</v>
      </c>
      <c r="L556" s="152">
        <f>+[1]data1cf!K556</f>
        <v>13693.483049142291</v>
      </c>
      <c r="M556" s="152">
        <f>+[1]data1cf!L556</f>
        <v>13040.59373231091</v>
      </c>
      <c r="N556" s="152">
        <f>+[1]data1cf!M556</f>
        <v>12357.672190096753</v>
      </c>
      <c r="O556" s="152">
        <f>+[1]data1cf!N556</f>
        <v>11761.168704244425</v>
      </c>
      <c r="P556" s="152">
        <f>+[1]data1cf!O556</f>
        <v>12707.110533427836</v>
      </c>
      <c r="Q556" s="152">
        <f>+[1]data1cf!P556</f>
        <v>13888.737064368754</v>
      </c>
      <c r="R556" s="152">
        <f>+[1]data1cf!Q556</f>
        <v>12482.261505353443</v>
      </c>
      <c r="S556" s="152">
        <f>+[1]data1cf!R556</f>
        <v>9134.211167651396</v>
      </c>
      <c r="T556" s="152">
        <f>+[1]data1cf!S556</f>
        <v>8619.5553908706261</v>
      </c>
      <c r="U556" s="152">
        <f>+[1]data1cf!T556</f>
        <v>8104.9249090767607</v>
      </c>
      <c r="V556" s="152">
        <f>+[1]data1cf!U556</f>
        <v>7590.3204811194082</v>
      </c>
      <c r="W556" s="152">
        <f>+[1]data1cf!V556</f>
        <v>10727.286275622635</v>
      </c>
      <c r="X556" s="152">
        <f>+[1]data1cf!W556</f>
        <v>10212.736323632049</v>
      </c>
      <c r="Y556" s="152">
        <f>+[1]data1cf!X556</f>
        <v>9698.2148413720824</v>
      </c>
      <c r="Z556" s="152">
        <f>+[1]data1cf!Y556</f>
        <v>9183.7226829346437</v>
      </c>
      <c r="AA556" s="152">
        <f>+[1]data1cf!Z556</f>
        <v>8669.2607280344091</v>
      </c>
      <c r="AB556" s="152"/>
      <c r="AC556" s="153" t="e">
        <f t="shared" ca="1" si="64"/>
        <v>#NAME?</v>
      </c>
      <c r="AD556" s="153">
        <f t="shared" si="66"/>
        <v>72726.893711526092</v>
      </c>
      <c r="AE556" s="154">
        <f t="shared" si="67"/>
        <v>53714.669708308145</v>
      </c>
      <c r="AF556" s="155" t="e">
        <f t="shared" ca="1" si="65"/>
        <v>#NAME?</v>
      </c>
      <c r="AG556" s="156">
        <f t="shared" si="70"/>
        <v>0.97929589973797493</v>
      </c>
    </row>
    <row r="557" spans="1:33" x14ac:dyDescent="0.25">
      <c r="A557" s="148"/>
      <c r="B557" s="152">
        <f>+[1]data1cf!A557</f>
        <v>-97834.313954681566</v>
      </c>
      <c r="C557" s="152">
        <f>+[1]data1cf!B557</f>
        <v>13799.184726246673</v>
      </c>
      <c r="D557" s="152">
        <f>+[1]data1cf!C557</f>
        <v>21427.044434975614</v>
      </c>
      <c r="E557" s="152">
        <f>+[1]data1cf!D557</f>
        <v>20166.502562902191</v>
      </c>
      <c r="F557" s="152">
        <f>+[1]data1cf!E557</f>
        <v>18752.026018647186</v>
      </c>
      <c r="G557" s="152">
        <f>+[1]data1cf!F557</f>
        <v>17772.403972809396</v>
      </c>
      <c r="H557" s="152">
        <f>+[1]data1cf!G557</f>
        <v>16539.366942693894</v>
      </c>
      <c r="I557" s="152">
        <f>+[1]data1cf!H557</f>
        <v>15564.447605663674</v>
      </c>
      <c r="J557" s="152">
        <f>+[1]data1cf!I557</f>
        <v>14897.722982684201</v>
      </c>
      <c r="K557" s="152">
        <f>+[1]data1cf!J557</f>
        <v>14316.332603457398</v>
      </c>
      <c r="L557" s="152">
        <f>+[1]data1cf!K557</f>
        <v>13575.066284738921</v>
      </c>
      <c r="M557" s="152">
        <f>+[1]data1cf!L557</f>
        <v>12928.644839984598</v>
      </c>
      <c r="N557" s="152">
        <f>+[1]data1cf!M557</f>
        <v>12252.488685194952</v>
      </c>
      <c r="O557" s="152">
        <f>+[1]data1cf!N557</f>
        <v>11661.960825866565</v>
      </c>
      <c r="P557" s="152">
        <f>+[1]data1cf!O557</f>
        <v>12598.465304700541</v>
      </c>
      <c r="Q557" s="152">
        <f>+[1]data1cf!P557</f>
        <v>13768.386008868169</v>
      </c>
      <c r="R557" s="152">
        <f>+[1]data1cf!Q557</f>
        <v>12375.843751808759</v>
      </c>
      <c r="S557" s="152">
        <f>+[1]data1cf!R557</f>
        <v>9060.9609981572794</v>
      </c>
      <c r="T557" s="152">
        <f>+[1]data1cf!S557</f>
        <v>8551.4036777949386</v>
      </c>
      <c r="U557" s="152">
        <f>+[1]data1cf!T557</f>
        <v>8041.8714018337869</v>
      </c>
      <c r="V557" s="152">
        <f>+[1]data1cf!U557</f>
        <v>7532.3649216058548</v>
      </c>
      <c r="W557" s="152">
        <f>+[1]data1cf!V557</f>
        <v>10638.254248864461</v>
      </c>
      <c r="X557" s="152">
        <f>+[1]data1cf!W557</f>
        <v>10128.801704935122</v>
      </c>
      <c r="Y557" s="152">
        <f>+[1]data1cf!X557</f>
        <v>9619.3773486999671</v>
      </c>
      <c r="Z557" s="152">
        <f>+[1]data1cf!Y557</f>
        <v>9109.9820257898082</v>
      </c>
      <c r="AA557" s="152">
        <f>+[1]data1cf!Z557</f>
        <v>8600.6166072043998</v>
      </c>
      <c r="AB557" s="152"/>
      <c r="AC557" s="153" t="e">
        <f t="shared" ca="1" si="64"/>
        <v>#NAME?</v>
      </c>
      <c r="AD557" s="153">
        <f t="shared" si="66"/>
        <v>71995.626950431732</v>
      </c>
      <c r="AE557" s="154">
        <f t="shared" si="67"/>
        <v>53153.767954730152</v>
      </c>
      <c r="AF557" s="155" t="e">
        <f t="shared" ca="1" si="65"/>
        <v>#NAME?</v>
      </c>
      <c r="AG557" s="156">
        <f t="shared" si="70"/>
        <v>0.97847275936326661</v>
      </c>
    </row>
    <row r="558" spans="1:33" x14ac:dyDescent="0.25">
      <c r="A558" s="148"/>
      <c r="B558" s="152">
        <f>+[1]data1cf!A558</f>
        <v>-105678.01244140288</v>
      </c>
      <c r="C558" s="152">
        <f>+[1]data1cf!B558</f>
        <v>14736.278036062155</v>
      </c>
      <c r="D558" s="152">
        <f>+[1]data1cf!C558</f>
        <v>22986.275649226493</v>
      </c>
      <c r="E558" s="152">
        <f>+[1]data1cf!D558</f>
        <v>21670.297383969966</v>
      </c>
      <c r="F558" s="152">
        <f>+[1]data1cf!E558</f>
        <v>20115.929128396492</v>
      </c>
      <c r="G558" s="152">
        <f>+[1]data1cf!F558</f>
        <v>19057.263231057179</v>
      </c>
      <c r="H558" s="152">
        <f>+[1]data1cf!G558</f>
        <v>17725.873902318152</v>
      </c>
      <c r="I558" s="152">
        <f>+[1]data1cf!H558</f>
        <v>16672.792077920927</v>
      </c>
      <c r="J558" s="152">
        <f>+[1]data1cf!I558</f>
        <v>15952.613950696017</v>
      </c>
      <c r="K558" s="152">
        <f>+[1]data1cf!J558</f>
        <v>15324.091934652715</v>
      </c>
      <c r="L558" s="152">
        <f>+[1]data1cf!K558</f>
        <v>14523.915518304399</v>
      </c>
      <c r="M558" s="152">
        <f>+[1]data1cf!L558</f>
        <v>13825.668341830296</v>
      </c>
      <c r="N558" s="152">
        <f>+[1]data1cf!M558</f>
        <v>13095.302525892846</v>
      </c>
      <c r="O558" s="152">
        <f>+[1]data1cf!N558</f>
        <v>12456.893197450776</v>
      </c>
      <c r="P558" s="152">
        <f>+[1]data1cf!O558</f>
        <v>13469.017228052271</v>
      </c>
      <c r="Q558" s="152">
        <f>+[1]data1cf!P558</f>
        <v>14732.734320071271</v>
      </c>
      <c r="R558" s="152">
        <f>+[1]data1cf!Q558</f>
        <v>13228.547373609192</v>
      </c>
      <c r="S558" s="152">
        <f>+[1]data1cf!R558</f>
        <v>9647.8995750827562</v>
      </c>
      <c r="T558" s="152">
        <f>+[1]data1cf!S558</f>
        <v>9097.4893696634044</v>
      </c>
      <c r="U558" s="152">
        <f>+[1]data1cf!T558</f>
        <v>8547.106216537175</v>
      </c>
      <c r="V558" s="152">
        <f>+[1]data1cf!U558</f>
        <v>7996.7509272728785</v>
      </c>
      <c r="W558" s="152">
        <f>+[1]data1cf!V558</f>
        <v>11351.649609545992</v>
      </c>
      <c r="X558" s="152">
        <f>+[1]data1cf!W558</f>
        <v>10801.352580830615</v>
      </c>
      <c r="Y558" s="152">
        <f>+[1]data1cf!X558</f>
        <v>10251.085999709492</v>
      </c>
      <c r="Z558" s="152">
        <f>+[1]data1cf!Y558</f>
        <v>9700.8507796104641</v>
      </c>
      <c r="AA558" s="152">
        <f>+[1]data1cf!Z558</f>
        <v>9150.6478613641757</v>
      </c>
      <c r="AB558" s="152"/>
      <c r="AC558" s="153" t="e">
        <f t="shared" ca="1" si="64"/>
        <v>#NAME?</v>
      </c>
      <c r="AD558" s="153">
        <f t="shared" si="66"/>
        <v>76162.348813883073</v>
      </c>
      <c r="AE558" s="154">
        <f t="shared" si="67"/>
        <v>56010.507510031362</v>
      </c>
      <c r="AF558" s="155" t="e">
        <f t="shared" ca="1" si="65"/>
        <v>#NAME?</v>
      </c>
      <c r="AG558" s="156">
        <f t="shared" si="70"/>
        <v>0.98276105646842793</v>
      </c>
    </row>
    <row r="559" spans="1:33" x14ac:dyDescent="0.25">
      <c r="A559" s="148"/>
      <c r="B559" s="152">
        <f>+[1]data1cf!A559</f>
        <v>-108950.91821363359</v>
      </c>
      <c r="C559" s="152">
        <f>+[1]data1cf!B559</f>
        <v>15223.110369557493</v>
      </c>
      <c r="D559" s="152">
        <f>+[1]data1cf!C559</f>
        <v>23583.825281036305</v>
      </c>
      <c r="E559" s="152">
        <f>+[1]data1cf!D559</f>
        <v>22285.824948564212</v>
      </c>
      <c r="F559" s="152">
        <f>+[1]data1cf!E559</f>
        <v>20685.039015552287</v>
      </c>
      <c r="G559" s="152">
        <f>+[1]data1cf!F559</f>
        <v>19593.390835903592</v>
      </c>
      <c r="H559" s="152">
        <f>+[1]data1cf!G559</f>
        <v>18220.962473547683</v>
      </c>
      <c r="I559" s="152">
        <f>+[1]data1cf!H559</f>
        <v>17135.266129799857</v>
      </c>
      <c r="J559" s="152">
        <f>+[1]data1cf!I559</f>
        <v>16392.783692575453</v>
      </c>
      <c r="K559" s="152">
        <f>+[1]data1cf!J559</f>
        <v>15744.59526451326</v>
      </c>
      <c r="L559" s="152">
        <f>+[1]data1cf!K559</f>
        <v>14919.837689301992</v>
      </c>
      <c r="M559" s="152">
        <f>+[1]data1cf!L559</f>
        <v>14199.965416352905</v>
      </c>
      <c r="N559" s="152">
        <f>+[1]data1cf!M559</f>
        <v>13446.97977213145</v>
      </c>
      <c r="O559" s="152">
        <f>+[1]data1cf!N559</f>
        <v>12788.591152426437</v>
      </c>
      <c r="P559" s="152">
        <f>+[1]data1cf!O559</f>
        <v>13832.268622759504</v>
      </c>
      <c r="Q559" s="152">
        <f>+[1]data1cf!P559</f>
        <v>15135.123723427449</v>
      </c>
      <c r="R559" s="152">
        <f>+[1]data1cf!Q559</f>
        <v>13584.351285566954</v>
      </c>
      <c r="S559" s="152">
        <f>+[1]data1cf!R559</f>
        <v>9892.8088687809359</v>
      </c>
      <c r="T559" s="152">
        <f>+[1]data1cf!S559</f>
        <v>9325.3521586365696</v>
      </c>
      <c r="U559" s="152">
        <f>+[1]data1cf!T559</f>
        <v>8757.9233386096294</v>
      </c>
      <c r="V559" s="152">
        <f>+[1]data1cf!U559</f>
        <v>8190.523245403645</v>
      </c>
      <c r="W559" s="152">
        <f>+[1]data1cf!V559</f>
        <v>11649.324972489876</v>
      </c>
      <c r="X559" s="152">
        <f>+[1]data1cf!W559</f>
        <v>11081.98494419384</v>
      </c>
      <c r="Y559" s="152">
        <f>+[1]data1cf!X559</f>
        <v>10514.67630647069</v>
      </c>
      <c r="Z559" s="152">
        <f>+[1]data1cf!Y559</f>
        <v>9947.4000010376076</v>
      </c>
      <c r="AA559" s="152">
        <f>+[1]data1cf!Z559</f>
        <v>9380.1569978632979</v>
      </c>
      <c r="AB559" s="152"/>
      <c r="AC559" s="153" t="e">
        <f t="shared" ca="1" si="64"/>
        <v>#NAME?</v>
      </c>
      <c r="AD559" s="153">
        <f t="shared" si="66"/>
        <v>77934.034154609719</v>
      </c>
      <c r="AE559" s="154">
        <f t="shared" si="67"/>
        <v>57236.140487130127</v>
      </c>
      <c r="AF559" s="155" t="e">
        <f t="shared" ca="1" si="65"/>
        <v>#NAME?</v>
      </c>
      <c r="AG559" s="156">
        <f t="shared" si="70"/>
        <v>0.98431485881410352</v>
      </c>
    </row>
    <row r="560" spans="1:33" x14ac:dyDescent="0.25">
      <c r="A560" s="148"/>
      <c r="B560" s="152">
        <f>+[1]data1cf!A560</f>
        <v>-110705.15697660095</v>
      </c>
      <c r="C560" s="152">
        <f>+[1]data1cf!B560</f>
        <v>15398.443620155998</v>
      </c>
      <c r="D560" s="152">
        <f>+[1]data1cf!C560</f>
        <v>24012.799015672033</v>
      </c>
      <c r="E560" s="152">
        <f>+[1]data1cf!D560</f>
        <v>22623.002491415802</v>
      </c>
      <c r="F560" s="152">
        <f>+[1]data1cf!E560</f>
        <v>20990.07518032892</v>
      </c>
      <c r="G560" s="152">
        <f>+[1]data1cf!F560</f>
        <v>19880.74888766852</v>
      </c>
      <c r="H560" s="152">
        <f>+[1]data1cf!G560</f>
        <v>18486.324088942143</v>
      </c>
      <c r="I560" s="152">
        <f>+[1]data1cf!H560</f>
        <v>17383.146748776468</v>
      </c>
      <c r="J560" s="152">
        <f>+[1]data1cf!I560</f>
        <v>16628.709465337284</v>
      </c>
      <c r="K560" s="152">
        <f>+[1]data1cf!J560</f>
        <v>15969.980073161591</v>
      </c>
      <c r="L560" s="152">
        <f>+[1]data1cf!K560</f>
        <v>15132.047287688554</v>
      </c>
      <c r="M560" s="152">
        <f>+[1]data1cf!L560</f>
        <v>14400.584218936227</v>
      </c>
      <c r="N560" s="152">
        <f>+[1]data1cf!M560</f>
        <v>13635.474614433271</v>
      </c>
      <c r="O560" s="152">
        <f>+[1]data1cf!N560</f>
        <v>12966.377331042502</v>
      </c>
      <c r="P560" s="152">
        <f>+[1]data1cf!O560</f>
        <v>14026.967071674237</v>
      </c>
      <c r="Q560" s="152">
        <f>+[1]data1cf!P560</f>
        <v>15350.799681826222</v>
      </c>
      <c r="R560" s="152">
        <f>+[1]data1cf!Q560</f>
        <v>13775.057971860089</v>
      </c>
      <c r="S560" s="152">
        <f>+[1]data1cf!R560</f>
        <v>10024.077351992861</v>
      </c>
      <c r="T560" s="152">
        <f>+[1]data1cf!S560</f>
        <v>9447.4839170410178</v>
      </c>
      <c r="U560" s="152">
        <f>+[1]data1cf!T560</f>
        <v>8870.9188212704994</v>
      </c>
      <c r="V560" s="152">
        <f>+[1]data1cf!U560</f>
        <v>8294.3829148567602</v>
      </c>
      <c r="W560" s="152">
        <f>+[1]data1cf!V560</f>
        <v>11808.875444393831</v>
      </c>
      <c r="X560" s="152">
        <f>+[1]data1cf!W560</f>
        <v>11232.400570006197</v>
      </c>
      <c r="Y560" s="152">
        <f>+[1]data1cf!X560</f>
        <v>10655.957591616832</v>
      </c>
      <c r="Z560" s="152">
        <f>+[1]data1cf!Y560</f>
        <v>10079.54746610568</v>
      </c>
      <c r="AA560" s="152">
        <f>+[1]data1cf!Z560</f>
        <v>9503.1711790590962</v>
      </c>
      <c r="AB560" s="152"/>
      <c r="AC560" s="153" t="e">
        <f t="shared" ca="1" si="64"/>
        <v>#NAME?</v>
      </c>
      <c r="AD560" s="153">
        <f t="shared" si="66"/>
        <v>78906.349885149175</v>
      </c>
      <c r="AE560" s="154">
        <f t="shared" si="67"/>
        <v>57913.607311905798</v>
      </c>
      <c r="AF560" s="155" t="e">
        <f t="shared" ca="1" si="65"/>
        <v>#NAME?</v>
      </c>
      <c r="AG560" s="156">
        <f t="shared" si="70"/>
        <v>0.98510724319301091</v>
      </c>
    </row>
    <row r="561" spans="1:33" x14ac:dyDescent="0.25">
      <c r="A561" s="148"/>
      <c r="B561" s="152">
        <f>+[1]data1cf!A561</f>
        <v>-95760.656628709694</v>
      </c>
      <c r="C561" s="152">
        <f>+[1]data1cf!B561</f>
        <v>13553.635075254635</v>
      </c>
      <c r="D561" s="152">
        <f>+[1]data1cf!C561</f>
        <v>21028.38054398122</v>
      </c>
      <c r="E561" s="152">
        <f>+[1]data1cf!D561</f>
        <v>19863.33977466073</v>
      </c>
      <c r="F561" s="152">
        <f>+[1]data1cf!E561</f>
        <v>18391.447691951566</v>
      </c>
      <c r="G561" s="152">
        <f>+[1]data1cf!F561</f>
        <v>17432.722658156719</v>
      </c>
      <c r="H561" s="152">
        <f>+[1]data1cf!G561</f>
        <v>16225.687260423296</v>
      </c>
      <c r="I561" s="152">
        <f>+[1]data1cf!H561</f>
        <v>15271.431927092166</v>
      </c>
      <c r="J561" s="152">
        <f>+[1]data1cf!I561</f>
        <v>14618.838934856205</v>
      </c>
      <c r="K561" s="152">
        <f>+[1]data1cf!J561</f>
        <v>14049.908859162828</v>
      </c>
      <c r="L561" s="152">
        <f>+[1]data1cf!K561</f>
        <v>13324.216743829547</v>
      </c>
      <c r="M561" s="152">
        <f>+[1]data1cf!L561</f>
        <v>12691.496591703439</v>
      </c>
      <c r="N561" s="152">
        <f>+[1]data1cf!M561</f>
        <v>12029.671974665813</v>
      </c>
      <c r="O561" s="152">
        <f>+[1]data1cf!N561</f>
        <v>11451.802653828385</v>
      </c>
      <c r="P561" s="152">
        <f>+[1]data1cf!O561</f>
        <v>12368.31541092871</v>
      </c>
      <c r="Q561" s="152">
        <f>+[1]data1cf!P561</f>
        <v>13513.438939739975</v>
      </c>
      <c r="R561" s="152">
        <f>+[1]data1cf!Q561</f>
        <v>12150.412456199596</v>
      </c>
      <c r="S561" s="152">
        <f>+[1]data1cf!R561</f>
        <v>8905.7906429992399</v>
      </c>
      <c r="T561" s="152">
        <f>+[1]data1cf!S561</f>
        <v>8407.0336975530281</v>
      </c>
      <c r="U561" s="152">
        <f>+[1]data1cf!T561</f>
        <v>7908.3012656767951</v>
      </c>
      <c r="V561" s="152">
        <f>+[1]data1cf!U561</f>
        <v>7409.594082777654</v>
      </c>
      <c r="W561" s="152">
        <f>+[1]data1cf!V561</f>
        <v>10449.652211382265</v>
      </c>
      <c r="X561" s="152">
        <f>+[1]data1cf!W561</f>
        <v>9950.9978215693227</v>
      </c>
      <c r="Y561" s="152">
        <f>+[1]data1cf!X561</f>
        <v>9452.3710219953682</v>
      </c>
      <c r="Z561" s="152">
        <f>+[1]data1cf!Y561</f>
        <v>8953.7726403675697</v>
      </c>
      <c r="AA561" s="152">
        <f>+[1]data1cf!Z561</f>
        <v>8455.2035292243108</v>
      </c>
      <c r="AB561" s="152"/>
      <c r="AC561" s="153" t="e">
        <f t="shared" ca="1" si="64"/>
        <v>#NAME?</v>
      </c>
      <c r="AD561" s="153">
        <f t="shared" si="66"/>
        <v>70988.732107975244</v>
      </c>
      <c r="AE561" s="154">
        <f t="shared" si="67"/>
        <v>52488.828423603678</v>
      </c>
      <c r="AF561" s="155" t="e">
        <f t="shared" ca="1" si="65"/>
        <v>#NAME?</v>
      </c>
      <c r="AG561" s="156">
        <f t="shared" si="70"/>
        <v>0.97728554313123495</v>
      </c>
    </row>
    <row r="562" spans="1:33" x14ac:dyDescent="0.25">
      <c r="A562" s="148"/>
      <c r="B562" s="152">
        <f>+[1]data1cf!A562</f>
        <v>-113604.94751700762</v>
      </c>
      <c r="C562" s="152">
        <f>+[1]data1cf!B562</f>
        <v>15757.590719970132</v>
      </c>
      <c r="D562" s="152">
        <f>+[1]data1cf!C562</f>
        <v>24542.748261628738</v>
      </c>
      <c r="E562" s="152">
        <f>+[1]data1cf!D562</f>
        <v>23070.060263082712</v>
      </c>
      <c r="F562" s="152">
        <f>+[1]data1cf!E562</f>
        <v>21494.305849365704</v>
      </c>
      <c r="G562" s="152">
        <f>+[1]data1cf!F562</f>
        <v>20355.757294624524</v>
      </c>
      <c r="H562" s="152">
        <f>+[1]data1cf!G562</f>
        <v>18924.971961941053</v>
      </c>
      <c r="I562" s="152">
        <f>+[1]data1cf!H562</f>
        <v>17792.898197229588</v>
      </c>
      <c r="J562" s="152">
        <f>+[1]data1cf!I562</f>
        <v>17018.699322211542</v>
      </c>
      <c r="K562" s="152">
        <f>+[1]data1cf!J562</f>
        <v>16342.545512865057</v>
      </c>
      <c r="L562" s="152">
        <f>+[1]data1cf!K562</f>
        <v>15482.833850484578</v>
      </c>
      <c r="M562" s="152">
        <f>+[1]data1cf!L562</f>
        <v>14732.210972511486</v>
      </c>
      <c r="N562" s="152">
        <f>+[1]data1cf!M562</f>
        <v>13947.060227612717</v>
      </c>
      <c r="O562" s="152">
        <f>+[1]data1cf!N562</f>
        <v>13260.261316420732</v>
      </c>
      <c r="P562" s="152">
        <f>+[1]data1cf!O562</f>
        <v>14348.807366344128</v>
      </c>
      <c r="Q562" s="152">
        <f>+[1]data1cf!P562</f>
        <v>15707.316204639785</v>
      </c>
      <c r="R562" s="152">
        <f>+[1]data1cf!Q562</f>
        <v>14090.299805856288</v>
      </c>
      <c r="S562" s="152">
        <f>+[1]data1cf!R562</f>
        <v>10241.06668885348</v>
      </c>
      <c r="T562" s="152">
        <f>+[1]data1cf!S562</f>
        <v>9649.3700714122406</v>
      </c>
      <c r="U562" s="152">
        <f>+[1]data1cf!T562</f>
        <v>9057.7025354636353</v>
      </c>
      <c r="V562" s="152">
        <f>+[1]data1cf!U562</f>
        <v>8466.0649534524673</v>
      </c>
      <c r="W562" s="152">
        <f>+[1]data1cf!V562</f>
        <v>12072.615454540366</v>
      </c>
      <c r="X562" s="152">
        <f>+[1]data1cf!W562</f>
        <v>11481.040503216973</v>
      </c>
      <c r="Y562" s="152">
        <f>+[1]data1cf!X562</f>
        <v>10889.498283369772</v>
      </c>
      <c r="Z562" s="152">
        <f>+[1]data1cf!Y562</f>
        <v>10297.989776943043</v>
      </c>
      <c r="AA562" s="152">
        <f>+[1]data1cf!Z562</f>
        <v>9706.5159953394032</v>
      </c>
      <c r="AB562" s="152"/>
      <c r="AC562" s="153" t="e">
        <f t="shared" ca="1" si="64"/>
        <v>#NAME?</v>
      </c>
      <c r="AD562" s="153">
        <f t="shared" si="66"/>
        <v>80324.264672698933</v>
      </c>
      <c r="AE562" s="154">
        <f t="shared" si="67"/>
        <v>58852.937734087755</v>
      </c>
      <c r="AF562" s="155" t="e">
        <f t="shared" ca="1" si="65"/>
        <v>#NAME?</v>
      </c>
      <c r="AG562" s="156">
        <f t="shared" si="70"/>
        <v>0.98619157299292504</v>
      </c>
    </row>
    <row r="563" spans="1:33" x14ac:dyDescent="0.25">
      <c r="A563" s="148"/>
      <c r="B563" s="152">
        <f>+[1]data1cf!A563</f>
        <v>-114810.12487762466</v>
      </c>
      <c r="C563" s="152">
        <f>+[1]data1cf!B563</f>
        <v>15921.205590579728</v>
      </c>
      <c r="D563" s="152">
        <f>+[1]data1cf!C563</f>
        <v>24793.493652617261</v>
      </c>
      <c r="E563" s="152">
        <f>+[1]data1cf!D563</f>
        <v>23364.765201336908</v>
      </c>
      <c r="F563" s="152">
        <f>+[1]data1cf!E563</f>
        <v>21703.868360307148</v>
      </c>
      <c r="G563" s="152">
        <f>+[1]data1cf!F563</f>
        <v>20553.174787436248</v>
      </c>
      <c r="H563" s="152">
        <f>+[1]data1cf!G563</f>
        <v>19107.277710737297</v>
      </c>
      <c r="I563" s="152">
        <f>+[1]data1cf!H563</f>
        <v>17963.194348718695</v>
      </c>
      <c r="J563" s="152">
        <f>+[1]data1cf!I563</f>
        <v>17180.782389876564</v>
      </c>
      <c r="K563" s="152">
        <f>+[1]data1cf!J563</f>
        <v>16497.386846065616</v>
      </c>
      <c r="L563" s="152">
        <f>+[1]data1cf!K563</f>
        <v>15628.623699095901</v>
      </c>
      <c r="M563" s="152">
        <f>+[1]data1cf!L563</f>
        <v>14870.037843112892</v>
      </c>
      <c r="N563" s="152">
        <f>+[1]data1cf!M563</f>
        <v>14076.557831548322</v>
      </c>
      <c r="O563" s="152">
        <f>+[1]data1cf!N563</f>
        <v>13382.401974820194</v>
      </c>
      <c r="P563" s="152">
        <f>+[1]data1cf!O563</f>
        <v>14482.566902236707</v>
      </c>
      <c r="Q563" s="152">
        <f>+[1]data1cf!P563</f>
        <v>15855.487472872326</v>
      </c>
      <c r="R563" s="152">
        <f>+[1]data1cf!Q563</f>
        <v>14221.316965943446</v>
      </c>
      <c r="S563" s="152">
        <f>+[1]data1cf!R563</f>
        <v>10331.24928398776</v>
      </c>
      <c r="T563" s="152">
        <f>+[1]data1cf!S563</f>
        <v>9733.2756567570705</v>
      </c>
      <c r="U563" s="152">
        <f>+[1]data1cf!T563</f>
        <v>9135.3314195298572</v>
      </c>
      <c r="V563" s="152">
        <f>+[1]data1cf!U563</f>
        <v>8537.4174540062231</v>
      </c>
      <c r="W563" s="152">
        <f>+[1]data1cf!V563</f>
        <v>12182.228023065039</v>
      </c>
      <c r="X563" s="152">
        <f>+[1]data1cf!W563</f>
        <v>11584.377352646439</v>
      </c>
      <c r="Y563" s="152">
        <f>+[1]data1cf!X563</f>
        <v>10986.559760935677</v>
      </c>
      <c r="Z563" s="152">
        <f>+[1]data1cf!Y563</f>
        <v>10388.776240293999</v>
      </c>
      <c r="AA563" s="152">
        <f>+[1]data1cf!Z563</f>
        <v>9791.0278128534665</v>
      </c>
      <c r="AB563" s="152"/>
      <c r="AC563" s="153" t="e">
        <f t="shared" ca="1" si="64"/>
        <v>#NAME?</v>
      </c>
      <c r="AD563" s="153">
        <f t="shared" si="66"/>
        <v>81047.378359580369</v>
      </c>
      <c r="AE563" s="154">
        <f t="shared" si="67"/>
        <v>59371.482302000346</v>
      </c>
      <c r="AF563" s="155" t="e">
        <f t="shared" ca="1" si="65"/>
        <v>#NAME?</v>
      </c>
      <c r="AG563" s="156">
        <f t="shared" ref="AG563:AG578" si="71">1-EXP(-(1/0.25)*(AD563/ABS($AD$1010)))</f>
        <v>0.98671379392454528</v>
      </c>
    </row>
    <row r="564" spans="1:33" x14ac:dyDescent="0.25">
      <c r="A564" s="148"/>
      <c r="B564" s="152">
        <f>+[1]data1cf!A564</f>
        <v>-98428.014622789575</v>
      </c>
      <c r="C564" s="152">
        <f>+[1]data1cf!B564</f>
        <v>13919.342552351467</v>
      </c>
      <c r="D564" s="152">
        <f>+[1]data1cf!C564</f>
        <v>21588.129916222755</v>
      </c>
      <c r="E564" s="152">
        <f>+[1]data1cf!D564</f>
        <v>20331.290836706925</v>
      </c>
      <c r="F564" s="152">
        <f>+[1]data1cf!E564</f>
        <v>18855.261780305227</v>
      </c>
      <c r="G564" s="152">
        <f>+[1]data1cf!F564</f>
        <v>17869.65679318969</v>
      </c>
      <c r="H564" s="152">
        <f>+[1]data1cf!G564</f>
        <v>16629.175338036526</v>
      </c>
      <c r="I564" s="152">
        <f>+[1]data1cf!H564</f>
        <v>15648.339771430448</v>
      </c>
      <c r="J564" s="152">
        <f>+[1]data1cf!I564</f>
        <v>14977.569176867957</v>
      </c>
      <c r="K564" s="152">
        <f>+[1]data1cf!J564</f>
        <v>14392.611337174101</v>
      </c>
      <c r="L564" s="152">
        <f>+[1]data1cf!K564</f>
        <v>13646.886029576792</v>
      </c>
      <c r="M564" s="152">
        <f>+[1]data1cf!L564</f>
        <v>12996.541821651601</v>
      </c>
      <c r="N564" s="152">
        <f>+[1]data1cf!M564</f>
        <v>12316.282460690018</v>
      </c>
      <c r="O564" s="152">
        <f>+[1]data1cf!N564</f>
        <v>11722.13038502404</v>
      </c>
      <c r="P564" s="152">
        <f>+[1]data1cf!O564</f>
        <v>12664.358615030069</v>
      </c>
      <c r="Q564" s="152">
        <f>+[1]data1cf!P564</f>
        <v>13841.378900884549</v>
      </c>
      <c r="R564" s="152">
        <f>+[1]data1cf!Q564</f>
        <v>12440.386098868399</v>
      </c>
      <c r="S564" s="152">
        <f>+[1]data1cf!R564</f>
        <v>9105.3872118687123</v>
      </c>
      <c r="T564" s="152">
        <f>+[1]data1cf!S564</f>
        <v>8592.7376786690929</v>
      </c>
      <c r="U564" s="152">
        <f>+[1]data1cf!T564</f>
        <v>8080.1133418508362</v>
      </c>
      <c r="V564" s="152">
        <f>+[1]data1cf!U564</f>
        <v>7567.5149573054005</v>
      </c>
      <c r="W564" s="152">
        <f>+[1]data1cf!V564</f>
        <v>10692.252155971531</v>
      </c>
      <c r="X564" s="152">
        <f>+[1]data1cf!W564</f>
        <v>10179.708035033342</v>
      </c>
      <c r="Y564" s="152">
        <f>+[1]data1cf!X564</f>
        <v>9667.1922728443642</v>
      </c>
      <c r="Z564" s="152">
        <f>+[1]data1cf!Y564</f>
        <v>9154.7057201670832</v>
      </c>
      <c r="AA564" s="152">
        <f>+[1]data1cf!Z564</f>
        <v>8642.2492532868528</v>
      </c>
      <c r="AB564" s="152"/>
      <c r="AC564" s="153" t="e">
        <f t="shared" ca="1" si="64"/>
        <v>#NAME?</v>
      </c>
      <c r="AD564" s="153">
        <f t="shared" si="66"/>
        <v>72439.921753556002</v>
      </c>
      <c r="AE564" s="154">
        <f t="shared" si="67"/>
        <v>53494.733864876202</v>
      </c>
      <c r="AF564" s="155" t="e">
        <f t="shared" ca="1" si="65"/>
        <v>#NAME?</v>
      </c>
      <c r="AG564" s="156">
        <f t="shared" si="71"/>
        <v>0.97897669407721644</v>
      </c>
    </row>
    <row r="565" spans="1:33" x14ac:dyDescent="0.25">
      <c r="A565" s="148"/>
      <c r="B565" s="152">
        <f>+[1]data1cf!A565</f>
        <v>-112463.8599568433</v>
      </c>
      <c r="C565" s="152">
        <f>+[1]data1cf!B565</f>
        <v>15577.108858792668</v>
      </c>
      <c r="D565" s="152">
        <f>+[1]data1cf!C565</f>
        <v>24296.083685694008</v>
      </c>
      <c r="E565" s="152">
        <f>+[1]data1cf!D565</f>
        <v>22934.476159088012</v>
      </c>
      <c r="F565" s="152">
        <f>+[1]data1cf!E565</f>
        <v>21295.887606436139</v>
      </c>
      <c r="G565" s="152">
        <f>+[1]data1cf!F565</f>
        <v>20168.838213194966</v>
      </c>
      <c r="H565" s="152">
        <f>+[1]data1cf!G565</f>
        <v>18752.361001184734</v>
      </c>
      <c r="I565" s="152">
        <f>+[1]data1cf!H565</f>
        <v>17631.658178657923</v>
      </c>
      <c r="J565" s="152">
        <f>+[1]data1cf!I565</f>
        <v>16865.235626103618</v>
      </c>
      <c r="K565" s="152">
        <f>+[1]data1cf!J565</f>
        <v>16195.938444985906</v>
      </c>
      <c r="L565" s="152">
        <f>+[1]data1cf!K565</f>
        <v>15344.79692074714</v>
      </c>
      <c r="M565" s="152">
        <f>+[1]data1cf!L565</f>
        <v>14601.713559733082</v>
      </c>
      <c r="N565" s="152">
        <f>+[1]data1cf!M565</f>
        <v>13824.44914168393</v>
      </c>
      <c r="O565" s="152">
        <f>+[1]data1cf!N565</f>
        <v>13144.615943014029</v>
      </c>
      <c r="P565" s="152">
        <f>+[1]data1cf!O565</f>
        <v>14222.160992583678</v>
      </c>
      <c r="Q565" s="152">
        <f>+[1]data1cf!P565</f>
        <v>15567.024496150196</v>
      </c>
      <c r="R565" s="152">
        <f>+[1]data1cf!Q565</f>
        <v>13966.249971841055</v>
      </c>
      <c r="S565" s="152">
        <f>+[1]data1cf!R565</f>
        <v>10155.679889521018</v>
      </c>
      <c r="T565" s="152">
        <f>+[1]data1cf!S565</f>
        <v>9569.9264784656734</v>
      </c>
      <c r="U565" s="152">
        <f>+[1]data1cf!T565</f>
        <v>8984.201856798365</v>
      </c>
      <c r="V565" s="152">
        <f>+[1]data1cf!U565</f>
        <v>8398.5068882007399</v>
      </c>
      <c r="W565" s="152">
        <f>+[1]data1cf!V565</f>
        <v>11968.831943110059</v>
      </c>
      <c r="X565" s="152">
        <f>+[1]data1cf!W565</f>
        <v>11383.198976115822</v>
      </c>
      <c r="Y565" s="152">
        <f>+[1]data1cf!X565</f>
        <v>10797.598411831452</v>
      </c>
      <c r="Z565" s="152">
        <f>+[1]data1cf!Y565</f>
        <v>10212.031222338246</v>
      </c>
      <c r="AA565" s="152">
        <f>+[1]data1cf!Z565</f>
        <v>9626.4984088799411</v>
      </c>
      <c r="AB565" s="152"/>
      <c r="AC565" s="153" t="e">
        <f t="shared" ca="1" si="64"/>
        <v>#NAME?</v>
      </c>
      <c r="AD565" s="153">
        <f t="shared" si="66"/>
        <v>79729.159241100322</v>
      </c>
      <c r="AE565" s="154">
        <f t="shared" si="67"/>
        <v>58446.225075842856</v>
      </c>
      <c r="AF565" s="155" t="e">
        <f t="shared" ca="1" si="65"/>
        <v>#NAME?</v>
      </c>
      <c r="AG565" s="156">
        <f t="shared" si="71"/>
        <v>0.98574643549660157</v>
      </c>
    </row>
    <row r="566" spans="1:33" x14ac:dyDescent="0.25">
      <c r="A566" s="148"/>
      <c r="B566" s="152">
        <f>+[1]data1cf!A566</f>
        <v>-98912.629794351829</v>
      </c>
      <c r="C566" s="152">
        <f>+[1]data1cf!B566</f>
        <v>13969.804509974918</v>
      </c>
      <c r="D566" s="152">
        <f>+[1]data1cf!C566</f>
        <v>21655.099023340241</v>
      </c>
      <c r="E566" s="152">
        <f>+[1]data1cf!D566</f>
        <v>20480.667415874239</v>
      </c>
      <c r="F566" s="152">
        <f>+[1]data1cf!E566</f>
        <v>18939.529188167071</v>
      </c>
      <c r="G566" s="152">
        <f>+[1]data1cf!F566</f>
        <v>17949.040554679643</v>
      </c>
      <c r="H566" s="152">
        <f>+[1]data1cf!G566</f>
        <v>16702.482499801037</v>
      </c>
      <c r="I566" s="152">
        <f>+[1]data1cf!H566</f>
        <v>15716.817741036579</v>
      </c>
      <c r="J566" s="152">
        <f>+[1]data1cf!I566</f>
        <v>15042.74457445724</v>
      </c>
      <c r="K566" s="152">
        <f>+[1]data1cf!J566</f>
        <v>14454.874753087825</v>
      </c>
      <c r="L566" s="152">
        <f>+[1]data1cf!K566</f>
        <v>13705.509743235547</v>
      </c>
      <c r="M566" s="152">
        <f>+[1]data1cf!L566</f>
        <v>13051.963533612885</v>
      </c>
      <c r="N566" s="152">
        <f>+[1]data1cf!M566</f>
        <v>12368.354882226409</v>
      </c>
      <c r="O566" s="152">
        <f>+[1]data1cf!N566</f>
        <v>11771.244497236268</v>
      </c>
      <c r="P566" s="152">
        <f>+[1]data1cf!O566</f>
        <v>12718.144806633809</v>
      </c>
      <c r="Q566" s="152">
        <f>+[1]data1cf!P566</f>
        <v>13900.960209762048</v>
      </c>
      <c r="R566" s="152">
        <f>+[1]data1cf!Q566</f>
        <v>12493.069550771859</v>
      </c>
      <c r="S566" s="152">
        <f>+[1]data1cf!R566</f>
        <v>9141.6506327070638</v>
      </c>
      <c r="T566" s="152">
        <f>+[1]data1cf!S566</f>
        <v>8626.4770443140515</v>
      </c>
      <c r="U566" s="152">
        <f>+[1]data1cf!T566</f>
        <v>8111.328776358032</v>
      </c>
      <c r="V566" s="152">
        <f>+[1]data1cf!U566</f>
        <v>7596.2065884521398</v>
      </c>
      <c r="W566" s="152">
        <f>+[1]data1cf!V566</f>
        <v>10736.328584418336</v>
      </c>
      <c r="X566" s="152">
        <f>+[1]data1cf!W566</f>
        <v>10221.260927289213</v>
      </c>
      <c r="Y566" s="152">
        <f>+[1]data1cf!X566</f>
        <v>9706.2217685350042</v>
      </c>
      <c r="Z566" s="152">
        <f>+[1]data1cf!Y566</f>
        <v>9191.2119631069618</v>
      </c>
      <c r="AA566" s="152">
        <f>+[1]data1cf!Z566</f>
        <v>8676.2323916048645</v>
      </c>
      <c r="AB566" s="152"/>
      <c r="AC566" s="153" t="e">
        <f t="shared" ca="1" si="64"/>
        <v>#NAME?</v>
      </c>
      <c r="AD566" s="153">
        <f t="shared" si="66"/>
        <v>72711.955233725952</v>
      </c>
      <c r="AE566" s="154">
        <f t="shared" si="67"/>
        <v>53684.466402463768</v>
      </c>
      <c r="AF566" s="155" t="e">
        <f t="shared" ca="1" si="65"/>
        <v>#NAME?</v>
      </c>
      <c r="AG566" s="156">
        <f t="shared" si="71"/>
        <v>0.97927940353975185</v>
      </c>
    </row>
    <row r="567" spans="1:33" x14ac:dyDescent="0.25">
      <c r="A567" s="148"/>
      <c r="B567" s="152">
        <f>+[1]data1cf!A567</f>
        <v>-115862.35306426988</v>
      </c>
      <c r="C567" s="152">
        <f>+[1]data1cf!B567</f>
        <v>16011.41031042239</v>
      </c>
      <c r="D567" s="152">
        <f>+[1]data1cf!C567</f>
        <v>25002.489628645963</v>
      </c>
      <c r="E567" s="152">
        <f>+[1]data1cf!D567</f>
        <v>23641.151037343712</v>
      </c>
      <c r="F567" s="152">
        <f>+[1]data1cf!E567</f>
        <v>21886.835272964578</v>
      </c>
      <c r="G567" s="152">
        <f>+[1]data1cf!F567</f>
        <v>20725.538007375031</v>
      </c>
      <c r="H567" s="152">
        <f>+[1]data1cf!G567</f>
        <v>19266.447019537329</v>
      </c>
      <c r="I567" s="152">
        <f>+[1]data1cf!H567</f>
        <v>18111.878199353167</v>
      </c>
      <c r="J567" s="152">
        <f>+[1]data1cf!I567</f>
        <v>17322.295479939683</v>
      </c>
      <c r="K567" s="152">
        <f>+[1]data1cf!J567</f>
        <v>16632.577250876995</v>
      </c>
      <c r="L567" s="152">
        <f>+[1]data1cf!K567</f>
        <v>15755.911344092001</v>
      </c>
      <c r="M567" s="152">
        <f>+[1]data1cf!L567</f>
        <v>14990.373092399095</v>
      </c>
      <c r="N567" s="152">
        <f>+[1]data1cf!M567</f>
        <v>14189.620882196989</v>
      </c>
      <c r="O567" s="152">
        <f>+[1]data1cf!N567</f>
        <v>13489.041750593544</v>
      </c>
      <c r="P567" s="152">
        <f>+[1]data1cf!O567</f>
        <v>14599.351002650521</v>
      </c>
      <c r="Q567" s="152">
        <f>+[1]data1cf!P567</f>
        <v>15984.854311298022</v>
      </c>
      <c r="R567" s="152">
        <f>+[1]data1cf!Q567</f>
        <v>14335.706725727272</v>
      </c>
      <c r="S567" s="152">
        <f>+[1]data1cf!R567</f>
        <v>10409.986797358026</v>
      </c>
      <c r="T567" s="152">
        <f>+[1]data1cf!S567</f>
        <v>9806.5327762499273</v>
      </c>
      <c r="U567" s="152">
        <f>+[1]data1cf!T567</f>
        <v>9203.1084145030054</v>
      </c>
      <c r="V567" s="152">
        <f>+[1]data1cf!U567</f>
        <v>8599.7146018980893</v>
      </c>
      <c r="W567" s="152">
        <f>+[1]data1cf!V567</f>
        <v>12277.929650046477</v>
      </c>
      <c r="X567" s="152">
        <f>+[1]data1cf!W567</f>
        <v>11674.599712642583</v>
      </c>
      <c r="Y567" s="152">
        <f>+[1]data1cf!X567</f>
        <v>11071.303157110982</v>
      </c>
      <c r="Z567" s="152">
        <f>+[1]data1cf!Y567</f>
        <v>10468.040984907851</v>
      </c>
      <c r="AA567" s="152">
        <f>+[1]data1cf!Z567</f>
        <v>9864.814227533041</v>
      </c>
      <c r="AB567" s="152"/>
      <c r="AC567" s="153" t="e">
        <f t="shared" ca="1" si="64"/>
        <v>#NAME?</v>
      </c>
      <c r="AD567" s="153">
        <f t="shared" si="66"/>
        <v>81636.041628807987</v>
      </c>
      <c r="AE567" s="154">
        <f t="shared" si="67"/>
        <v>59781.867830702475</v>
      </c>
      <c r="AF567" s="155" t="e">
        <f t="shared" ca="1" si="65"/>
        <v>#NAME?</v>
      </c>
      <c r="AG567" s="156">
        <f t="shared" si="71"/>
        <v>0.98712429934047363</v>
      </c>
    </row>
    <row r="568" spans="1:33" x14ac:dyDescent="0.25">
      <c r="A568" s="148"/>
      <c r="B568" s="152">
        <f>+[1]data1cf!A568</f>
        <v>-118014.63878995099</v>
      </c>
      <c r="C568" s="152">
        <f>+[1]data1cf!B568</f>
        <v>16293.245550133506</v>
      </c>
      <c r="D568" s="152">
        <f>+[1]data1cf!C568</f>
        <v>25448.761376934141</v>
      </c>
      <c r="E568" s="152">
        <f>+[1]data1cf!D568</f>
        <v>23976.272548054614</v>
      </c>
      <c r="F568" s="152">
        <f>+[1]data1cf!E568</f>
        <v>22261.085914966574</v>
      </c>
      <c r="G568" s="152">
        <f>+[1]data1cf!F568</f>
        <v>21078.099269860784</v>
      </c>
      <c r="H568" s="152">
        <f>+[1]data1cf!G568</f>
        <v>19592.020726500152</v>
      </c>
      <c r="I568" s="152">
        <f>+[1]data1cf!H568</f>
        <v>18416.004370293467</v>
      </c>
      <c r="J568" s="152">
        <f>+[1]data1cf!I568</f>
        <v>17611.754180633689</v>
      </c>
      <c r="K568" s="152">
        <f>+[1]data1cf!J568</f>
        <v>16909.103181485578</v>
      </c>
      <c r="L568" s="152">
        <f>+[1]data1cf!K568</f>
        <v>16016.272532717991</v>
      </c>
      <c r="M568" s="152">
        <f>+[1]data1cf!L568</f>
        <v>15236.513466342738</v>
      </c>
      <c r="N568" s="152">
        <f>+[1]data1cf!M568</f>
        <v>14420.886298863821</v>
      </c>
      <c r="O568" s="152">
        <f>+[1]data1cf!N568</f>
        <v>13707.16864559583</v>
      </c>
      <c r="P568" s="152">
        <f>+[1]data1cf!O568</f>
        <v>14838.227660296936</v>
      </c>
      <c r="Q568" s="152">
        <f>+[1]data1cf!P568</f>
        <v>16249.468397153181</v>
      </c>
      <c r="R568" s="152">
        <f>+[1]data1cf!Q568</f>
        <v>14569.685866631862</v>
      </c>
      <c r="S568" s="152">
        <f>+[1]data1cf!R568</f>
        <v>10571.040861726629</v>
      </c>
      <c r="T568" s="152">
        <f>+[1]data1cf!S568</f>
        <v>9956.3769398925142</v>
      </c>
      <c r="U568" s="152">
        <f>+[1]data1cf!T568</f>
        <v>9341.7432283786602</v>
      </c>
      <c r="V568" s="152">
        <f>+[1]data1cf!U568</f>
        <v>8727.1406334947078</v>
      </c>
      <c r="W568" s="152">
        <f>+[1]data1cf!V568</f>
        <v>12473.683050583402</v>
      </c>
      <c r="X568" s="152">
        <f>+[1]data1cf!W568</f>
        <v>11859.145517460902</v>
      </c>
      <c r="Y568" s="152">
        <f>+[1]data1cf!X568</f>
        <v>11244.64198632005</v>
      </c>
      <c r="Z568" s="152">
        <f>+[1]data1cf!Y568</f>
        <v>10630.173477220276</v>
      </c>
      <c r="AA568" s="152">
        <f>+[1]data1cf!Z568</f>
        <v>10015.741040822821</v>
      </c>
      <c r="AB568" s="152"/>
      <c r="AC568" s="153" t="e">
        <f t="shared" ca="1" si="64"/>
        <v>#NAME?</v>
      </c>
      <c r="AD568" s="153">
        <f t="shared" si="66"/>
        <v>82753.401680647716</v>
      </c>
      <c r="AE568" s="154">
        <f t="shared" si="67"/>
        <v>60542.066414768058</v>
      </c>
      <c r="AF568" s="155" t="e">
        <f t="shared" ca="1" si="65"/>
        <v>#NAME?</v>
      </c>
      <c r="AG568" s="156">
        <f t="shared" si="71"/>
        <v>0.9878689293911519</v>
      </c>
    </row>
    <row r="569" spans="1:33" x14ac:dyDescent="0.25">
      <c r="A569" s="148"/>
      <c r="B569" s="152">
        <f>+[1]data1cf!A569</f>
        <v>-111353.51973810876</v>
      </c>
      <c r="C569" s="152">
        <f>+[1]data1cf!B569</f>
        <v>15505.499509317408</v>
      </c>
      <c r="D569" s="152">
        <f>+[1]data1cf!C569</f>
        <v>24117.347387354705</v>
      </c>
      <c r="E569" s="152">
        <f>+[1]data1cf!D569</f>
        <v>22713.462241385412</v>
      </c>
      <c r="F569" s="152">
        <f>+[1]data1cf!E569</f>
        <v>21102.815871236817</v>
      </c>
      <c r="G569" s="152">
        <f>+[1]data1cf!F569</f>
        <v>19986.955787160718</v>
      </c>
      <c r="H569" s="152">
        <f>+[1]data1cf!G569</f>
        <v>18584.401154269472</v>
      </c>
      <c r="I569" s="152">
        <f>+[1]data1cf!H569</f>
        <v>17474.762876544657</v>
      </c>
      <c r="J569" s="152">
        <f>+[1]data1cf!I569</f>
        <v>16715.907108422067</v>
      </c>
      <c r="K569" s="152">
        <f>+[1]data1cf!J569</f>
        <v>16053.281799256132</v>
      </c>
      <c r="L569" s="152">
        <f>+[1]data1cf!K569</f>
        <v>15210.479485250791</v>
      </c>
      <c r="M569" s="152">
        <f>+[1]data1cf!L569</f>
        <v>14474.732484040826</v>
      </c>
      <c r="N569" s="152">
        <f>+[1]data1cf!M569</f>
        <v>13705.141890670002</v>
      </c>
      <c r="O569" s="152">
        <f>+[1]data1cf!N569</f>
        <v>13032.086708898474</v>
      </c>
      <c r="P569" s="152">
        <f>+[1]data1cf!O569</f>
        <v>14098.927187175337</v>
      </c>
      <c r="Q569" s="152">
        <f>+[1]data1cf!P569</f>
        <v>15430.513038371668</v>
      </c>
      <c r="R569" s="152">
        <f>+[1]data1cf!Q569</f>
        <v>13845.542740737186</v>
      </c>
      <c r="S569" s="152">
        <f>+[1]data1cf!R569</f>
        <v>10072.593892654799</v>
      </c>
      <c r="T569" s="152">
        <f>+[1]data1cf!S569</f>
        <v>9492.6235444501035</v>
      </c>
      <c r="U569" s="152">
        <f>+[1]data1cf!T569</f>
        <v>8912.6817013997552</v>
      </c>
      <c r="V569" s="152">
        <f>+[1]data1cf!U569</f>
        <v>8332.7692186584172</v>
      </c>
      <c r="W569" s="152">
        <f>+[1]data1cf!V569</f>
        <v>11867.844945437424</v>
      </c>
      <c r="X569" s="152">
        <f>+[1]data1cf!W569</f>
        <v>11287.993852166168</v>
      </c>
      <c r="Y569" s="152">
        <f>+[1]data1cf!X569</f>
        <v>10708.174841697299</v>
      </c>
      <c r="Z569" s="152">
        <f>+[1]data1cf!Y569</f>
        <v>10128.38887651486</v>
      </c>
      <c r="AA569" s="152">
        <f>+[1]data1cf!Z569</f>
        <v>9548.6369479774603</v>
      </c>
      <c r="AB569" s="152"/>
      <c r="AC569" s="153" t="e">
        <f t="shared" ca="1" si="64"/>
        <v>#NAME?</v>
      </c>
      <c r="AD569" s="153">
        <f t="shared" si="66"/>
        <v>79228.151889338347</v>
      </c>
      <c r="AE569" s="154">
        <f t="shared" si="67"/>
        <v>58128.789415291576</v>
      </c>
      <c r="AF569" s="155" t="e">
        <f t="shared" ca="1" si="65"/>
        <v>#NAME?</v>
      </c>
      <c r="AG569" s="156">
        <f t="shared" si="71"/>
        <v>0.98536057622036277</v>
      </c>
    </row>
    <row r="570" spans="1:33" x14ac:dyDescent="0.25">
      <c r="A570" s="148"/>
      <c r="B570" s="152">
        <f>+[1]data1cf!A570</f>
        <v>-111355.64600329025</v>
      </c>
      <c r="C570" s="152">
        <f>+[1]data1cf!B570</f>
        <v>15521.85524758483</v>
      </c>
      <c r="D570" s="152">
        <f>+[1]data1cf!C570</f>
        <v>24103.446276451665</v>
      </c>
      <c r="E570" s="152">
        <f>+[1]data1cf!D570</f>
        <v>22748.346355815018</v>
      </c>
      <c r="F570" s="152">
        <f>+[1]data1cf!E570</f>
        <v>21103.185597291162</v>
      </c>
      <c r="G570" s="152">
        <f>+[1]data1cf!F570</f>
        <v>19987.304086054235</v>
      </c>
      <c r="H570" s="152">
        <f>+[1]data1cf!G570</f>
        <v>18584.722791879623</v>
      </c>
      <c r="I570" s="152">
        <f>+[1]data1cf!H570</f>
        <v>17475.063325913561</v>
      </c>
      <c r="J570" s="152">
        <f>+[1]data1cf!I570</f>
        <v>16716.193067646454</v>
      </c>
      <c r="K570" s="152">
        <f>+[1]data1cf!J570</f>
        <v>16053.554982064074</v>
      </c>
      <c r="L570" s="152">
        <f>+[1]data1cf!K570</f>
        <v>15210.736698744044</v>
      </c>
      <c r="M570" s="152">
        <f>+[1]data1cf!L570</f>
        <v>14474.975648645137</v>
      </c>
      <c r="N570" s="152">
        <f>+[1]data1cf!M570</f>
        <v>13705.370360151195</v>
      </c>
      <c r="O570" s="152">
        <f>+[1]data1cf!N570</f>
        <v>13032.30219869913</v>
      </c>
      <c r="P570" s="152">
        <f>+[1]data1cf!O570</f>
        <v>14099.163175879698</v>
      </c>
      <c r="Q570" s="152">
        <f>+[1]data1cf!P570</f>
        <v>15430.774453345788</v>
      </c>
      <c r="R570" s="152">
        <f>+[1]data1cf!Q570</f>
        <v>13845.773891134446</v>
      </c>
      <c r="S570" s="152">
        <f>+[1]data1cf!R570</f>
        <v>10072.75299961969</v>
      </c>
      <c r="T570" s="152">
        <f>+[1]data1cf!S570</f>
        <v>9492.7715770388895</v>
      </c>
      <c r="U570" s="152">
        <f>+[1]data1cf!T570</f>
        <v>8912.8186601567431</v>
      </c>
      <c r="V570" s="152">
        <f>+[1]data1cf!U570</f>
        <v>8332.8951041442342</v>
      </c>
      <c r="W570" s="152">
        <f>+[1]data1cf!V570</f>
        <v>11868.038332233025</v>
      </c>
      <c r="X570" s="152">
        <f>+[1]data1cf!W570</f>
        <v>11288.176166862817</v>
      </c>
      <c r="Y570" s="152">
        <f>+[1]data1cf!X570</f>
        <v>10708.346084907593</v>
      </c>
      <c r="Z570" s="152">
        <f>+[1]data1cf!Y570</f>
        <v>10128.549048869801</v>
      </c>
      <c r="AA570" s="152">
        <f>+[1]data1cf!Z570</f>
        <v>9548.7860501269643</v>
      </c>
      <c r="AB570" s="152"/>
      <c r="AC570" s="153" t="e">
        <f t="shared" ca="1" si="64"/>
        <v>#NAME?</v>
      </c>
      <c r="AD570" s="153">
        <f t="shared" si="66"/>
        <v>79261.042080347252</v>
      </c>
      <c r="AE570" s="154">
        <f t="shared" si="67"/>
        <v>58160.058733659185</v>
      </c>
      <c r="AF570" s="155" t="e">
        <f t="shared" ca="1" si="65"/>
        <v>#NAME?</v>
      </c>
      <c r="AG570" s="156">
        <f t="shared" si="71"/>
        <v>0.98538622447757496</v>
      </c>
    </row>
    <row r="571" spans="1:33" x14ac:dyDescent="0.25">
      <c r="A571" s="148"/>
      <c r="B571" s="152">
        <f>+[1]data1cf!A571</f>
        <v>-103334.7292682057</v>
      </c>
      <c r="C571" s="152">
        <f>+[1]data1cf!B571</f>
        <v>14508.906459360594</v>
      </c>
      <c r="D571" s="152">
        <f>+[1]data1cf!C571</f>
        <v>22539.293009821129</v>
      </c>
      <c r="E571" s="152">
        <f>+[1]data1cf!D571</f>
        <v>21197.706927421576</v>
      </c>
      <c r="F571" s="152">
        <f>+[1]data1cf!E571</f>
        <v>19708.46685631181</v>
      </c>
      <c r="G571" s="152">
        <f>+[1]data1cf!F571</f>
        <v>18673.415090428654</v>
      </c>
      <c r="H571" s="152">
        <f>+[1]data1cf!G571</f>
        <v>17371.408238183336</v>
      </c>
      <c r="I571" s="152">
        <f>+[1]data1cf!H571</f>
        <v>16341.677240151053</v>
      </c>
      <c r="J571" s="152">
        <f>+[1]data1cf!I571</f>
        <v>15637.468199098821</v>
      </c>
      <c r="K571" s="152">
        <f>+[1]data1cf!J571</f>
        <v>15023.026628863558</v>
      </c>
      <c r="L571" s="152">
        <f>+[1]data1cf!K571</f>
        <v>14240.449440831027</v>
      </c>
      <c r="M571" s="152">
        <f>+[1]data1cf!L571</f>
        <v>13557.685058001105</v>
      </c>
      <c r="N571" s="152">
        <f>+[1]data1cf!M571</f>
        <v>12843.514228014184</v>
      </c>
      <c r="O571" s="152">
        <f>+[1]data1cf!N571</f>
        <v>12219.40935569979</v>
      </c>
      <c r="P571" s="152">
        <f>+[1]data1cf!O571</f>
        <v>13208.942254895421</v>
      </c>
      <c r="Q571" s="152">
        <f>+[1]data1cf!P571</f>
        <v>14444.637936130872</v>
      </c>
      <c r="R571" s="152">
        <f>+[1]data1cf!Q571</f>
        <v>12973.80453104942</v>
      </c>
      <c r="S571" s="152">
        <f>+[1]data1cf!R571</f>
        <v>9472.5533027422243</v>
      </c>
      <c r="T571" s="152">
        <f>+[1]data1cf!S571</f>
        <v>8934.3477834531077</v>
      </c>
      <c r="U571" s="152">
        <f>+[1]data1cf!T571</f>
        <v>8396.1687166049742</v>
      </c>
      <c r="V571" s="152">
        <f>+[1]data1cf!U571</f>
        <v>7858.0168957710448</v>
      </c>
      <c r="W571" s="152">
        <f>+[1]data1cf!V571</f>
        <v>11138.524723709043</v>
      </c>
      <c r="X571" s="152">
        <f>+[1]data1cf!W571</f>
        <v>10600.429871566244</v>
      </c>
      <c r="Y571" s="152">
        <f>+[1]data1cf!X571</f>
        <v>10062.364791878827</v>
      </c>
      <c r="Z571" s="152">
        <f>+[1]data1cf!Y571</f>
        <v>9524.3303778204427</v>
      </c>
      <c r="AA571" s="152">
        <f>+[1]data1cf!Z571</f>
        <v>8986.3275493599613</v>
      </c>
      <c r="AB571" s="152"/>
      <c r="AC571" s="153" t="e">
        <f t="shared" ca="1" si="64"/>
        <v>#NAME?</v>
      </c>
      <c r="AD571" s="153">
        <f t="shared" si="66"/>
        <v>74964.564657232084</v>
      </c>
      <c r="AE571" s="154">
        <f t="shared" si="67"/>
        <v>55203.661881329455</v>
      </c>
      <c r="AF571" s="155" t="e">
        <f t="shared" ca="1" si="65"/>
        <v>#NAME?</v>
      </c>
      <c r="AG571" s="156">
        <f t="shared" si="71"/>
        <v>0.98162427192590385</v>
      </c>
    </row>
    <row r="572" spans="1:33" x14ac:dyDescent="0.25">
      <c r="A572" s="148"/>
      <c r="B572" s="152">
        <f>+[1]data1cf!A572</f>
        <v>-93016.021214869223</v>
      </c>
      <c r="C572" s="152">
        <f>+[1]data1cf!B572</f>
        <v>13255.83205665047</v>
      </c>
      <c r="D572" s="152">
        <f>+[1]data1cf!C572</f>
        <v>20477.922440780647</v>
      </c>
      <c r="E572" s="152">
        <f>+[1]data1cf!D572</f>
        <v>19378.851590145277</v>
      </c>
      <c r="F572" s="152">
        <f>+[1]data1cf!E572</f>
        <v>17914.196203715175</v>
      </c>
      <c r="G572" s="152">
        <f>+[1]data1cf!F572</f>
        <v>16983.129876389597</v>
      </c>
      <c r="H572" s="152">
        <f>+[1]data1cf!G572</f>
        <v>15810.509519251082</v>
      </c>
      <c r="I572" s="152">
        <f>+[1]data1cf!H572</f>
        <v>14883.604488997589</v>
      </c>
      <c r="J572" s="152">
        <f>+[1]data1cf!I572</f>
        <v>14249.715731886674</v>
      </c>
      <c r="K572" s="152">
        <f>+[1]data1cf!J572</f>
        <v>13697.277768904936</v>
      </c>
      <c r="L572" s="152">
        <f>+[1]data1cf!K572</f>
        <v>12992.199237898134</v>
      </c>
      <c r="M572" s="152">
        <f>+[1]data1cf!L572</f>
        <v>12377.613737284606</v>
      </c>
      <c r="N572" s="152">
        <f>+[1]data1cf!M572</f>
        <v>11734.757946752772</v>
      </c>
      <c r="O572" s="152">
        <f>+[1]data1cf!N572</f>
        <v>11173.643116927302</v>
      </c>
      <c r="P572" s="152">
        <f>+[1]data1cf!O572</f>
        <v>12063.695384742969</v>
      </c>
      <c r="Q572" s="152">
        <f>+[1]data1cf!P572</f>
        <v>13175.998058925157</v>
      </c>
      <c r="R572" s="152">
        <f>+[1]data1cf!Q572</f>
        <v>11852.037835876621</v>
      </c>
      <c r="S572" s="152">
        <f>+[1]data1cf!R572</f>
        <v>8700.4114578220142</v>
      </c>
      <c r="T572" s="152">
        <f>+[1]data1cf!S572</f>
        <v>8215.9495895354994</v>
      </c>
      <c r="U572" s="152">
        <f>+[1]data1cf!T572</f>
        <v>7731.5115322254969</v>
      </c>
      <c r="V572" s="152">
        <f>+[1]data1cf!U572</f>
        <v>7247.0980002213055</v>
      </c>
      <c r="W572" s="152">
        <f>+[1]data1cf!V572</f>
        <v>10200.023777256371</v>
      </c>
      <c r="X572" s="152">
        <f>+[1]data1cf!W572</f>
        <v>9715.6615252141019</v>
      </c>
      <c r="Y572" s="152">
        <f>+[1]data1cf!X572</f>
        <v>9231.3260726356784</v>
      </c>
      <c r="Z572" s="152">
        <f>+[1]data1cf!Y572</f>
        <v>8747.0182235050124</v>
      </c>
      <c r="AA572" s="152">
        <f>+[1]data1cf!Z572</f>
        <v>8262.7388059255336</v>
      </c>
      <c r="AB572" s="152"/>
      <c r="AC572" s="153" t="e">
        <f t="shared" ca="1" si="64"/>
        <v>#NAME?</v>
      </c>
      <c r="AD572" s="153">
        <f t="shared" si="66"/>
        <v>69590.467014050271</v>
      </c>
      <c r="AE572" s="154">
        <f t="shared" si="67"/>
        <v>51546.878758911866</v>
      </c>
      <c r="AF572" s="155" t="e">
        <f t="shared" ca="1" si="65"/>
        <v>#NAME?</v>
      </c>
      <c r="AG572" s="156">
        <f t="shared" si="71"/>
        <v>0.97552750378009956</v>
      </c>
    </row>
    <row r="573" spans="1:33" x14ac:dyDescent="0.25">
      <c r="A573" s="148"/>
      <c r="B573" s="152">
        <f>+[1]data1cf!A573</f>
        <v>-103884.57733576863</v>
      </c>
      <c r="C573" s="152">
        <f>+[1]data1cf!B573</f>
        <v>14622.828190945205</v>
      </c>
      <c r="D573" s="152">
        <f>+[1]data1cf!C573</f>
        <v>22687.35880970928</v>
      </c>
      <c r="E573" s="152">
        <f>+[1]data1cf!D573</f>
        <v>21339.799022630221</v>
      </c>
      <c r="F573" s="152">
        <f>+[1]data1cf!E573</f>
        <v>19804.077299587818</v>
      </c>
      <c r="G573" s="152">
        <f>+[1]data1cf!F573</f>
        <v>18763.484511306295</v>
      </c>
      <c r="H573" s="152">
        <f>+[1]data1cf!G573</f>
        <v>17454.583102694538</v>
      </c>
      <c r="I573" s="152">
        <f>+[1]data1cf!H573</f>
        <v>16419.37286642941</v>
      </c>
      <c r="J573" s="152">
        <f>+[1]data1cf!I573</f>
        <v>15711.416701993585</v>
      </c>
      <c r="K573" s="152">
        <f>+[1]data1cf!J573</f>
        <v>15093.671175153082</v>
      </c>
      <c r="L573" s="152">
        <f>+[1]data1cf!K573</f>
        <v>14306.964353198935</v>
      </c>
      <c r="M573" s="152">
        <f>+[1]data1cf!L573</f>
        <v>13620.566954836297</v>
      </c>
      <c r="N573" s="152">
        <f>+[1]data1cf!M573</f>
        <v>12902.595994403815</v>
      </c>
      <c r="O573" s="152">
        <f>+[1]data1cf!N573</f>
        <v>12275.134601780934</v>
      </c>
      <c r="P573" s="152">
        <f>+[1]data1cf!O573</f>
        <v>13269.968477866456</v>
      </c>
      <c r="Q573" s="152">
        <f>+[1]data1cf!P573</f>
        <v>14512.239343333116</v>
      </c>
      <c r="R573" s="152">
        <f>+[1]data1cf!Q573</f>
        <v>13033.579577151017</v>
      </c>
      <c r="S573" s="152">
        <f>+[1]data1cf!R573</f>
        <v>9513.6980564380628</v>
      </c>
      <c r="T573" s="152">
        <f>+[1]data1cf!S573</f>
        <v>8972.6287248872904</v>
      </c>
      <c r="U573" s="152">
        <f>+[1]data1cf!T573</f>
        <v>8431.5859865319508</v>
      </c>
      <c r="V573" s="152">
        <f>+[1]data1cf!U573</f>
        <v>7890.570639167925</v>
      </c>
      <c r="W573" s="152">
        <f>+[1]data1cf!V573</f>
        <v>11188.534175390945</v>
      </c>
      <c r="X573" s="152">
        <f>+[1]data1cf!W573</f>
        <v>10647.57609985063</v>
      </c>
      <c r="Y573" s="152">
        <f>+[1]data1cf!X573</f>
        <v>10106.647955186079</v>
      </c>
      <c r="Z573" s="152">
        <f>+[1]data1cf!Y573</f>
        <v>9565.7506393235526</v>
      </c>
      <c r="AA573" s="152">
        <f>+[1]data1cf!Z573</f>
        <v>9024.8850771271136</v>
      </c>
      <c r="AB573" s="152"/>
      <c r="AC573" s="153" t="e">
        <f t="shared" ca="1" si="64"/>
        <v>#NAME?</v>
      </c>
      <c r="AD573" s="153">
        <f t="shared" si="66"/>
        <v>75368.576786678968</v>
      </c>
      <c r="AE573" s="154">
        <f t="shared" si="67"/>
        <v>55512.407261524153</v>
      </c>
      <c r="AF573" s="155" t="e">
        <f t="shared" ca="1" si="65"/>
        <v>#NAME?</v>
      </c>
      <c r="AG573" s="156">
        <f t="shared" si="71"/>
        <v>0.98201584988495527</v>
      </c>
    </row>
    <row r="574" spans="1:33" x14ac:dyDescent="0.25">
      <c r="A574" s="148"/>
      <c r="B574" s="152">
        <f>+[1]data1cf!A574</f>
        <v>-109617.24565095066</v>
      </c>
      <c r="C574" s="152">
        <f>+[1]data1cf!B574</f>
        <v>15236.336216542244</v>
      </c>
      <c r="D574" s="152">
        <f>+[1]data1cf!C574</f>
        <v>23756.701978701807</v>
      </c>
      <c r="E574" s="152">
        <f>+[1]data1cf!D574</f>
        <v>22434.778280633793</v>
      </c>
      <c r="F574" s="152">
        <f>+[1]data1cf!E574</f>
        <v>20800.903497774088</v>
      </c>
      <c r="G574" s="152">
        <f>+[1]data1cf!F574</f>
        <v>19702.540490025389</v>
      </c>
      <c r="H574" s="152">
        <f>+[1]data1cf!G574</f>
        <v>18321.757034060662</v>
      </c>
      <c r="I574" s="152">
        <f>+[1]data1cf!H574</f>
        <v>17229.420734686057</v>
      </c>
      <c r="J574" s="152">
        <f>+[1]data1cf!I574</f>
        <v>16482.397386492186</v>
      </c>
      <c r="K574" s="152">
        <f>+[1]data1cf!J574</f>
        <v>15830.205094330715</v>
      </c>
      <c r="L574" s="152">
        <f>+[1]data1cf!K574</f>
        <v>15000.443066889147</v>
      </c>
      <c r="M574" s="152">
        <f>+[1]data1cf!L574</f>
        <v>14276.168163336344</v>
      </c>
      <c r="N574" s="152">
        <f>+[1]data1cf!M574</f>
        <v>13518.577372110372</v>
      </c>
      <c r="O574" s="152">
        <f>+[1]data1cf!N574</f>
        <v>12856.121189550486</v>
      </c>
      <c r="P574" s="152">
        <f>+[1]data1cf!O574</f>
        <v>13906.222591428799</v>
      </c>
      <c r="Q574" s="152">
        <f>+[1]data1cf!P574</f>
        <v>15217.045758035565</v>
      </c>
      <c r="R574" s="152">
        <f>+[1]data1cf!Q574</f>
        <v>13656.789029071133</v>
      </c>
      <c r="S574" s="152">
        <f>+[1]data1cf!R574</f>
        <v>9942.6696938097575</v>
      </c>
      <c r="T574" s="152">
        <f>+[1]data1cf!S574</f>
        <v>9371.7425037313114</v>
      </c>
      <c r="U574" s="152">
        <f>+[1]data1cf!T574</f>
        <v>8800.8433743420755</v>
      </c>
      <c r="V574" s="152">
        <f>+[1]data1cf!U574</f>
        <v>8229.9731474627133</v>
      </c>
      <c r="W574" s="152">
        <f>+[1]data1cf!V574</f>
        <v>11709.928385953759</v>
      </c>
      <c r="X574" s="152">
        <f>+[1]data1cf!W574</f>
        <v>11139.118591332292</v>
      </c>
      <c r="Y574" s="152">
        <f>+[1]data1cf!X574</f>
        <v>10568.340379263736</v>
      </c>
      <c r="Z574" s="152">
        <f>+[1]data1cf!Y574</f>
        <v>9997.594697224682</v>
      </c>
      <c r="AA574" s="152">
        <f>+[1]data1cf!Z574</f>
        <v>9426.8825211160074</v>
      </c>
      <c r="AB574" s="152"/>
      <c r="AC574" s="153" t="e">
        <f t="shared" ca="1" si="64"/>
        <v>#NAME?</v>
      </c>
      <c r="AD574" s="153">
        <f t="shared" si="66"/>
        <v>78279.395197747363</v>
      </c>
      <c r="AE574" s="154">
        <f t="shared" si="67"/>
        <v>57469.184371800984</v>
      </c>
      <c r="AF574" s="155" t="e">
        <f t="shared" ca="1" si="65"/>
        <v>#NAME?</v>
      </c>
      <c r="AG574" s="156">
        <f t="shared" si="71"/>
        <v>0.98460102466832344</v>
      </c>
    </row>
    <row r="575" spans="1:33" x14ac:dyDescent="0.25">
      <c r="A575" s="148"/>
      <c r="B575" s="152">
        <f>+[1]data1cf!A575</f>
        <v>-107132.82314645735</v>
      </c>
      <c r="C575" s="152">
        <f>+[1]data1cf!B575</f>
        <v>14961.042668141774</v>
      </c>
      <c r="D575" s="152">
        <f>+[1]data1cf!C575</f>
        <v>23234.135957490427</v>
      </c>
      <c r="E575" s="152">
        <f>+[1]data1cf!D575</f>
        <v>21922.533541862405</v>
      </c>
      <c r="F575" s="152">
        <f>+[1]data1cf!E575</f>
        <v>20368.899184305639</v>
      </c>
      <c r="G575" s="152">
        <f>+[1]data1cf!F575</f>
        <v>19295.572621270443</v>
      </c>
      <c r="H575" s="152">
        <f>+[1]data1cf!G575</f>
        <v>17945.941390812925</v>
      </c>
      <c r="I575" s="152">
        <f>+[1]data1cf!H575</f>
        <v>16878.362371814474</v>
      </c>
      <c r="J575" s="152">
        <f>+[1]data1cf!I575</f>
        <v>16148.269950926915</v>
      </c>
      <c r="K575" s="152">
        <f>+[1]data1cf!J575</f>
        <v>15511.006190169206</v>
      </c>
      <c r="L575" s="152">
        <f>+[1]data1cf!K575</f>
        <v>14699.903417993657</v>
      </c>
      <c r="M575" s="152">
        <f>+[1]data1cf!L575</f>
        <v>13992.043859117148</v>
      </c>
      <c r="N575" s="152">
        <f>+[1]data1cf!M575</f>
        <v>13251.623501245365</v>
      </c>
      <c r="O575" s="152">
        <f>+[1]data1cf!N575</f>
        <v>12604.333352874019</v>
      </c>
      <c r="P575" s="152">
        <f>+[1]data1cf!O575</f>
        <v>13630.482926860317</v>
      </c>
      <c r="Q575" s="152">
        <f>+[1]data1cf!P575</f>
        <v>14911.596912624344</v>
      </c>
      <c r="R575" s="152">
        <f>+[1]data1cf!Q575</f>
        <v>13386.702657029909</v>
      </c>
      <c r="S575" s="152">
        <f>+[1]data1cf!R575</f>
        <v>9756.7620621309907</v>
      </c>
      <c r="T575" s="152">
        <f>+[1]data1cf!S575</f>
        <v>9198.7746640627829</v>
      </c>
      <c r="U575" s="152">
        <f>+[1]data1cf!T575</f>
        <v>8640.8146907016671</v>
      </c>
      <c r="V575" s="152">
        <f>+[1]data1cf!U575</f>
        <v>8082.8829647888342</v>
      </c>
      <c r="W575" s="152">
        <f>+[1]data1cf!V575</f>
        <v>11483.966680301943</v>
      </c>
      <c r="X575" s="152">
        <f>+[1]data1cf!W575</f>
        <v>10926.094016978765</v>
      </c>
      <c r="Y575" s="152">
        <f>+[1]data1cf!X575</f>
        <v>10368.252220405026</v>
      </c>
      <c r="Z575" s="152">
        <f>+[1]data1cf!Y575</f>
        <v>9810.4422165832038</v>
      </c>
      <c r="AA575" s="152">
        <f>+[1]data1cf!Z575</f>
        <v>9252.6649592958565</v>
      </c>
      <c r="AB575" s="152"/>
      <c r="AC575" s="153" t="e">
        <f t="shared" ca="1" si="64"/>
        <v>#NAME?</v>
      </c>
      <c r="AD575" s="153">
        <f t="shared" si="66"/>
        <v>76923.639080258654</v>
      </c>
      <c r="AE575" s="154">
        <f t="shared" si="67"/>
        <v>56530.360506900019</v>
      </c>
      <c r="AF575" s="155" t="e">
        <f t="shared" ca="1" si="65"/>
        <v>#NAME?</v>
      </c>
      <c r="AG575" s="156">
        <f t="shared" si="71"/>
        <v>0.98344674257037101</v>
      </c>
    </row>
    <row r="576" spans="1:33" x14ac:dyDescent="0.25">
      <c r="A576" s="148"/>
      <c r="B576" s="152">
        <f>+[1]data1cf!A576</f>
        <v>-93389.071941771545</v>
      </c>
      <c r="C576" s="152">
        <f>+[1]data1cf!B576</f>
        <v>13310.729695571565</v>
      </c>
      <c r="D576" s="152">
        <f>+[1]data1cf!C576</f>
        <v>20577.017426583756</v>
      </c>
      <c r="E576" s="152">
        <f>+[1]data1cf!D576</f>
        <v>19380.900569833386</v>
      </c>
      <c r="F576" s="152">
        <f>+[1]data1cf!E576</f>
        <v>17979.064205382725</v>
      </c>
      <c r="G576" s="152">
        <f>+[1]data1cf!F576</f>
        <v>17044.238507868482</v>
      </c>
      <c r="H576" s="152">
        <f>+[1]data1cf!G576</f>
        <v>15866.940459898746</v>
      </c>
      <c r="I576" s="152">
        <f>+[1]data1cf!H576</f>
        <v>14936.317977632265</v>
      </c>
      <c r="J576" s="152">
        <f>+[1]data1cf!I576</f>
        <v>14299.886941691038</v>
      </c>
      <c r="K576" s="152">
        <f>+[1]data1cf!J576</f>
        <v>13745.207371461864</v>
      </c>
      <c r="L576" s="152">
        <f>+[1]data1cf!K576</f>
        <v>13037.32704296376</v>
      </c>
      <c r="M576" s="152">
        <f>+[1]data1cf!L576</f>
        <v>12420.276681299911</v>
      </c>
      <c r="N576" s="152">
        <f>+[1]data1cf!M576</f>
        <v>11774.842648688726</v>
      </c>
      <c r="O576" s="152">
        <f>+[1]data1cf!N576</f>
        <v>11211.450549168563</v>
      </c>
      <c r="P576" s="152">
        <f>+[1]data1cf!O576</f>
        <v>12105.099325544928</v>
      </c>
      <c r="Q576" s="152">
        <f>+[1]data1cf!P576</f>
        <v>13221.863008870689</v>
      </c>
      <c r="R576" s="152">
        <f>+[1]data1cf!Q576</f>
        <v>11892.592901383454</v>
      </c>
      <c r="S576" s="152">
        <f>+[1]data1cf!R576</f>
        <v>8728.3265878005186</v>
      </c>
      <c r="T576" s="152">
        <f>+[1]data1cf!S576</f>
        <v>8241.921733243893</v>
      </c>
      <c r="U576" s="152">
        <f>+[1]data1cf!T576</f>
        <v>7755.5407851602504</v>
      </c>
      <c r="V576" s="152">
        <f>+[1]data1cf!U576</f>
        <v>7269.1844607437888</v>
      </c>
      <c r="W576" s="152">
        <f>+[1]data1cf!V576</f>
        <v>10233.953263240761</v>
      </c>
      <c r="X576" s="152">
        <f>+[1]data1cf!W576</f>
        <v>9747.6484244500061</v>
      </c>
      <c r="Y576" s="152">
        <f>+[1]data1cf!X576</f>
        <v>9261.3704926052196</v>
      </c>
      <c r="Z576" s="152">
        <f>+[1]data1cf!Y576</f>
        <v>8775.1202749147888</v>
      </c>
      <c r="AA576" s="152">
        <f>+[1]data1cf!Z576</f>
        <v>8288.8986028033214</v>
      </c>
      <c r="AB576" s="152"/>
      <c r="AC576" s="153" t="e">
        <f t="shared" ca="1" si="64"/>
        <v>#NAME?</v>
      </c>
      <c r="AD576" s="153">
        <f t="shared" si="66"/>
        <v>69761.727171017585</v>
      </c>
      <c r="AE576" s="154">
        <f t="shared" si="67"/>
        <v>51657.827667912738</v>
      </c>
      <c r="AF576" s="155" t="e">
        <f t="shared" ca="1" si="65"/>
        <v>#NAME?</v>
      </c>
      <c r="AG576" s="156">
        <f t="shared" si="71"/>
        <v>0.97574993800436172</v>
      </c>
    </row>
    <row r="577" spans="1:33" x14ac:dyDescent="0.25">
      <c r="A577" s="148"/>
      <c r="B577" s="152">
        <f>+[1]data1cf!A577</f>
        <v>-106489.42912384642</v>
      </c>
      <c r="C577" s="152">
        <f>+[1]data1cf!B577</f>
        <v>14895.506684670618</v>
      </c>
      <c r="D577" s="152">
        <f>+[1]data1cf!C577</f>
        <v>23167.872048750251</v>
      </c>
      <c r="E577" s="152">
        <f>+[1]data1cf!D577</f>
        <v>21850.647437072501</v>
      </c>
      <c r="F577" s="152">
        <f>+[1]data1cf!E577</f>
        <v>20257.022483573364</v>
      </c>
      <c r="G577" s="152">
        <f>+[1]data1cf!F577</f>
        <v>19190.179640133731</v>
      </c>
      <c r="H577" s="152">
        <f>+[1]data1cf!G577</f>
        <v>17848.615940720636</v>
      </c>
      <c r="I577" s="152">
        <f>+[1]data1cf!H577</f>
        <v>16787.448345777993</v>
      </c>
      <c r="J577" s="152">
        <f>+[1]data1cf!I577</f>
        <v>16061.740548442369</v>
      </c>
      <c r="K577" s="152">
        <f>+[1]data1cf!J577</f>
        <v>15428.342848249686</v>
      </c>
      <c r="L577" s="152">
        <f>+[1]data1cf!K577</f>
        <v>14622.072286892893</v>
      </c>
      <c r="M577" s="152">
        <f>+[1]data1cf!L577</f>
        <v>13918.463830485754</v>
      </c>
      <c r="N577" s="152">
        <f>+[1]data1cf!M577</f>
        <v>13182.490121348539</v>
      </c>
      <c r="O577" s="152">
        <f>+[1]data1cf!N577</f>
        <v>12539.127539937297</v>
      </c>
      <c r="P577" s="152">
        <f>+[1]data1cf!O577</f>
        <v>13559.074278911248</v>
      </c>
      <c r="Q577" s="152">
        <f>+[1]data1cf!P577</f>
        <v>14832.494440723702</v>
      </c>
      <c r="R577" s="152">
        <f>+[1]data1cf!Q577</f>
        <v>13316.75804936124</v>
      </c>
      <c r="S577" s="152">
        <f>+[1]data1cf!R577</f>
        <v>9708.6173287921138</v>
      </c>
      <c r="T577" s="152">
        <f>+[1]data1cf!S577</f>
        <v>9153.9809649454201</v>
      </c>
      <c r="U577" s="152">
        <f>+[1]data1cf!T577</f>
        <v>8599.3718611047007</v>
      </c>
      <c r="V577" s="152">
        <f>+[1]data1cf!U577</f>
        <v>8044.79083507016</v>
      </c>
      <c r="W577" s="152">
        <f>+[1]data1cf!V577</f>
        <v>11425.449093018604</v>
      </c>
      <c r="X577" s="152">
        <f>+[1]data1cf!W577</f>
        <v>10870.926774869</v>
      </c>
      <c r="Y577" s="152">
        <f>+[1]data1cf!X577</f>
        <v>10316.435138096311</v>
      </c>
      <c r="Z577" s="152">
        <f>+[1]data1cf!Y577</f>
        <v>9761.9751031418382</v>
      </c>
      <c r="AA577" s="152">
        <f>+[1]data1cf!Z577</f>
        <v>9207.5476180601217</v>
      </c>
      <c r="AB577" s="152"/>
      <c r="AC577" s="153" t="e">
        <f t="shared" ca="1" si="64"/>
        <v>#NAME?</v>
      </c>
      <c r="AD577" s="153">
        <f t="shared" si="66"/>
        <v>76691.915840484187</v>
      </c>
      <c r="AE577" s="154">
        <f t="shared" si="67"/>
        <v>56401.943404439495</v>
      </c>
      <c r="AF577" s="155" t="e">
        <f t="shared" ca="1" si="65"/>
        <v>#NAME?</v>
      </c>
      <c r="AG577" s="156">
        <f t="shared" si="71"/>
        <v>0.98324097035918834</v>
      </c>
    </row>
    <row r="578" spans="1:33" x14ac:dyDescent="0.25">
      <c r="A578" s="148"/>
      <c r="B578" s="152">
        <f>+[1]data1cf!A578</f>
        <v>-102532.05993259515</v>
      </c>
      <c r="C578" s="152">
        <f>+[1]data1cf!B578</f>
        <v>14405.723444156938</v>
      </c>
      <c r="D578" s="152">
        <f>+[1]data1cf!C578</f>
        <v>22315.988381076226</v>
      </c>
      <c r="E578" s="152">
        <f>+[1]data1cf!D578</f>
        <v>21139.457679897409</v>
      </c>
      <c r="F578" s="152">
        <f>+[1]data1cf!E578</f>
        <v>19568.894535321517</v>
      </c>
      <c r="G578" s="152">
        <f>+[1]data1cf!F578</f>
        <v>18541.931565288469</v>
      </c>
      <c r="H578" s="152">
        <f>+[1]data1cf!G578</f>
        <v>17249.989400553233</v>
      </c>
      <c r="I578" s="152">
        <f>+[1]data1cf!H578</f>
        <v>16228.257005719508</v>
      </c>
      <c r="J578" s="152">
        <f>+[1]data1cf!I578</f>
        <v>15529.518023060155</v>
      </c>
      <c r="K578" s="152">
        <f>+[1]data1cf!J578</f>
        <v>14919.89957544674</v>
      </c>
      <c r="L578" s="152">
        <f>+[1]data1cf!K578</f>
        <v>14143.350835474102</v>
      </c>
      <c r="M578" s="152">
        <f>+[1]data1cf!L578</f>
        <v>13465.889936162555</v>
      </c>
      <c r="N578" s="152">
        <f>+[1]data1cf!M578</f>
        <v>12757.266544386155</v>
      </c>
      <c r="O578" s="152">
        <f>+[1]data1cf!N578</f>
        <v>12138.061527295238</v>
      </c>
      <c r="P578" s="152">
        <f>+[1]data1cf!O578</f>
        <v>13119.856049565875</v>
      </c>
      <c r="Q578" s="152">
        <f>+[1]data1cf!P578</f>
        <v>14345.953263388681</v>
      </c>
      <c r="R578" s="152">
        <f>+[1]data1cf!Q578</f>
        <v>12886.544796277376</v>
      </c>
      <c r="S578" s="152">
        <f>+[1]data1cf!R578</f>
        <v>9412.4901069956722</v>
      </c>
      <c r="T578" s="152">
        <f>+[1]data1cf!S578</f>
        <v>8878.4651867137709</v>
      </c>
      <c r="U578" s="152">
        <f>+[1]data1cf!T578</f>
        <v>8344.4665133992094</v>
      </c>
      <c r="V578" s="152">
        <f>+[1]data1cf!U578</f>
        <v>7810.4948744610156</v>
      </c>
      <c r="W578" s="152">
        <f>+[1]data1cf!V578</f>
        <v>11065.520823679584</v>
      </c>
      <c r="X578" s="152">
        <f>+[1]data1cf!W578</f>
        <v>10531.605710918922</v>
      </c>
      <c r="Y578" s="152">
        <f>+[1]data1cf!X578</f>
        <v>9997.7201393512514</v>
      </c>
      <c r="Z578" s="152">
        <f>+[1]data1cf!Y578</f>
        <v>9463.8649952123415</v>
      </c>
      <c r="AA578" s="152">
        <f>+[1]data1cf!Z578</f>
        <v>8930.0411913250664</v>
      </c>
      <c r="AB578" s="152"/>
      <c r="AC578" s="153" t="e">
        <f t="shared" ref="AC578:AC641" ca="1" si="72">XNPV(0.1,B578:AA578,$B$1:$AA$1)</f>
        <v>#NAME?</v>
      </c>
      <c r="AD578" s="153">
        <f t="shared" si="66"/>
        <v>74555.329347328341</v>
      </c>
      <c r="AE578" s="154">
        <f t="shared" si="67"/>
        <v>54926.500158664159</v>
      </c>
      <c r="AF578" s="155" t="e">
        <f t="shared" ref="AF578:AF641" ca="1" si="73">XIRR(B578:AA578,$B$1:$AA$1)</f>
        <v>#NAME?</v>
      </c>
      <c r="AG578" s="156">
        <f t="shared" si="71"/>
        <v>0.98121893865068699</v>
      </c>
    </row>
    <row r="579" spans="1:33" x14ac:dyDescent="0.25">
      <c r="A579" s="148"/>
      <c r="B579" s="152">
        <f>+[1]data1cf!A579</f>
        <v>-99702.031837018774</v>
      </c>
      <c r="C579" s="152">
        <f>+[1]data1cf!B579</f>
        <v>14027.81440925987</v>
      </c>
      <c r="D579" s="152">
        <f>+[1]data1cf!C579</f>
        <v>21786.330880640431</v>
      </c>
      <c r="E579" s="152">
        <f>+[1]data1cf!D579</f>
        <v>20549.730953450045</v>
      </c>
      <c r="F579" s="152">
        <f>+[1]data1cf!E579</f>
        <v>19076.794523220229</v>
      </c>
      <c r="G579" s="152">
        <f>+[1]data1cf!F579</f>
        <v>18078.350793302085</v>
      </c>
      <c r="H579" s="152">
        <f>+[1]data1cf!G579</f>
        <v>16821.894409775843</v>
      </c>
      <c r="I579" s="152">
        <f>+[1]data1cf!H579</f>
        <v>15828.363256441018</v>
      </c>
      <c r="J579" s="152">
        <f>+[1]data1cf!I579</f>
        <v>15148.910445869733</v>
      </c>
      <c r="K579" s="152">
        <f>+[1]data1cf!J579</f>
        <v>14556.29722310105</v>
      </c>
      <c r="L579" s="152">
        <f>+[1]data1cf!K579</f>
        <v>13801.003409192705</v>
      </c>
      <c r="M579" s="152">
        <f>+[1]data1cf!L579</f>
        <v>13142.241377142429</v>
      </c>
      <c r="N579" s="152">
        <f>+[1]data1cf!M579</f>
        <v>12453.176980954628</v>
      </c>
      <c r="O579" s="152">
        <f>+[1]data1cf!N579</f>
        <v>11851.247730273972</v>
      </c>
      <c r="P579" s="152">
        <f>+[1]data1cf!O579</f>
        <v>12805.758509239149</v>
      </c>
      <c r="Q579" s="152">
        <f>+[1]data1cf!P579</f>
        <v>13998.013727053029</v>
      </c>
      <c r="R579" s="152">
        <f>+[1]data1cf!Q579</f>
        <v>12578.886972486664</v>
      </c>
      <c r="S579" s="152">
        <f>+[1]data1cf!R579</f>
        <v>9200.7210460241258</v>
      </c>
      <c r="T579" s="152">
        <f>+[1]data1cf!S579</f>
        <v>8681.4359595964233</v>
      </c>
      <c r="U579" s="152">
        <f>+[1]data1cf!T579</f>
        <v>8162.1763956831019</v>
      </c>
      <c r="V579" s="152">
        <f>+[1]data1cf!U579</f>
        <v>7642.9431199595783</v>
      </c>
      <c r="W579" s="152">
        <f>+[1]data1cf!V579</f>
        <v>10808.125805576765</v>
      </c>
      <c r="X579" s="152">
        <f>+[1]data1cf!W579</f>
        <v>10288.947495829314</v>
      </c>
      <c r="Y579" s="152">
        <f>+[1]data1cf!X579</f>
        <v>9769.7979118966541</v>
      </c>
      <c r="Z579" s="152">
        <f>+[1]data1cf!Y579</f>
        <v>9250.6779155532167</v>
      </c>
      <c r="AA579" s="152">
        <f>+[1]data1cf!Z579</f>
        <v>8731.5883944266825</v>
      </c>
      <c r="AB579" s="152"/>
      <c r="AC579" s="153" t="e">
        <f t="shared" ca="1" si="72"/>
        <v>#NAME?</v>
      </c>
      <c r="AD579" s="153">
        <f t="shared" ref="AD579:AD642" si="74">SUMPRODUCT(B579:AA579,$B$1010:$AA$1010)</f>
        <v>73003.633583499657</v>
      </c>
      <c r="AE579" s="154">
        <f t="shared" ref="AE579:AE642" si="75">SUMPRODUCT(B579:AA579,$B$1012:$AA$1012)</f>
        <v>53849.066580088307</v>
      </c>
      <c r="AF579" s="155" t="e">
        <f t="shared" ca="1" si="73"/>
        <v>#NAME?</v>
      </c>
      <c r="AG579" s="156">
        <f t="shared" ref="AG579:AG594" si="76">1-EXP(-(1/0.25)*(AD579/ABS($AD$1010)))</f>
        <v>0.97959913267565346</v>
      </c>
    </row>
    <row r="580" spans="1:33" x14ac:dyDescent="0.25">
      <c r="A580" s="148"/>
      <c r="B580" s="152">
        <f>+[1]data1cf!A580</f>
        <v>-110160.16900081554</v>
      </c>
      <c r="C580" s="152">
        <f>+[1]data1cf!B580</f>
        <v>15356.630853172268</v>
      </c>
      <c r="D580" s="152">
        <f>+[1]data1cf!C580</f>
        <v>23853.509739201261</v>
      </c>
      <c r="E580" s="152">
        <f>+[1]data1cf!D580</f>
        <v>22491.215829878511</v>
      </c>
      <c r="F580" s="152">
        <f>+[1]data1cf!E580</f>
        <v>20895.309835102009</v>
      </c>
      <c r="G580" s="152">
        <f>+[1]data1cf!F580</f>
        <v>19791.475587897123</v>
      </c>
      <c r="H580" s="152">
        <f>+[1]data1cf!G580</f>
        <v>18403.884404745222</v>
      </c>
      <c r="I580" s="152">
        <f>+[1]data1cf!H580</f>
        <v>17306.137871977968</v>
      </c>
      <c r="J580" s="152">
        <f>+[1]data1cf!I580</f>
        <v>16555.414591203051</v>
      </c>
      <c r="K580" s="152">
        <f>+[1]data1cf!J580</f>
        <v>15899.959952052017</v>
      </c>
      <c r="L580" s="152">
        <f>+[1]data1cf!K580</f>
        <v>15066.12029878125</v>
      </c>
      <c r="M580" s="152">
        <f>+[1]data1cf!L580</f>
        <v>14338.258133438336</v>
      </c>
      <c r="N580" s="152">
        <f>+[1]data1cf!M580</f>
        <v>13576.915070133684</v>
      </c>
      <c r="O580" s="152">
        <f>+[1]data1cf!N580</f>
        <v>12911.144638861708</v>
      </c>
      <c r="P580" s="152">
        <f>+[1]data1cf!O580</f>
        <v>13966.480257790878</v>
      </c>
      <c r="Q580" s="152">
        <f>+[1]data1cf!P580</f>
        <v>15283.795801582182</v>
      </c>
      <c r="R580" s="152">
        <f>+[1]data1cf!Q580</f>
        <v>13715.8112757286</v>
      </c>
      <c r="S580" s="152">
        <f>+[1]data1cf!R580</f>
        <v>9983.2962756306824</v>
      </c>
      <c r="T580" s="152">
        <f>+[1]data1cf!S580</f>
        <v>9409.5413397835528</v>
      </c>
      <c r="U580" s="152">
        <f>+[1]data1cf!T580</f>
        <v>8835.8146036074195</v>
      </c>
      <c r="V580" s="152">
        <f>+[1]data1cf!U580</f>
        <v>8262.1169130924281</v>
      </c>
      <c r="W580" s="152">
        <f>+[1]data1cf!V580</f>
        <v>11759.308024864553</v>
      </c>
      <c r="X580" s="152">
        <f>+[1]data1cf!W580</f>
        <v>11185.671065922441</v>
      </c>
      <c r="Y580" s="152">
        <f>+[1]data1cf!X580</f>
        <v>10612.065845958503</v>
      </c>
      <c r="Z580" s="152">
        <f>+[1]data1cf!Y580</f>
        <v>10038.493317142067</v>
      </c>
      <c r="AA580" s="152">
        <f>+[1]data1cf!Z580</f>
        <v>9464.9544602075657</v>
      </c>
      <c r="AB580" s="152"/>
      <c r="AC580" s="153" t="e">
        <f t="shared" ca="1" si="72"/>
        <v>#NAME?</v>
      </c>
      <c r="AD580" s="153">
        <f t="shared" si="74"/>
        <v>78569.859908916143</v>
      </c>
      <c r="AE580" s="154">
        <f t="shared" si="75"/>
        <v>57670.414851974005</v>
      </c>
      <c r="AF580" s="155" t="e">
        <f t="shared" ca="1" si="73"/>
        <v>#NAME?</v>
      </c>
      <c r="AG580" s="156">
        <f t="shared" si="76"/>
        <v>0.98483765748948371</v>
      </c>
    </row>
    <row r="581" spans="1:33" x14ac:dyDescent="0.25">
      <c r="A581" s="148"/>
      <c r="B581" s="152">
        <f>+[1]data1cf!A581</f>
        <v>-109484.85052528243</v>
      </c>
      <c r="C581" s="152">
        <f>+[1]data1cf!B581</f>
        <v>15257.964108777756</v>
      </c>
      <c r="D581" s="152">
        <f>+[1]data1cf!C581</f>
        <v>23770.150984916298</v>
      </c>
      <c r="E581" s="152">
        <f>+[1]data1cf!D581</f>
        <v>22331.863420080568</v>
      </c>
      <c r="F581" s="152">
        <f>+[1]data1cf!E581</f>
        <v>20777.881944367851</v>
      </c>
      <c r="G581" s="152">
        <f>+[1]data1cf!F581</f>
        <v>19680.853131281321</v>
      </c>
      <c r="H581" s="152">
        <f>+[1]data1cf!G581</f>
        <v>18301.729780553716</v>
      </c>
      <c r="I581" s="152">
        <f>+[1]data1cf!H581</f>
        <v>17210.71279914564</v>
      </c>
      <c r="J581" s="152">
        <f>+[1]data1cf!I581</f>
        <v>16464.591701774356</v>
      </c>
      <c r="K581" s="152">
        <f>+[1]data1cf!J581</f>
        <v>15813.194952556045</v>
      </c>
      <c r="L581" s="152">
        <f>+[1]data1cf!K581</f>
        <v>14984.427278708259</v>
      </c>
      <c r="M581" s="152">
        <f>+[1]data1cf!L581</f>
        <v>14261.027150527774</v>
      </c>
      <c r="N581" s="152">
        <f>+[1]data1cf!M581</f>
        <v>13504.35137342583</v>
      </c>
      <c r="O581" s="152">
        <f>+[1]data1cf!N581</f>
        <v>12842.703390356408</v>
      </c>
      <c r="P581" s="152">
        <f>+[1]data1cf!O581</f>
        <v>13891.528396912287</v>
      </c>
      <c r="Q581" s="152">
        <f>+[1]data1cf!P581</f>
        <v>15200.768358277553</v>
      </c>
      <c r="R581" s="152">
        <f>+[1]data1cf!Q581</f>
        <v>13642.396099083187</v>
      </c>
      <c r="S581" s="152">
        <f>+[1]data1cf!R581</f>
        <v>9932.7626573800553</v>
      </c>
      <c r="T581" s="152">
        <f>+[1]data1cf!S581</f>
        <v>9362.5250301220422</v>
      </c>
      <c r="U581" s="152">
        <f>+[1]data1cf!T581</f>
        <v>8792.3154296616649</v>
      </c>
      <c r="V581" s="152">
        <f>+[1]data1cf!U581</f>
        <v>8222.1346968028665</v>
      </c>
      <c r="W581" s="152">
        <f>+[1]data1cf!V581</f>
        <v>11697.886863885</v>
      </c>
      <c r="X581" s="152">
        <f>+[1]data1cf!W581</f>
        <v>11127.766490294354</v>
      </c>
      <c r="Y581" s="152">
        <f>+[1]data1cf!X581</f>
        <v>10557.677661111369</v>
      </c>
      <c r="Z581" s="152">
        <f>+[1]data1cf!Y581</f>
        <v>9987.6213226682903</v>
      </c>
      <c r="AA581" s="152">
        <f>+[1]data1cf!Z581</f>
        <v>9417.5984496873098</v>
      </c>
      <c r="AB581" s="152"/>
      <c r="AC581" s="153" t="e">
        <f t="shared" ca="1" si="72"/>
        <v>#NAME?</v>
      </c>
      <c r="AD581" s="153">
        <f t="shared" si="74"/>
        <v>78214.3878522827</v>
      </c>
      <c r="AE581" s="154">
        <f t="shared" si="75"/>
        <v>57427.749535540584</v>
      </c>
      <c r="AF581" s="155" t="e">
        <f t="shared" ca="1" si="73"/>
        <v>#NAME?</v>
      </c>
      <c r="AG581" s="156">
        <f t="shared" si="76"/>
        <v>0.98454756142816635</v>
      </c>
    </row>
    <row r="582" spans="1:33" x14ac:dyDescent="0.25">
      <c r="A582" s="148"/>
      <c r="B582" s="152">
        <f>+[1]data1cf!A582</f>
        <v>-111786.11687053282</v>
      </c>
      <c r="C582" s="152">
        <f>+[1]data1cf!B582</f>
        <v>15514.005363831551</v>
      </c>
      <c r="D582" s="152">
        <f>+[1]data1cf!C582</f>
        <v>24191.645651165032</v>
      </c>
      <c r="E582" s="152">
        <f>+[1]data1cf!D582</f>
        <v>22754.942714017157</v>
      </c>
      <c r="F582" s="152">
        <f>+[1]data1cf!E582</f>
        <v>21178.038111762835</v>
      </c>
      <c r="G582" s="152">
        <f>+[1]data1cf!F582</f>
        <v>20057.81858633989</v>
      </c>
      <c r="H582" s="152">
        <f>+[1]data1cf!G582</f>
        <v>18649.839608998918</v>
      </c>
      <c r="I582" s="152">
        <f>+[1]data1cf!H582</f>
        <v>17535.890499087538</v>
      </c>
      <c r="J582" s="152">
        <f>+[1]data1cf!I582</f>
        <v>16774.08665325728</v>
      </c>
      <c r="K582" s="152">
        <f>+[1]data1cf!J582</f>
        <v>16108.861931203657</v>
      </c>
      <c r="L582" s="152">
        <f>+[1]data1cf!K582</f>
        <v>15262.810596427258</v>
      </c>
      <c r="M582" s="152">
        <f>+[1]data1cf!L582</f>
        <v>14524.205292725688</v>
      </c>
      <c r="N582" s="152">
        <f>+[1]data1cf!M582</f>
        <v>13751.624917939658</v>
      </c>
      <c r="O582" s="152">
        <f>+[1]data1cf!N582</f>
        <v>13075.928968388762</v>
      </c>
      <c r="P582" s="152">
        <f>+[1]data1cf!O582</f>
        <v>14146.940030390288</v>
      </c>
      <c r="Q582" s="152">
        <f>+[1]data1cf!P582</f>
        <v>15483.698957589575</v>
      </c>
      <c r="R582" s="152">
        <f>+[1]data1cf!Q582</f>
        <v>13892.571211072078</v>
      </c>
      <c r="S582" s="152">
        <f>+[1]data1cf!R582</f>
        <v>10104.964839309223</v>
      </c>
      <c r="T582" s="152">
        <f>+[1]data1cf!S582</f>
        <v>9522.7413651134011</v>
      </c>
      <c r="U582" s="152">
        <f>+[1]data1cf!T582</f>
        <v>8940.5465068115864</v>
      </c>
      <c r="V582" s="152">
        <f>+[1]data1cf!U582</f>
        <v>8358.3811228805753</v>
      </c>
      <c r="W582" s="152">
        <f>+[1]data1cf!V582</f>
        <v>11907.190260385207</v>
      </c>
      <c r="X582" s="152">
        <f>+[1]data1cf!W582</f>
        <v>11325.086504416166</v>
      </c>
      <c r="Y582" s="152">
        <f>+[1]data1cf!X582</f>
        <v>10743.014955887927</v>
      </c>
      <c r="Z582" s="152">
        <f>+[1]data1cf!Y582</f>
        <v>10160.976581023719</v>
      </c>
      <c r="AA582" s="152">
        <f>+[1]data1cf!Z582</f>
        <v>9578.972375033467</v>
      </c>
      <c r="AB582" s="152"/>
      <c r="AC582" s="153" t="e">
        <f t="shared" ca="1" si="72"/>
        <v>#NAME?</v>
      </c>
      <c r="AD582" s="153">
        <f t="shared" si="74"/>
        <v>79371.119660635828</v>
      </c>
      <c r="AE582" s="154">
        <f t="shared" si="75"/>
        <v>58202.262909853227</v>
      </c>
      <c r="AF582" s="155" t="e">
        <f t="shared" ca="1" si="73"/>
        <v>#NAME?</v>
      </c>
      <c r="AG582" s="156">
        <f t="shared" si="76"/>
        <v>0.98547173818667833</v>
      </c>
    </row>
    <row r="583" spans="1:33" x14ac:dyDescent="0.25">
      <c r="A583" s="148"/>
      <c r="B583" s="152">
        <f>+[1]data1cf!A583</f>
        <v>-94905.322151938628</v>
      </c>
      <c r="C583" s="152">
        <f>+[1]data1cf!B583</f>
        <v>13456.830054088627</v>
      </c>
      <c r="D583" s="152">
        <f>+[1]data1cf!C583</f>
        <v>20817.38900559691</v>
      </c>
      <c r="E583" s="152">
        <f>+[1]data1cf!D583</f>
        <v>19629.878333211309</v>
      </c>
      <c r="F583" s="152">
        <f>+[1]data1cf!E583</f>
        <v>18242.717682158462</v>
      </c>
      <c r="G583" s="152">
        <f>+[1]data1cf!F583</f>
        <v>17292.612170325228</v>
      </c>
      <c r="H583" s="152">
        <f>+[1]data1cf!G583</f>
        <v>16096.301829403285</v>
      </c>
      <c r="I583" s="152">
        <f>+[1]data1cf!H583</f>
        <v>15150.569907616893</v>
      </c>
      <c r="J583" s="152">
        <f>+[1]data1cf!I583</f>
        <v>14503.805877975898</v>
      </c>
      <c r="K583" s="152">
        <f>+[1]data1cf!J583</f>
        <v>13940.015382033569</v>
      </c>
      <c r="L583" s="152">
        <f>+[1]data1cf!K583</f>
        <v>13220.747256303963</v>
      </c>
      <c r="M583" s="152">
        <f>+[1]data1cf!L583</f>
        <v>12593.678562504399</v>
      </c>
      <c r="N583" s="152">
        <f>+[1]data1cf!M583</f>
        <v>11937.765364962579</v>
      </c>
      <c r="O583" s="152">
        <f>+[1]data1cf!N583</f>
        <v>11365.1173910957</v>
      </c>
      <c r="P583" s="152">
        <f>+[1]data1cf!O583</f>
        <v>12273.384037021024</v>
      </c>
      <c r="Q583" s="152">
        <f>+[1]data1cf!P583</f>
        <v>13408.279318983998</v>
      </c>
      <c r="R583" s="152">
        <f>+[1]data1cf!Q583</f>
        <v>12057.427392147469</v>
      </c>
      <c r="S583" s="152">
        <f>+[1]data1cf!R583</f>
        <v>8841.7865508683317</v>
      </c>
      <c r="T583" s="152">
        <f>+[1]data1cf!S583</f>
        <v>8347.4845039784595</v>
      </c>
      <c r="U583" s="152">
        <f>+[1]data1cf!T583</f>
        <v>7853.2067517032847</v>
      </c>
      <c r="V583" s="152">
        <f>+[1]data1cf!U583</f>
        <v>7358.9540228812621</v>
      </c>
      <c r="W583" s="152">
        <f>+[1]data1cf!V583</f>
        <v>10371.858343018717</v>
      </c>
      <c r="X583" s="152">
        <f>+[1]data1cf!W583</f>
        <v>9877.6579357348855</v>
      </c>
      <c r="Y583" s="152">
        <f>+[1]data1cf!X583</f>
        <v>9383.4848722539427</v>
      </c>
      <c r="Z583" s="152">
        <f>+[1]data1cf!Y583</f>
        <v>8889.3399728899749</v>
      </c>
      <c r="AA583" s="152">
        <f>+[1]data1cf!Z583</f>
        <v>8395.2240825664885</v>
      </c>
      <c r="AB583" s="152"/>
      <c r="AC583" s="153" t="e">
        <f t="shared" ca="1" si="72"/>
        <v>#NAME?</v>
      </c>
      <c r="AD583" s="153">
        <f t="shared" si="74"/>
        <v>70443.441682871577</v>
      </c>
      <c r="AE583" s="154">
        <f t="shared" si="75"/>
        <v>52090.41007004628</v>
      </c>
      <c r="AF583" s="155" t="e">
        <f t="shared" ca="1" si="73"/>
        <v>#NAME?</v>
      </c>
      <c r="AG583" s="156">
        <f t="shared" si="76"/>
        <v>0.97661549400411196</v>
      </c>
    </row>
    <row r="584" spans="1:33" x14ac:dyDescent="0.25">
      <c r="A584" s="148"/>
      <c r="B584" s="152">
        <f>+[1]data1cf!A584</f>
        <v>-100131.46063703272</v>
      </c>
      <c r="C584" s="152">
        <f>+[1]data1cf!B584</f>
        <v>14094.117705200479</v>
      </c>
      <c r="D584" s="152">
        <f>+[1]data1cf!C584</f>
        <v>21896.381256594137</v>
      </c>
      <c r="E584" s="152">
        <f>+[1]data1cf!D584</f>
        <v>20667.010794491769</v>
      </c>
      <c r="F584" s="152">
        <f>+[1]data1cf!E584</f>
        <v>19151.465837619478</v>
      </c>
      <c r="G584" s="152">
        <f>+[1]data1cf!F584</f>
        <v>18148.694594812347</v>
      </c>
      <c r="H584" s="152">
        <f>+[1]data1cf!G584</f>
        <v>16886.853594622407</v>
      </c>
      <c r="I584" s="152">
        <f>+[1]data1cf!H584</f>
        <v>15889.043181546414</v>
      </c>
      <c r="J584" s="152">
        <f>+[1]data1cf!I584</f>
        <v>15206.663884927297</v>
      </c>
      <c r="K584" s="152">
        <f>+[1]data1cf!J584</f>
        <v>14611.470287316937</v>
      </c>
      <c r="L584" s="152">
        <f>+[1]data1cf!K584</f>
        <v>13852.951248398153</v>
      </c>
      <c r="M584" s="152">
        <f>+[1]data1cf!L584</f>
        <v>13191.351848004349</v>
      </c>
      <c r="N584" s="152">
        <f>+[1]data1cf!M584</f>
        <v>12499.3195674983</v>
      </c>
      <c r="O584" s="152">
        <f>+[1]data1cf!N584</f>
        <v>11894.768889966614</v>
      </c>
      <c r="P584" s="152">
        <f>+[1]data1cf!O584</f>
        <v>12853.419707387922</v>
      </c>
      <c r="Q584" s="152">
        <f>+[1]data1cf!P584</f>
        <v>14050.810113703585</v>
      </c>
      <c r="R584" s="152">
        <f>+[1]data1cf!Q584</f>
        <v>12625.571007281887</v>
      </c>
      <c r="S584" s="152">
        <f>+[1]data1cf!R584</f>
        <v>9232.8549085377908</v>
      </c>
      <c r="T584" s="152">
        <f>+[1]data1cf!S584</f>
        <v>8711.3331979669274</v>
      </c>
      <c r="U584" s="152">
        <f>+[1]data1cf!T584</f>
        <v>8189.8371198390087</v>
      </c>
      <c r="V584" s="152">
        <f>+[1]data1cf!U584</f>
        <v>7668.3674431273357</v>
      </c>
      <c r="W584" s="152">
        <f>+[1]data1cf!V584</f>
        <v>10847.182956255308</v>
      </c>
      <c r="X584" s="152">
        <f>+[1]data1cf!W584</f>
        <v>10325.768482264866</v>
      </c>
      <c r="Y584" s="152">
        <f>+[1]data1cf!X584</f>
        <v>9804.3828578147895</v>
      </c>
      <c r="Z584" s="152">
        <f>+[1]data1cf!Y584</f>
        <v>9283.0269483912925</v>
      </c>
      <c r="AA584" s="152">
        <f>+[1]data1cf!Z584</f>
        <v>8761.701645445175</v>
      </c>
      <c r="AB584" s="152"/>
      <c r="AC584" s="153" t="e">
        <f t="shared" ca="1" si="72"/>
        <v>#NAME?</v>
      </c>
      <c r="AD584" s="153">
        <f t="shared" si="74"/>
        <v>73297.978463746214</v>
      </c>
      <c r="AE584" s="154">
        <f t="shared" si="75"/>
        <v>54069.268907021709</v>
      </c>
      <c r="AF584" s="155" t="e">
        <f t="shared" ca="1" si="73"/>
        <v>#NAME?</v>
      </c>
      <c r="AG584" s="156">
        <f t="shared" si="76"/>
        <v>0.97991678357854095</v>
      </c>
    </row>
    <row r="585" spans="1:33" x14ac:dyDescent="0.25">
      <c r="A585" s="148"/>
      <c r="B585" s="152">
        <f>+[1]data1cf!A585</f>
        <v>-100234.56322631377</v>
      </c>
      <c r="C585" s="152">
        <f>+[1]data1cf!B585</f>
        <v>14102.105765510692</v>
      </c>
      <c r="D585" s="152">
        <f>+[1]data1cf!C585</f>
        <v>21948.552429825373</v>
      </c>
      <c r="E585" s="152">
        <f>+[1]data1cf!D585</f>
        <v>20658.255277227028</v>
      </c>
      <c r="F585" s="152">
        <f>+[1]data1cf!E585</f>
        <v>19169.393852366789</v>
      </c>
      <c r="G585" s="152">
        <f>+[1]data1cf!F585</f>
        <v>18165.583606623735</v>
      </c>
      <c r="H585" s="152">
        <f>+[1]data1cf!G585</f>
        <v>16902.449800920273</v>
      </c>
      <c r="I585" s="152">
        <f>+[1]data1cf!H585</f>
        <v>15903.611970122176</v>
      </c>
      <c r="J585" s="152">
        <f>+[1]data1cf!I585</f>
        <v>15220.530046457523</v>
      </c>
      <c r="K585" s="152">
        <f>+[1]data1cf!J585</f>
        <v>14624.7169204702</v>
      </c>
      <c r="L585" s="152">
        <f>+[1]data1cf!K585</f>
        <v>13865.423529552707</v>
      </c>
      <c r="M585" s="152">
        <f>+[1]data1cf!L585</f>
        <v>13203.14289859647</v>
      </c>
      <c r="N585" s="152">
        <f>+[1]data1cf!M585</f>
        <v>12510.398051634947</v>
      </c>
      <c r="O585" s="152">
        <f>+[1]data1cf!N585</f>
        <v>11905.217989451052</v>
      </c>
      <c r="P585" s="152">
        <f>+[1]data1cf!O585</f>
        <v>12864.862798622638</v>
      </c>
      <c r="Q585" s="152">
        <f>+[1]data1cf!P585</f>
        <v>14063.486124646912</v>
      </c>
      <c r="R585" s="152">
        <f>+[1]data1cf!Q585</f>
        <v>12636.779489026285</v>
      </c>
      <c r="S585" s="152">
        <f>+[1]data1cf!R585</f>
        <v>9240.5700045645535</v>
      </c>
      <c r="T585" s="152">
        <f>+[1]data1cf!S585</f>
        <v>8718.5112975453703</v>
      </c>
      <c r="U585" s="152">
        <f>+[1]data1cf!T585</f>
        <v>8196.4782493621642</v>
      </c>
      <c r="V585" s="152">
        <f>+[1]data1cf!U585</f>
        <v>7674.4716297800005</v>
      </c>
      <c r="W585" s="152">
        <f>+[1]data1cf!V585</f>
        <v>10856.560281122132</v>
      </c>
      <c r="X585" s="152">
        <f>+[1]data1cf!W585</f>
        <v>10334.60892110191</v>
      </c>
      <c r="Y585" s="152">
        <f>+[1]data1cf!X585</f>
        <v>9812.6864403276322</v>
      </c>
      <c r="Z585" s="152">
        <f>+[1]data1cf!Y585</f>
        <v>9290.7937051766712</v>
      </c>
      <c r="AA585" s="152">
        <f>+[1]data1cf!Z585</f>
        <v>8768.9316080177286</v>
      </c>
      <c r="AB585" s="152"/>
      <c r="AC585" s="153" t="e">
        <f t="shared" ca="1" si="72"/>
        <v>#NAME?</v>
      </c>
      <c r="AD585" s="153">
        <f t="shared" si="74"/>
        <v>73352.854395196875</v>
      </c>
      <c r="AE585" s="154">
        <f t="shared" si="75"/>
        <v>54107.243832673339</v>
      </c>
      <c r="AF585" s="155" t="e">
        <f t="shared" ca="1" si="73"/>
        <v>#NAME?</v>
      </c>
      <c r="AG585" s="156">
        <f t="shared" si="76"/>
        <v>0.9799754552176998</v>
      </c>
    </row>
    <row r="586" spans="1:33" x14ac:dyDescent="0.25">
      <c r="A586" s="148"/>
      <c r="B586" s="152">
        <f>+[1]data1cf!A586</f>
        <v>-89425.52944214108</v>
      </c>
      <c r="C586" s="152">
        <f>+[1]data1cf!B586</f>
        <v>12857.293170381963</v>
      </c>
      <c r="D586" s="152">
        <f>+[1]data1cf!C586</f>
        <v>19781.584608730907</v>
      </c>
      <c r="E586" s="152">
        <f>+[1]data1cf!D586</f>
        <v>18680.48361379734</v>
      </c>
      <c r="F586" s="152">
        <f>+[1]data1cf!E586</f>
        <v>17289.862810145365</v>
      </c>
      <c r="G586" s="152">
        <f>+[1]data1cf!F586</f>
        <v>16394.979196750115</v>
      </c>
      <c r="H586" s="152">
        <f>+[1]data1cf!G586</f>
        <v>15267.380090700564</v>
      </c>
      <c r="I586" s="152">
        <f>+[1]data1cf!H586</f>
        <v>14376.254325586073</v>
      </c>
      <c r="J586" s="152">
        <f>+[1]data1cf!I586</f>
        <v>13766.83417439388</v>
      </c>
      <c r="K586" s="152">
        <f>+[1]data1cf!J586</f>
        <v>13235.970951250936</v>
      </c>
      <c r="L586" s="152">
        <f>+[1]data1cf!K586</f>
        <v>12557.858808769732</v>
      </c>
      <c r="M586" s="152">
        <f>+[1]data1cf!L586</f>
        <v>11966.996793151266</v>
      </c>
      <c r="N586" s="152">
        <f>+[1]data1cf!M586</f>
        <v>11348.955743099701</v>
      </c>
      <c r="O586" s="152">
        <f>+[1]data1cf!N586</f>
        <v>10809.75889255527</v>
      </c>
      <c r="P586" s="152">
        <f>+[1]data1cf!O586</f>
        <v>11665.195936578479</v>
      </c>
      <c r="Q586" s="152">
        <f>+[1]data1cf!P586</f>
        <v>12734.562850358605</v>
      </c>
      <c r="R586" s="152">
        <f>+[1]data1cf!Q586</f>
        <v>11461.708536014699</v>
      </c>
      <c r="S586" s="152">
        <f>+[1]data1cf!R586</f>
        <v>8431.7374215729978</v>
      </c>
      <c r="T586" s="152">
        <f>+[1]data1cf!S586</f>
        <v>7965.9761634562547</v>
      </c>
      <c r="U586" s="152">
        <f>+[1]data1cf!T586</f>
        <v>7500.2377971935621</v>
      </c>
      <c r="V586" s="152">
        <f>+[1]data1cf!U586</f>
        <v>7034.5230095405313</v>
      </c>
      <c r="W586" s="152">
        <f>+[1]data1cf!V586</f>
        <v>9873.4635228603402</v>
      </c>
      <c r="X586" s="152">
        <f>+[1]data1cf!W586</f>
        <v>9407.7980357222641</v>
      </c>
      <c r="Y586" s="152">
        <f>+[1]data1cf!X586</f>
        <v>8942.1583135675937</v>
      </c>
      <c r="Z586" s="152">
        <f>+[1]data1cf!Y586</f>
        <v>8476.5451293458282</v>
      </c>
      <c r="AA586" s="152">
        <f>+[1]data1cf!Z586</f>
        <v>8010.959279194959</v>
      </c>
      <c r="AB586" s="152"/>
      <c r="AC586" s="153" t="e">
        <f t="shared" ca="1" si="72"/>
        <v>#NAME?</v>
      </c>
      <c r="AD586" s="153">
        <f t="shared" si="74"/>
        <v>67719.170687757214</v>
      </c>
      <c r="AE586" s="154">
        <f t="shared" si="75"/>
        <v>50274.654471340698</v>
      </c>
      <c r="AF586" s="155" t="e">
        <f t="shared" ca="1" si="73"/>
        <v>#NAME?</v>
      </c>
      <c r="AG586" s="156">
        <f t="shared" si="76"/>
        <v>0.97295998600021882</v>
      </c>
    </row>
    <row r="587" spans="1:33" x14ac:dyDescent="0.25">
      <c r="A587" s="148"/>
      <c r="B587" s="152">
        <f>+[1]data1cf!A587</f>
        <v>-100012.70542287132</v>
      </c>
      <c r="C587" s="152">
        <f>+[1]data1cf!B587</f>
        <v>14084.198231318504</v>
      </c>
      <c r="D587" s="152">
        <f>+[1]data1cf!C587</f>
        <v>21849.114054870195</v>
      </c>
      <c r="E587" s="152">
        <f>+[1]data1cf!D587</f>
        <v>20644.626158364197</v>
      </c>
      <c r="F587" s="152">
        <f>+[1]data1cf!E587</f>
        <v>19130.816063005132</v>
      </c>
      <c r="G587" s="152">
        <f>+[1]data1cf!F587</f>
        <v>18129.241560425733</v>
      </c>
      <c r="H587" s="152">
        <f>+[1]data1cf!G587</f>
        <v>16868.88963433852</v>
      </c>
      <c r="I587" s="152">
        <f>+[1]data1cf!H587</f>
        <v>15872.262617455352</v>
      </c>
      <c r="J587" s="152">
        <f>+[1]data1cf!I587</f>
        <v>15190.692617924204</v>
      </c>
      <c r="K587" s="152">
        <f>+[1]data1cf!J587</f>
        <v>14596.212603024051</v>
      </c>
      <c r="L587" s="152">
        <f>+[1]data1cf!K587</f>
        <v>13838.585475143398</v>
      </c>
      <c r="M587" s="152">
        <f>+[1]data1cf!L587</f>
        <v>13177.770727025549</v>
      </c>
      <c r="N587" s="152">
        <f>+[1]data1cf!M587</f>
        <v>12486.559191979057</v>
      </c>
      <c r="O587" s="152">
        <f>+[1]data1cf!N587</f>
        <v>11882.733449773317</v>
      </c>
      <c r="P587" s="152">
        <f>+[1]data1cf!O587</f>
        <v>12840.239371571686</v>
      </c>
      <c r="Q587" s="152">
        <f>+[1]data1cf!P587</f>
        <v>14036.209681214121</v>
      </c>
      <c r="R587" s="152">
        <f>+[1]data1cf!Q587</f>
        <v>12612.660898435337</v>
      </c>
      <c r="S587" s="152">
        <f>+[1]data1cf!R587</f>
        <v>9223.9685373290704</v>
      </c>
      <c r="T587" s="152">
        <f>+[1]data1cf!S587</f>
        <v>8703.0653478706845</v>
      </c>
      <c r="U587" s="152">
        <f>+[1]data1cf!T587</f>
        <v>8182.1877604553702</v>
      </c>
      <c r="V587" s="152">
        <f>+[1]data1cf!U587</f>
        <v>7661.3365431443945</v>
      </c>
      <c r="W587" s="152">
        <f>+[1]data1cf!V587</f>
        <v>10836.382003237695</v>
      </c>
      <c r="X587" s="152">
        <f>+[1]data1cf!W587</f>
        <v>10315.585923177907</v>
      </c>
      <c r="Y587" s="152">
        <f>+[1]data1cf!X587</f>
        <v>9794.8186584431278</v>
      </c>
      <c r="Z587" s="152">
        <f>+[1]data1cf!Y587</f>
        <v>9274.0810734931183</v>
      </c>
      <c r="AA587" s="152">
        <f>+[1]data1cf!Z587</f>
        <v>8753.3740587214143</v>
      </c>
      <c r="AB587" s="152"/>
      <c r="AC587" s="153" t="e">
        <f t="shared" ca="1" si="72"/>
        <v>#NAME?</v>
      </c>
      <c r="AD587" s="153">
        <f t="shared" si="74"/>
        <v>73217.979383013502</v>
      </c>
      <c r="AE587" s="154">
        <f t="shared" si="75"/>
        <v>54009.72063201906</v>
      </c>
      <c r="AF587" s="155" t="e">
        <f t="shared" ca="1" si="73"/>
        <v>#NAME?</v>
      </c>
      <c r="AG587" s="156">
        <f t="shared" si="76"/>
        <v>0.97983094293617734</v>
      </c>
    </row>
    <row r="588" spans="1:33" x14ac:dyDescent="0.25">
      <c r="A588" s="148"/>
      <c r="B588" s="152">
        <f>+[1]data1cf!A588</f>
        <v>-101759.18254364679</v>
      </c>
      <c r="C588" s="152">
        <f>+[1]data1cf!B588</f>
        <v>14305.513789495402</v>
      </c>
      <c r="D588" s="152">
        <f>+[1]data1cf!C588</f>
        <v>22196.410647490855</v>
      </c>
      <c r="E588" s="152">
        <f>+[1]data1cf!D588</f>
        <v>21046.163553000493</v>
      </c>
      <c r="F588" s="152">
        <f>+[1]data1cf!E588</f>
        <v>19434.502593047579</v>
      </c>
      <c r="G588" s="152">
        <f>+[1]data1cf!F588</f>
        <v>18415.32819439629</v>
      </c>
      <c r="H588" s="152">
        <f>+[1]data1cf!G588</f>
        <v>17133.077155331703</v>
      </c>
      <c r="I588" s="152">
        <f>+[1]data1cf!H588</f>
        <v>16119.046486826668</v>
      </c>
      <c r="J588" s="152">
        <f>+[1]data1cf!I588</f>
        <v>15425.574535385007</v>
      </c>
      <c r="K588" s="152">
        <f>+[1]data1cf!J588</f>
        <v>14820.600194943861</v>
      </c>
      <c r="L588" s="152">
        <f>+[1]data1cf!K588</f>
        <v>14049.856150615266</v>
      </c>
      <c r="M588" s="152">
        <f>+[1]data1cf!L588</f>
        <v>13377.501890254676</v>
      </c>
      <c r="N588" s="152">
        <f>+[1]data1cf!M588</f>
        <v>12674.220037477338</v>
      </c>
      <c r="O588" s="152">
        <f>+[1]data1cf!N588</f>
        <v>12059.733012146342</v>
      </c>
      <c r="P588" s="152">
        <f>+[1]data1cf!O588</f>
        <v>13034.076375780187</v>
      </c>
      <c r="Q588" s="152">
        <f>+[1]data1cf!P588</f>
        <v>14250.931379763075</v>
      </c>
      <c r="R588" s="152">
        <f>+[1]data1cf!Q588</f>
        <v>12802.523801605064</v>
      </c>
      <c r="S588" s="152">
        <f>+[1]data1cf!R588</f>
        <v>9354.656222180316</v>
      </c>
      <c r="T588" s="152">
        <f>+[1]data1cf!S588</f>
        <v>8824.6567334199535</v>
      </c>
      <c r="U588" s="152">
        <f>+[1]data1cf!T588</f>
        <v>8294.6832937796644</v>
      </c>
      <c r="V588" s="152">
        <f>+[1]data1cf!U588</f>
        <v>7764.7366847330541</v>
      </c>
      <c r="W588" s="152">
        <f>+[1]data1cf!V588</f>
        <v>10995.226542915871</v>
      </c>
      <c r="X588" s="152">
        <f>+[1]data1cf!W588</f>
        <v>10465.336033957588</v>
      </c>
      <c r="Y588" s="152">
        <f>+[1]data1cf!X588</f>
        <v>9935.4748435134516</v>
      </c>
      <c r="Z588" s="152">
        <f>+[1]data1cf!Y588</f>
        <v>9405.6438511388733</v>
      </c>
      <c r="AA588" s="152">
        <f>+[1]data1cf!Z588</f>
        <v>8875.8439627759526</v>
      </c>
      <c r="AB588" s="152"/>
      <c r="AC588" s="153" t="e">
        <f t="shared" ca="1" si="72"/>
        <v>#NAME?</v>
      </c>
      <c r="AD588" s="153">
        <f t="shared" si="74"/>
        <v>74214.677709867683</v>
      </c>
      <c r="AE588" s="154">
        <f t="shared" si="75"/>
        <v>54711.75693906036</v>
      </c>
      <c r="AF588" s="155" t="e">
        <f t="shared" ca="1" si="73"/>
        <v>#NAME?</v>
      </c>
      <c r="AG588" s="156">
        <f t="shared" si="76"/>
        <v>0.98087472462262937</v>
      </c>
    </row>
    <row r="589" spans="1:33" x14ac:dyDescent="0.25">
      <c r="A589" s="148"/>
      <c r="B589" s="152">
        <f>+[1]data1cf!A589</f>
        <v>-92521.800031534513</v>
      </c>
      <c r="C589" s="152">
        <f>+[1]data1cf!B589</f>
        <v>13200.493449805821</v>
      </c>
      <c r="D589" s="152">
        <f>+[1]data1cf!C589</f>
        <v>20412.401534086846</v>
      </c>
      <c r="E589" s="152">
        <f>+[1]data1cf!D589</f>
        <v>19224.751049317027</v>
      </c>
      <c r="F589" s="152">
        <f>+[1]data1cf!E589</f>
        <v>17828.258452538827</v>
      </c>
      <c r="G589" s="152">
        <f>+[1]data1cf!F589</f>
        <v>16902.172574919536</v>
      </c>
      <c r="H589" s="152">
        <f>+[1]data1cf!G589</f>
        <v>15735.749267488074</v>
      </c>
      <c r="I589" s="152">
        <f>+[1]data1cf!H589</f>
        <v>14813.769153339443</v>
      </c>
      <c r="J589" s="152">
        <f>+[1]data1cf!I589</f>
        <v>14183.248431622316</v>
      </c>
      <c r="K589" s="152">
        <f>+[1]data1cf!J589</f>
        <v>13633.780171435683</v>
      </c>
      <c r="L589" s="152">
        <f>+[1]data1cf!K589</f>
        <v>12932.413488635462</v>
      </c>
      <c r="M589" s="152">
        <f>+[1]data1cf!L589</f>
        <v>12321.093459597778</v>
      </c>
      <c r="N589" s="152">
        <f>+[1]data1cf!M589</f>
        <v>11681.653348917229</v>
      </c>
      <c r="O589" s="152">
        <f>+[1]data1cf!N589</f>
        <v>11123.555467839233</v>
      </c>
      <c r="P589" s="152">
        <f>+[1]data1cf!O589</f>
        <v>12008.843046596412</v>
      </c>
      <c r="Q589" s="152">
        <f>+[1]data1cf!P589</f>
        <v>13115.235733050882</v>
      </c>
      <c r="R589" s="152">
        <f>+[1]data1cf!Q589</f>
        <v>11798.310095868073</v>
      </c>
      <c r="S589" s="152">
        <f>+[1]data1cf!R589</f>
        <v>8663.429225712498</v>
      </c>
      <c r="T589" s="152">
        <f>+[1]data1cf!S589</f>
        <v>8181.5414442843357</v>
      </c>
      <c r="U589" s="152">
        <f>+[1]data1cf!T589</f>
        <v>7699.6773473180328</v>
      </c>
      <c r="V589" s="152">
        <f>+[1]data1cf!U589</f>
        <v>7217.8376453474539</v>
      </c>
      <c r="W589" s="152">
        <f>+[1]data1cf!V589</f>
        <v>10155.073668587807</v>
      </c>
      <c r="X589" s="152">
        <f>+[1]data1cf!W589</f>
        <v>9673.2849741137979</v>
      </c>
      <c r="Y589" s="152">
        <f>+[1]data1cf!X589</f>
        <v>9191.5229367102911</v>
      </c>
      <c r="Z589" s="152">
        <f>+[1]data1cf!Y589</f>
        <v>8709.7883560893788</v>
      </c>
      <c r="AA589" s="152">
        <f>+[1]data1cf!Z589</f>
        <v>8228.0820559545646</v>
      </c>
      <c r="AB589" s="152"/>
      <c r="AC589" s="153" t="e">
        <f t="shared" ca="1" si="72"/>
        <v>#NAME?</v>
      </c>
      <c r="AD589" s="153">
        <f t="shared" si="74"/>
        <v>69310.356653683149</v>
      </c>
      <c r="AE589" s="154">
        <f t="shared" si="75"/>
        <v>51350.753075540924</v>
      </c>
      <c r="AF589" s="155" t="e">
        <f t="shared" ca="1" si="73"/>
        <v>#NAME?</v>
      </c>
      <c r="AG589" s="156">
        <f t="shared" si="76"/>
        <v>0.97515928785646233</v>
      </c>
    </row>
    <row r="590" spans="1:33" x14ac:dyDescent="0.25">
      <c r="A590" s="148"/>
      <c r="B590" s="152">
        <f>+[1]data1cf!A590</f>
        <v>-114345.05048151717</v>
      </c>
      <c r="C590" s="152">
        <f>+[1]data1cf!B590</f>
        <v>15867.886156581299</v>
      </c>
      <c r="D590" s="152">
        <f>+[1]data1cf!C590</f>
        <v>24683.532960592594</v>
      </c>
      <c r="E590" s="152">
        <f>+[1]data1cf!D590</f>
        <v>23305.531954643749</v>
      </c>
      <c r="F590" s="152">
        <f>+[1]data1cf!E590</f>
        <v>21622.998804167313</v>
      </c>
      <c r="G590" s="152">
        <f>+[1]data1cf!F590</f>
        <v>20476.991958044684</v>
      </c>
      <c r="H590" s="152">
        <f>+[1]data1cf!G590</f>
        <v>19036.926458880946</v>
      </c>
      <c r="I590" s="152">
        <f>+[1]data1cf!H590</f>
        <v>17897.477565113761</v>
      </c>
      <c r="J590" s="152">
        <f>+[1]data1cf!I590</f>
        <v>17118.235011144716</v>
      </c>
      <c r="K590" s="152">
        <f>+[1]data1cf!J590</f>
        <v>16437.634031348069</v>
      </c>
      <c r="L590" s="152">
        <f>+[1]data1cf!K590</f>
        <v>15572.363825638939</v>
      </c>
      <c r="M590" s="152">
        <f>+[1]data1cf!L590</f>
        <v>14816.850859431492</v>
      </c>
      <c r="N590" s="152">
        <f>+[1]data1cf!M590</f>
        <v>14026.585087356656</v>
      </c>
      <c r="O590" s="152">
        <f>+[1]data1cf!N590</f>
        <v>13335.268254256272</v>
      </c>
      <c r="P590" s="152">
        <f>+[1]data1cf!O590</f>
        <v>14430.949491047548</v>
      </c>
      <c r="Q590" s="152">
        <f>+[1]data1cf!P590</f>
        <v>15798.308616593073</v>
      </c>
      <c r="R590" s="152">
        <f>+[1]data1cf!Q590</f>
        <v>14170.757829505616</v>
      </c>
      <c r="S590" s="152">
        <f>+[1]data1cf!R590</f>
        <v>10296.448085971579</v>
      </c>
      <c r="T590" s="152">
        <f>+[1]data1cf!S590</f>
        <v>9700.8967383426934</v>
      </c>
      <c r="U590" s="152">
        <f>+[1]data1cf!T590</f>
        <v>9105.3746616638819</v>
      </c>
      <c r="V590" s="152">
        <f>+[1]data1cf!U590</f>
        <v>8509.882734063609</v>
      </c>
      <c r="W590" s="152">
        <f>+[1]data1cf!V590</f>
        <v>12139.928855508253</v>
      </c>
      <c r="X590" s="152">
        <f>+[1]data1cf!W590</f>
        <v>11544.499966616357</v>
      </c>
      <c r="Y590" s="152">
        <f>+[1]data1cf!X590</f>
        <v>10949.104022436632</v>
      </c>
      <c r="Z590" s="152">
        <f>+[1]data1cf!Y590</f>
        <v>10353.742011310436</v>
      </c>
      <c r="AA590" s="152">
        <f>+[1]data1cf!Z590</f>
        <v>9758.4149512293843</v>
      </c>
      <c r="AB590" s="152"/>
      <c r="AC590" s="153" t="e">
        <f t="shared" ca="1" si="72"/>
        <v>#NAME?</v>
      </c>
      <c r="AD590" s="153">
        <f t="shared" si="74"/>
        <v>80812.183600829099</v>
      </c>
      <c r="AE590" s="154">
        <f t="shared" si="75"/>
        <v>59213.196466590314</v>
      </c>
      <c r="AF590" s="155" t="e">
        <f t="shared" ca="1" si="73"/>
        <v>#NAME?</v>
      </c>
      <c r="AG590" s="156">
        <f t="shared" si="76"/>
        <v>0.98654614430935372</v>
      </c>
    </row>
    <row r="591" spans="1:33" x14ac:dyDescent="0.25">
      <c r="A591" s="148"/>
      <c r="B591" s="152">
        <f>+[1]data1cf!A591</f>
        <v>-106200.83549554792</v>
      </c>
      <c r="C591" s="152">
        <f>+[1]data1cf!B591</f>
        <v>14847.840453439494</v>
      </c>
      <c r="D591" s="152">
        <f>+[1]data1cf!C591</f>
        <v>23075.522666687106</v>
      </c>
      <c r="E591" s="152">
        <f>+[1]data1cf!D591</f>
        <v>21784.411374654264</v>
      </c>
      <c r="F591" s="152">
        <f>+[1]data1cf!E591</f>
        <v>20206.840321707161</v>
      </c>
      <c r="G591" s="152">
        <f>+[1]data1cf!F591</f>
        <v>19142.905743027888</v>
      </c>
      <c r="H591" s="152">
        <f>+[1]data1cf!G591</f>
        <v>17804.960725128254</v>
      </c>
      <c r="I591" s="152">
        <f>+[1]data1cf!H591</f>
        <v>16746.668966867004</v>
      </c>
      <c r="J591" s="152">
        <f>+[1]data1cf!I591</f>
        <v>16022.927887242666</v>
      </c>
      <c r="K591" s="152">
        <f>+[1]data1cf!J591</f>
        <v>15391.264303946416</v>
      </c>
      <c r="L591" s="152">
        <f>+[1]data1cf!K591</f>
        <v>14587.161225040323</v>
      </c>
      <c r="M591" s="152">
        <f>+[1]data1cf!L591</f>
        <v>13885.459595620647</v>
      </c>
      <c r="N591" s="152">
        <f>+[1]data1cf!M591</f>
        <v>13151.480425517053</v>
      </c>
      <c r="O591" s="152">
        <f>+[1]data1cf!N591</f>
        <v>12509.879549623052</v>
      </c>
      <c r="P591" s="152">
        <f>+[1]data1cf!O591</f>
        <v>13527.044014284453</v>
      </c>
      <c r="Q591" s="152">
        <f>+[1]data1cf!P591</f>
        <v>14797.013120458156</v>
      </c>
      <c r="R591" s="152">
        <f>+[1]data1cf!Q591</f>
        <v>13285.384478271619</v>
      </c>
      <c r="S591" s="152">
        <f>+[1]data1cf!R591</f>
        <v>9687.0220655639168</v>
      </c>
      <c r="T591" s="152">
        <f>+[1]data1cf!S591</f>
        <v>9133.8888041560676</v>
      </c>
      <c r="U591" s="152">
        <f>+[1]data1cf!T591</f>
        <v>8580.7827288777353</v>
      </c>
      <c r="V591" s="152">
        <f>+[1]data1cf!U591</f>
        <v>8027.7046553128057</v>
      </c>
      <c r="W591" s="152">
        <f>+[1]data1cf!V591</f>
        <v>11399.201098415164</v>
      </c>
      <c r="X591" s="152">
        <f>+[1]data1cf!W591</f>
        <v>10846.181573632788</v>
      </c>
      <c r="Y591" s="152">
        <f>+[1]data1cf!X591</f>
        <v>10293.192647078697</v>
      </c>
      <c r="Z591" s="152">
        <f>+[1]data1cf!Y591</f>
        <v>9740.2352366997311</v>
      </c>
      <c r="AA591" s="152">
        <f>+[1]data1cf!Z591</f>
        <v>9187.3102879811522</v>
      </c>
      <c r="AB591" s="152"/>
      <c r="AC591" s="153" t="e">
        <f t="shared" ca="1" si="72"/>
        <v>#NAME?</v>
      </c>
      <c r="AD591" s="153">
        <f t="shared" si="74"/>
        <v>76485.315041480149</v>
      </c>
      <c r="AE591" s="154">
        <f t="shared" si="75"/>
        <v>56245.239058902494</v>
      </c>
      <c r="AF591" s="155" t="e">
        <f t="shared" ca="1" si="73"/>
        <v>#NAME?</v>
      </c>
      <c r="AG591" s="156">
        <f t="shared" si="76"/>
        <v>0.98305535106535258</v>
      </c>
    </row>
    <row r="592" spans="1:33" x14ac:dyDescent="0.25">
      <c r="A592" s="148"/>
      <c r="B592" s="152">
        <f>+[1]data1cf!A592</f>
        <v>-99740.167127454435</v>
      </c>
      <c r="C592" s="152">
        <f>+[1]data1cf!B592</f>
        <v>14080.816701916636</v>
      </c>
      <c r="D592" s="152">
        <f>+[1]data1cf!C592</f>
        <v>21795.261280256847</v>
      </c>
      <c r="E592" s="152">
        <f>+[1]data1cf!D592</f>
        <v>20580.4048251813</v>
      </c>
      <c r="F592" s="152">
        <f>+[1]data1cf!E592</f>
        <v>19083.425685968836</v>
      </c>
      <c r="G592" s="152">
        <f>+[1]data1cf!F592</f>
        <v>18084.597652620425</v>
      </c>
      <c r="H592" s="152">
        <f>+[1]data1cf!G592</f>
        <v>16827.663089893515</v>
      </c>
      <c r="I592" s="152">
        <f>+[1]data1cf!H592</f>
        <v>15833.751918234157</v>
      </c>
      <c r="J592" s="152">
        <f>+[1]data1cf!I592</f>
        <v>15154.039221983581</v>
      </c>
      <c r="K592" s="152">
        <f>+[1]data1cf!J592</f>
        <v>14561.196849833199</v>
      </c>
      <c r="L592" s="152">
        <f>+[1]data1cf!K592</f>
        <v>13805.616620825327</v>
      </c>
      <c r="M592" s="152">
        <f>+[1]data1cf!L592</f>
        <v>13146.60261716567</v>
      </c>
      <c r="N592" s="152">
        <f>+[1]data1cf!M592</f>
        <v>12457.274658938109</v>
      </c>
      <c r="O592" s="152">
        <f>+[1]data1cf!N592</f>
        <v>11855.112613264871</v>
      </c>
      <c r="P592" s="152">
        <f>+[1]data1cf!O592</f>
        <v>12809.991047051844</v>
      </c>
      <c r="Q592" s="152">
        <f>+[1]data1cf!P592</f>
        <v>14002.702293676444</v>
      </c>
      <c r="R592" s="152">
        <f>+[1]data1cf!Q592</f>
        <v>12583.032733613029</v>
      </c>
      <c r="S592" s="152">
        <f>+[1]data1cf!R592</f>
        <v>9203.5746836463513</v>
      </c>
      <c r="T592" s="152">
        <f>+[1]data1cf!S592</f>
        <v>8684.0909745103236</v>
      </c>
      <c r="U592" s="152">
        <f>+[1]data1cf!T592</f>
        <v>8164.6327976508401</v>
      </c>
      <c r="V592" s="152">
        <f>+[1]data1cf!U592</f>
        <v>7645.2009190362005</v>
      </c>
      <c r="W592" s="152">
        <f>+[1]data1cf!V592</f>
        <v>10811.594263641698</v>
      </c>
      <c r="X592" s="152">
        <f>+[1]data1cf!W592</f>
        <v>10292.217372027211</v>
      </c>
      <c r="Y592" s="152">
        <f>+[1]data1cf!X592</f>
        <v>9772.8692172149185</v>
      </c>
      <c r="Z592" s="152">
        <f>+[1]data1cf!Y592</f>
        <v>9253.5506613088874</v>
      </c>
      <c r="AA592" s="152">
        <f>+[1]data1cf!Z592</f>
        <v>8734.2625922763073</v>
      </c>
      <c r="AB592" s="152"/>
      <c r="AC592" s="153" t="e">
        <f t="shared" ca="1" si="72"/>
        <v>#NAME?</v>
      </c>
      <c r="AD592" s="153">
        <f t="shared" si="74"/>
        <v>73091.010077672443</v>
      </c>
      <c r="AE592" s="154">
        <f t="shared" si="75"/>
        <v>53928.296944567766</v>
      </c>
      <c r="AF592" s="155" t="e">
        <f t="shared" ca="1" si="73"/>
        <v>#NAME?</v>
      </c>
      <c r="AG592" s="156">
        <f t="shared" si="76"/>
        <v>0.97969394837843493</v>
      </c>
    </row>
    <row r="593" spans="1:33" x14ac:dyDescent="0.25">
      <c r="A593" s="148"/>
      <c r="B593" s="152">
        <f>+[1]data1cf!A593</f>
        <v>-108438.74946579096</v>
      </c>
      <c r="C593" s="152">
        <f>+[1]data1cf!B593</f>
        <v>15095.947299278101</v>
      </c>
      <c r="D593" s="152">
        <f>+[1]data1cf!C593</f>
        <v>23520.932860095934</v>
      </c>
      <c r="E593" s="152">
        <f>+[1]data1cf!D593</f>
        <v>22264.654734194995</v>
      </c>
      <c r="F593" s="152">
        <f>+[1]data1cf!E593</f>
        <v>20595.980448464121</v>
      </c>
      <c r="G593" s="152">
        <f>+[1]data1cf!F593</f>
        <v>19509.493582769115</v>
      </c>
      <c r="H593" s="152">
        <f>+[1]data1cf!G593</f>
        <v>18143.487315005299</v>
      </c>
      <c r="I593" s="152">
        <f>+[1]data1cf!H593</f>
        <v>17062.894734915775</v>
      </c>
      <c r="J593" s="152">
        <f>+[1]data1cf!I593</f>
        <v>16323.902642760506</v>
      </c>
      <c r="K593" s="152">
        <f>+[1]data1cf!J593</f>
        <v>15678.791761783163</v>
      </c>
      <c r="L593" s="152">
        <f>+[1]data1cf!K593</f>
        <v>14857.88082996205</v>
      </c>
      <c r="M593" s="152">
        <f>+[1]data1cf!L593</f>
        <v>14141.392613675249</v>
      </c>
      <c r="N593" s="152">
        <f>+[1]data1cf!M593</f>
        <v>13391.946689181448</v>
      </c>
      <c r="O593" s="152">
        <f>+[1]data1cf!N593</f>
        <v>12736.684578242959</v>
      </c>
      <c r="P593" s="152">
        <f>+[1]data1cf!O593</f>
        <v>13775.424330584108</v>
      </c>
      <c r="Q593" s="152">
        <f>+[1]data1cf!P593</f>
        <v>15072.154823249904</v>
      </c>
      <c r="R593" s="152">
        <f>+[1]data1cf!Q593</f>
        <v>13528.672431133964</v>
      </c>
      <c r="S593" s="152">
        <f>+[1]data1cf!R593</f>
        <v>9854.4836327314679</v>
      </c>
      <c r="T593" s="152">
        <f>+[1]data1cf!S593</f>
        <v>9289.6944870046918</v>
      </c>
      <c r="U593" s="152">
        <f>+[1]data1cf!T593</f>
        <v>8724.9331002863219</v>
      </c>
      <c r="V593" s="152">
        <f>+[1]data1cf!U593</f>
        <v>8160.2003053466433</v>
      </c>
      <c r="W593" s="152">
        <f>+[1]data1cf!V593</f>
        <v>11602.742507697852</v>
      </c>
      <c r="X593" s="152">
        <f>+[1]data1cf!W593</f>
        <v>11038.069495308224</v>
      </c>
      <c r="Y593" s="152">
        <f>+[1]data1cf!X593</f>
        <v>10473.427725927138</v>
      </c>
      <c r="Z593" s="152">
        <f>+[1]data1cf!Y593</f>
        <v>9908.8181368448495</v>
      </c>
      <c r="AA593" s="152">
        <f>+[1]data1cf!Z593</f>
        <v>9344.2416934703324</v>
      </c>
      <c r="AB593" s="152"/>
      <c r="AC593" s="153" t="e">
        <f t="shared" ca="1" si="72"/>
        <v>#NAME?</v>
      </c>
      <c r="AD593" s="153">
        <f t="shared" si="74"/>
        <v>77699.928773609063</v>
      </c>
      <c r="AE593" s="154">
        <f t="shared" si="75"/>
        <v>57084.252574824153</v>
      </c>
      <c r="AF593" s="155" t="e">
        <f t="shared" ca="1" si="73"/>
        <v>#NAME?</v>
      </c>
      <c r="AG593" s="156">
        <f t="shared" si="76"/>
        <v>0.98411786112687383</v>
      </c>
    </row>
    <row r="594" spans="1:33" x14ac:dyDescent="0.25">
      <c r="A594" s="148"/>
      <c r="B594" s="152">
        <f>+[1]data1cf!A594</f>
        <v>-98011.071244977487</v>
      </c>
      <c r="C594" s="152">
        <f>+[1]data1cf!B594</f>
        <v>13877.264761947768</v>
      </c>
      <c r="D594" s="152">
        <f>+[1]data1cf!C594</f>
        <v>21501.901284918065</v>
      </c>
      <c r="E594" s="152">
        <f>+[1]data1cf!D594</f>
        <v>20258.684821652725</v>
      </c>
      <c r="F594" s="152">
        <f>+[1]data1cf!E594</f>
        <v>18782.761496089835</v>
      </c>
      <c r="G594" s="152">
        <f>+[1]data1cf!F594</f>
        <v>17801.358201644653</v>
      </c>
      <c r="H594" s="152">
        <f>+[1]data1cf!G594</f>
        <v>16566.104808186268</v>
      </c>
      <c r="I594" s="152">
        <f>+[1]data1cf!H594</f>
        <v>15589.42408403827</v>
      </c>
      <c r="J594" s="152">
        <f>+[1]data1cf!I594</f>
        <v>14921.494889442132</v>
      </c>
      <c r="K594" s="152">
        <f>+[1]data1cf!J594</f>
        <v>14339.042401514245</v>
      </c>
      <c r="L594" s="152">
        <f>+[1]data1cf!K594</f>
        <v>13596.448547163818</v>
      </c>
      <c r="M594" s="152">
        <f>+[1]data1cf!L594</f>
        <v>12948.859212552106</v>
      </c>
      <c r="N594" s="152">
        <f>+[1]data1cf!M594</f>
        <v>12271.481446193873</v>
      </c>
      <c r="O594" s="152">
        <f>+[1]data1cf!N594</f>
        <v>11679.874580737116</v>
      </c>
      <c r="P594" s="152">
        <f>+[1]data1cf!O594</f>
        <v>12618.083141782641</v>
      </c>
      <c r="Q594" s="152">
        <f>+[1]data1cf!P594</f>
        <v>13790.117542108306</v>
      </c>
      <c r="R594" s="152">
        <f>+[1]data1cf!Q594</f>
        <v>12395.059378450977</v>
      </c>
      <c r="S594" s="152">
        <f>+[1]data1cf!R594</f>
        <v>9074.1876249333109</v>
      </c>
      <c r="T594" s="152">
        <f>+[1]data1cf!S594</f>
        <v>8563.7096871765498</v>
      </c>
      <c r="U594" s="152">
        <f>+[1]data1cf!T594</f>
        <v>8053.256839068712</v>
      </c>
      <c r="V594" s="152">
        <f>+[1]data1cf!U594</f>
        <v>7542.8298332992454</v>
      </c>
      <c r="W594" s="152">
        <f>+[1]data1cf!V594</f>
        <v>10654.330571925228</v>
      </c>
      <c r="X594" s="152">
        <f>+[1]data1cf!W594</f>
        <v>10143.957599901092</v>
      </c>
      <c r="Y594" s="152">
        <f>+[1]data1cf!X594</f>
        <v>9633.6128664978532</v>
      </c>
      <c r="Z594" s="152">
        <f>+[1]data1cf!Y594</f>
        <v>9123.2972188741369</v>
      </c>
      <c r="AA594" s="152">
        <f>+[1]data1cf!Z594</f>
        <v>8613.01152960332</v>
      </c>
      <c r="AB594" s="152"/>
      <c r="AC594" s="153" t="e">
        <f t="shared" ca="1" si="72"/>
        <v>#NAME?</v>
      </c>
      <c r="AD594" s="153">
        <f t="shared" si="74"/>
        <v>72229.010851267929</v>
      </c>
      <c r="AE594" s="154">
        <f t="shared" si="75"/>
        <v>53353.128765011141</v>
      </c>
      <c r="AF594" s="155" t="e">
        <f t="shared" ca="1" si="73"/>
        <v>#NAME?</v>
      </c>
      <c r="AG594" s="156">
        <f t="shared" si="76"/>
        <v>0.97873895953876322</v>
      </c>
    </row>
    <row r="595" spans="1:33" x14ac:dyDescent="0.25">
      <c r="A595" s="148"/>
      <c r="B595" s="152">
        <f>+[1]data1cf!A595</f>
        <v>-110677.64832781945</v>
      </c>
      <c r="C595" s="152">
        <f>+[1]data1cf!B595</f>
        <v>15402.211757396813</v>
      </c>
      <c r="D595" s="152">
        <f>+[1]data1cf!C595</f>
        <v>23960.260068099742</v>
      </c>
      <c r="E595" s="152">
        <f>+[1]data1cf!D595</f>
        <v>22575.986104564035</v>
      </c>
      <c r="F595" s="152">
        <f>+[1]data1cf!E595</f>
        <v>20985.291833329808</v>
      </c>
      <c r="G595" s="152">
        <f>+[1]data1cf!F595</f>
        <v>19876.242755500305</v>
      </c>
      <c r="H595" s="152">
        <f>+[1]data1cf!G595</f>
        <v>18482.1628882937</v>
      </c>
      <c r="I595" s="152">
        <f>+[1]data1cf!H595</f>
        <v>17379.259671925145</v>
      </c>
      <c r="J595" s="152">
        <f>+[1]data1cf!I595</f>
        <v>16625.009855364915</v>
      </c>
      <c r="K595" s="152">
        <f>+[1]data1cf!J595</f>
        <v>15966.445758635724</v>
      </c>
      <c r="L595" s="152">
        <f>+[1]data1cf!K595</f>
        <v>15128.719576869862</v>
      </c>
      <c r="M595" s="152">
        <f>+[1]data1cf!L595</f>
        <v>14397.438266232555</v>
      </c>
      <c r="N595" s="152">
        <f>+[1]data1cf!M595</f>
        <v>13632.518780527749</v>
      </c>
      <c r="O595" s="152">
        <f>+[1]data1cf!N595</f>
        <v>12963.589422321631</v>
      </c>
      <c r="P595" s="152">
        <f>+[1]data1cf!O595</f>
        <v>14023.913957490178</v>
      </c>
      <c r="Q595" s="152">
        <f>+[1]data1cf!P595</f>
        <v>15347.417614165057</v>
      </c>
      <c r="R595" s="152">
        <f>+[1]data1cf!Q595</f>
        <v>13772.067453485819</v>
      </c>
      <c r="S595" s="152">
        <f>+[1]data1cf!R595</f>
        <v>10022.018898675711</v>
      </c>
      <c r="T595" s="152">
        <f>+[1]data1cf!S595</f>
        <v>9445.5687389490049</v>
      </c>
      <c r="U595" s="152">
        <f>+[1]data1cf!T595</f>
        <v>8869.1469113617713</v>
      </c>
      <c r="V595" s="152">
        <f>+[1]data1cf!U595</f>
        <v>8292.7542658781676</v>
      </c>
      <c r="W595" s="152">
        <f>+[1]data1cf!V595</f>
        <v>11806.373494267562</v>
      </c>
      <c r="X595" s="152">
        <f>+[1]data1cf!W595</f>
        <v>11230.041865644482</v>
      </c>
      <c r="Y595" s="152">
        <f>+[1]data1cf!X595</f>
        <v>10653.742125093962</v>
      </c>
      <c r="Z595" s="152">
        <f>+[1]data1cf!Y595</f>
        <v>10077.475229258202</v>
      </c>
      <c r="AA595" s="152">
        <f>+[1]data1cf!Z595</f>
        <v>9501.2421634786206</v>
      </c>
      <c r="AB595" s="152"/>
      <c r="AC595" s="153" t="e">
        <f t="shared" ca="1" si="72"/>
        <v>#NAME?</v>
      </c>
      <c r="AD595" s="153">
        <f t="shared" si="74"/>
        <v>78820.524980798364</v>
      </c>
      <c r="AE595" s="154">
        <f t="shared" si="75"/>
        <v>57835.397996506952</v>
      </c>
      <c r="AF595" s="155" t="e">
        <f t="shared" ca="1" si="73"/>
        <v>#NAME?</v>
      </c>
      <c r="AG595" s="156">
        <f t="shared" ref="AG595:AG610" si="77">1-EXP(-(1/0.25)*(AD595/ABS($AD$1010)))</f>
        <v>0.98503894163411099</v>
      </c>
    </row>
    <row r="596" spans="1:33" x14ac:dyDescent="0.25">
      <c r="A596" s="148"/>
      <c r="B596" s="152">
        <f>+[1]data1cf!A596</f>
        <v>-92832.369310090537</v>
      </c>
      <c r="C596" s="152">
        <f>+[1]data1cf!B596</f>
        <v>13212.943400085944</v>
      </c>
      <c r="D596" s="152">
        <f>+[1]data1cf!C596</f>
        <v>20411.989275631029</v>
      </c>
      <c r="E596" s="152">
        <f>+[1]data1cf!D596</f>
        <v>19402.366518260009</v>
      </c>
      <c r="F596" s="152">
        <f>+[1]data1cf!E596</f>
        <v>17882.26185482823</v>
      </c>
      <c r="G596" s="152">
        <f>+[1]data1cf!F596</f>
        <v>16953.046255690864</v>
      </c>
      <c r="H596" s="152">
        <f>+[1]data1cf!G596</f>
        <v>15782.728713609802</v>
      </c>
      <c r="I596" s="152">
        <f>+[1]data1cf!H596</f>
        <v>14857.653775335461</v>
      </c>
      <c r="J596" s="152">
        <f>+[1]data1cf!I596</f>
        <v>14225.016575495421</v>
      </c>
      <c r="K596" s="152">
        <f>+[1]data1cf!J596</f>
        <v>13673.682149944572</v>
      </c>
      <c r="L596" s="152">
        <f>+[1]data1cf!K596</f>
        <v>12969.982936572014</v>
      </c>
      <c r="M596" s="152">
        <f>+[1]data1cf!L596</f>
        <v>12356.610880657201</v>
      </c>
      <c r="N596" s="152">
        <f>+[1]data1cf!M596</f>
        <v>11715.024352010434</v>
      </c>
      <c r="O596" s="152">
        <f>+[1]data1cf!N596</f>
        <v>11155.030616146083</v>
      </c>
      <c r="P596" s="152">
        <f>+[1]data1cf!O596</f>
        <v>12043.312332130365</v>
      </c>
      <c r="Q596" s="152">
        <f>+[1]data1cf!P596</f>
        <v>13153.418863087572</v>
      </c>
      <c r="R596" s="152">
        <f>+[1]data1cf!Q596</f>
        <v>11832.072682368933</v>
      </c>
      <c r="S596" s="152">
        <f>+[1]data1cf!R596</f>
        <v>8686.6689117740025</v>
      </c>
      <c r="T596" s="152">
        <f>+[1]data1cf!S596</f>
        <v>8203.1635705861663</v>
      </c>
      <c r="U596" s="152">
        <f>+[1]data1cf!T596</f>
        <v>7719.6819933621755</v>
      </c>
      <c r="V596" s="152">
        <f>+[1]data1cf!U596</f>
        <v>7236.2248930209535</v>
      </c>
      <c r="W596" s="152">
        <f>+[1]data1cf!V596</f>
        <v>10183.32037935406</v>
      </c>
      <c r="X596" s="152">
        <f>+[1]data1cf!W596</f>
        <v>9699.914457727009</v>
      </c>
      <c r="Y596" s="152">
        <f>+[1]data1cf!X596</f>
        <v>9216.5352826506332</v>
      </c>
      <c r="Z596" s="152">
        <f>+[1]data1cf!Y596</f>
        <v>8733.1836565214508</v>
      </c>
      <c r="AA596" s="152">
        <f>+[1]data1cf!Z596</f>
        <v>8249.8604058078745</v>
      </c>
      <c r="AB596" s="152"/>
      <c r="AC596" s="153" t="e">
        <f t="shared" ca="1" si="72"/>
        <v>#NAME?</v>
      </c>
      <c r="AD596" s="153">
        <f t="shared" si="74"/>
        <v>69496.542615320752</v>
      </c>
      <c r="AE596" s="154">
        <f t="shared" si="75"/>
        <v>51482.382010073321</v>
      </c>
      <c r="AF596" s="155" t="e">
        <f t="shared" ca="1" si="73"/>
        <v>#NAME?</v>
      </c>
      <c r="AG596" s="156">
        <f t="shared" si="77"/>
        <v>0.97540464881071876</v>
      </c>
    </row>
    <row r="597" spans="1:33" x14ac:dyDescent="0.25">
      <c r="A597" s="148"/>
      <c r="B597" s="152">
        <f>+[1]data1cf!A597</f>
        <v>-95652.243115837031</v>
      </c>
      <c r="C597" s="152">
        <f>+[1]data1cf!B597</f>
        <v>13599.433693162544</v>
      </c>
      <c r="D597" s="152">
        <f>+[1]data1cf!C597</f>
        <v>20984.924159256378</v>
      </c>
      <c r="E597" s="152">
        <f>+[1]data1cf!D597</f>
        <v>19800.03558890316</v>
      </c>
      <c r="F597" s="152">
        <f>+[1]data1cf!E597</f>
        <v>18372.596186173203</v>
      </c>
      <c r="G597" s="152">
        <f>+[1]data1cf!F597</f>
        <v>17414.963675456245</v>
      </c>
      <c r="H597" s="152">
        <f>+[1]data1cf!G597</f>
        <v>16209.28767701775</v>
      </c>
      <c r="I597" s="152">
        <f>+[1]data1cf!H597</f>
        <v>15256.112684784006</v>
      </c>
      <c r="J597" s="152">
        <f>+[1]data1cf!I597</f>
        <v>14604.258512656968</v>
      </c>
      <c r="K597" s="152">
        <f>+[1]data1cf!J597</f>
        <v>14035.97987790353</v>
      </c>
      <c r="L597" s="152">
        <f>+[1]data1cf!K597</f>
        <v>13311.102002260679</v>
      </c>
      <c r="M597" s="152">
        <f>+[1]data1cf!L597</f>
        <v>12679.098171604935</v>
      </c>
      <c r="N597" s="152">
        <f>+[1]data1cf!M597</f>
        <v>12018.02282607571</v>
      </c>
      <c r="O597" s="152">
        <f>+[1]data1cf!N597</f>
        <v>11440.815310160659</v>
      </c>
      <c r="P597" s="152">
        <f>+[1]data1cf!O597</f>
        <v>12356.282873942702</v>
      </c>
      <c r="Q597" s="152">
        <f>+[1]data1cf!P597</f>
        <v>13500.109974045135</v>
      </c>
      <c r="R597" s="152">
        <f>+[1]data1cf!Q597</f>
        <v>12138.626613687295</v>
      </c>
      <c r="S597" s="152">
        <f>+[1]data1cf!R597</f>
        <v>8897.6781342034919</v>
      </c>
      <c r="T597" s="152">
        <f>+[1]data1cf!S597</f>
        <v>8399.4858464614845</v>
      </c>
      <c r="U597" s="152">
        <f>+[1]data1cf!T597</f>
        <v>7901.318044536918</v>
      </c>
      <c r="V597" s="152">
        <f>+[1]data1cf!U597</f>
        <v>7403.1754630043124</v>
      </c>
      <c r="W597" s="152">
        <f>+[1]data1cf!V597</f>
        <v>10439.791850578071</v>
      </c>
      <c r="X597" s="152">
        <f>+[1]data1cf!W597</f>
        <v>9941.7020023630212</v>
      </c>
      <c r="Y597" s="152">
        <f>+[1]data1cf!X597</f>
        <v>9443.6397131512349</v>
      </c>
      <c r="Z597" s="152">
        <f>+[1]data1cf!Y597</f>
        <v>8945.6058097127916</v>
      </c>
      <c r="AA597" s="152">
        <f>+[1]data1cf!Z597</f>
        <v>8447.6011436208901</v>
      </c>
      <c r="AB597" s="152"/>
      <c r="AC597" s="153" t="e">
        <f t="shared" ca="1" si="72"/>
        <v>#NAME?</v>
      </c>
      <c r="AD597" s="153">
        <f t="shared" si="74"/>
        <v>70931.010395916324</v>
      </c>
      <c r="AE597" s="154">
        <f t="shared" si="75"/>
        <v>52450.706056396542</v>
      </c>
      <c r="AF597" s="155" t="e">
        <f t="shared" ca="1" si="73"/>
        <v>#NAME?</v>
      </c>
      <c r="AG597" s="156">
        <f t="shared" si="77"/>
        <v>0.97721553343585155</v>
      </c>
    </row>
    <row r="598" spans="1:33" x14ac:dyDescent="0.25">
      <c r="A598" s="148"/>
      <c r="B598" s="152">
        <f>+[1]data1cf!A598</f>
        <v>-114163.47436220333</v>
      </c>
      <c r="C598" s="152">
        <f>+[1]data1cf!B598</f>
        <v>15814.661403784688</v>
      </c>
      <c r="D598" s="152">
        <f>+[1]data1cf!C598</f>
        <v>24678.871676616909</v>
      </c>
      <c r="E598" s="152">
        <f>+[1]data1cf!D598</f>
        <v>23256.855521912843</v>
      </c>
      <c r="F598" s="152">
        <f>+[1]data1cf!E598</f>
        <v>21591.425403658926</v>
      </c>
      <c r="G598" s="152">
        <f>+[1]data1cf!F598</f>
        <v>20447.248367266424</v>
      </c>
      <c r="H598" s="152">
        <f>+[1]data1cf!G598</f>
        <v>19009.459654843002</v>
      </c>
      <c r="I598" s="152">
        <f>+[1]data1cf!H598</f>
        <v>17871.820167844337</v>
      </c>
      <c r="J598" s="152">
        <f>+[1]data1cf!I598</f>
        <v>17093.815025012507</v>
      </c>
      <c r="K598" s="152">
        <f>+[1]data1cf!J598</f>
        <v>16414.305109555564</v>
      </c>
      <c r="L598" s="152">
        <f>+[1]data1cf!K598</f>
        <v>15550.398631293887</v>
      </c>
      <c r="M598" s="152">
        <f>+[1]data1cf!L598</f>
        <v>14796.085394431262</v>
      </c>
      <c r="N598" s="152">
        <f>+[1]data1cf!M598</f>
        <v>14007.074537995646</v>
      </c>
      <c r="O598" s="152">
        <f>+[1]data1cf!N598</f>
        <v>13316.866127326794</v>
      </c>
      <c r="P598" s="152">
        <f>+[1]data1cf!O598</f>
        <v>14410.796824525361</v>
      </c>
      <c r="Q598" s="152">
        <f>+[1]data1cf!P598</f>
        <v>15775.984629469971</v>
      </c>
      <c r="R598" s="152">
        <f>+[1]data1cf!Q598</f>
        <v>14151.018338647624</v>
      </c>
      <c r="S598" s="152">
        <f>+[1]data1cf!R598</f>
        <v>10282.860869525894</v>
      </c>
      <c r="T598" s="152">
        <f>+[1]data1cf!S598</f>
        <v>9688.2552375366413</v>
      </c>
      <c r="U598" s="152">
        <f>+[1]data1cf!T598</f>
        <v>9093.6788300161679</v>
      </c>
      <c r="V598" s="152">
        <f>+[1]data1cf!U598</f>
        <v>8499.1325236985122</v>
      </c>
      <c r="W598" s="152">
        <f>+[1]data1cf!V598</f>
        <v>12123.414253200637</v>
      </c>
      <c r="X598" s="152">
        <f>+[1]data1cf!W598</f>
        <v>11528.930885487989</v>
      </c>
      <c r="Y598" s="152">
        <f>+[1]data1cf!X598</f>
        <v>10934.480410172408</v>
      </c>
      <c r="Z598" s="152">
        <f>+[1]data1cf!Y598</f>
        <v>10340.063814025803</v>
      </c>
      <c r="AA598" s="152">
        <f>+[1]data1cf!Z598</f>
        <v>9745.682113423245</v>
      </c>
      <c r="AB598" s="152"/>
      <c r="AC598" s="153" t="e">
        <f t="shared" ca="1" si="72"/>
        <v>#NAME?</v>
      </c>
      <c r="AD598" s="153">
        <f t="shared" si="74"/>
        <v>80702.265005962166</v>
      </c>
      <c r="AE598" s="154">
        <f t="shared" si="75"/>
        <v>59133.746938117198</v>
      </c>
      <c r="AF598" s="155" t="e">
        <f t="shared" ca="1" si="73"/>
        <v>#NAME?</v>
      </c>
      <c r="AG598" s="156">
        <f t="shared" si="77"/>
        <v>0.98646706929076822</v>
      </c>
    </row>
    <row r="599" spans="1:33" x14ac:dyDescent="0.25">
      <c r="A599" s="148"/>
      <c r="B599" s="152">
        <f>+[1]data1cf!A599</f>
        <v>-104459.20178234231</v>
      </c>
      <c r="C599" s="152">
        <f>+[1]data1cf!B599</f>
        <v>14656.726053255305</v>
      </c>
      <c r="D599" s="152">
        <f>+[1]data1cf!C599</f>
        <v>22760.131118912006</v>
      </c>
      <c r="E599" s="152">
        <f>+[1]data1cf!D599</f>
        <v>21409.072042362975</v>
      </c>
      <c r="F599" s="152">
        <f>+[1]data1cf!E599</f>
        <v>19903.995988577</v>
      </c>
      <c r="G599" s="152">
        <f>+[1]data1cf!F599</f>
        <v>18857.612497159611</v>
      </c>
      <c r="H599" s="152">
        <f>+[1]data1cf!G599</f>
        <v>17541.505860649082</v>
      </c>
      <c r="I599" s="152">
        <f>+[1]data1cf!H599</f>
        <v>16500.569489433485</v>
      </c>
      <c r="J599" s="152">
        <f>+[1]data1cf!I599</f>
        <v>15788.697354700416</v>
      </c>
      <c r="K599" s="152">
        <f>+[1]data1cf!J599</f>
        <v>15167.498993617552</v>
      </c>
      <c r="L599" s="152">
        <f>+[1]data1cf!K599</f>
        <v>14376.476454746735</v>
      </c>
      <c r="M599" s="152">
        <f>+[1]data1cf!L599</f>
        <v>13686.282335684289</v>
      </c>
      <c r="N599" s="152">
        <f>+[1]data1cf!M599</f>
        <v>12964.340009372696</v>
      </c>
      <c r="O599" s="152">
        <f>+[1]data1cf!N599</f>
        <v>12333.370850262221</v>
      </c>
      <c r="P599" s="152">
        <f>+[1]data1cf!O599</f>
        <v>13333.744567426311</v>
      </c>
      <c r="Q599" s="152">
        <f>+[1]data1cf!P599</f>
        <v>14582.886897617296</v>
      </c>
      <c r="R599" s="152">
        <f>+[1]data1cf!Q599</f>
        <v>13096.048111299548</v>
      </c>
      <c r="S599" s="152">
        <f>+[1]data1cf!R599</f>
        <v>9556.6968095785141</v>
      </c>
      <c r="T599" s="152">
        <f>+[1]data1cf!S599</f>
        <v>9012.6346212132521</v>
      </c>
      <c r="U599" s="152">
        <f>+[1]data1cf!T599</f>
        <v>8468.5991731403265</v>
      </c>
      <c r="V599" s="152">
        <f>+[1]data1cf!U599</f>
        <v>7924.5912675685358</v>
      </c>
      <c r="W599" s="152">
        <f>+[1]data1cf!V599</f>
        <v>11240.797073437559</v>
      </c>
      <c r="X599" s="152">
        <f>+[1]data1cf!W599</f>
        <v>10696.846756481358</v>
      </c>
      <c r="Y599" s="152">
        <f>+[1]data1cf!X599</f>
        <v>10152.926535959776</v>
      </c>
      <c r="Z599" s="152">
        <f>+[1]data1cf!Y599</f>
        <v>9609.037314765852</v>
      </c>
      <c r="AA599" s="152">
        <f>+[1]data1cf!Z599</f>
        <v>9065.1800228794236</v>
      </c>
      <c r="AB599" s="152"/>
      <c r="AC599" s="153" t="e">
        <f t="shared" ca="1" si="72"/>
        <v>#NAME?</v>
      </c>
      <c r="AD599" s="153">
        <f t="shared" si="74"/>
        <v>75568.688620586414</v>
      </c>
      <c r="AE599" s="154">
        <f t="shared" si="75"/>
        <v>55620.029715502773</v>
      </c>
      <c r="AF599" s="155" t="e">
        <f t="shared" ca="1" si="73"/>
        <v>#NAME?</v>
      </c>
      <c r="AG599" s="156">
        <f t="shared" si="77"/>
        <v>0.98220670166860791</v>
      </c>
    </row>
    <row r="600" spans="1:33" x14ac:dyDescent="0.25">
      <c r="A600" s="148"/>
      <c r="B600" s="152">
        <f>+[1]data1cf!A600</f>
        <v>-95811.491136173252</v>
      </c>
      <c r="C600" s="152">
        <f>+[1]data1cf!B600</f>
        <v>13651.562498466268</v>
      </c>
      <c r="D600" s="152">
        <f>+[1]data1cf!C600</f>
        <v>20995.316457129949</v>
      </c>
      <c r="E600" s="152">
        <f>+[1]data1cf!D600</f>
        <v>19786.684220133353</v>
      </c>
      <c r="F600" s="152">
        <f>+[1]data1cf!E600</f>
        <v>18400.287060640854</v>
      </c>
      <c r="G600" s="152">
        <f>+[1]data1cf!F600</f>
        <v>17441.049748707635</v>
      </c>
      <c r="H600" s="152">
        <f>+[1]data1cf!G600</f>
        <v>16233.376936026812</v>
      </c>
      <c r="I600" s="152">
        <f>+[1]data1cf!H600</f>
        <v>15278.615036621763</v>
      </c>
      <c r="J600" s="152">
        <f>+[1]data1cf!I600</f>
        <v>14625.675615648717</v>
      </c>
      <c r="K600" s="152">
        <f>+[1]data1cf!J600</f>
        <v>14056.440082836212</v>
      </c>
      <c r="L600" s="152">
        <f>+[1]data1cf!K600</f>
        <v>13330.366174933639</v>
      </c>
      <c r="M600" s="152">
        <f>+[1]data1cf!L600</f>
        <v>12697.310143559993</v>
      </c>
      <c r="N600" s="152">
        <f>+[1]data1cf!M600</f>
        <v>12035.134197180862</v>
      </c>
      <c r="O600" s="152">
        <f>+[1]data1cf!N600</f>
        <v>11456.954559609163</v>
      </c>
      <c r="P600" s="152">
        <f>+[1]data1cf!O600</f>
        <v>12373.957402180684</v>
      </c>
      <c r="Q600" s="152">
        <f>+[1]data1cf!P600</f>
        <v>13519.688819373474</v>
      </c>
      <c r="R600" s="152">
        <f>+[1]data1cf!Q600</f>
        <v>12155.938773752492</v>
      </c>
      <c r="S600" s="152">
        <f>+[1]data1cf!R600</f>
        <v>8909.594554319905</v>
      </c>
      <c r="T600" s="152">
        <f>+[1]data1cf!S600</f>
        <v>8410.572843942482</v>
      </c>
      <c r="U600" s="152">
        <f>+[1]data1cf!T600</f>
        <v>7911.5756601480534</v>
      </c>
      <c r="V600" s="152">
        <f>+[1]data1cf!U600</f>
        <v>7412.6037387341294</v>
      </c>
      <c r="W600" s="152">
        <f>+[1]data1cf!V600</f>
        <v>10454.275681018255</v>
      </c>
      <c r="X600" s="152">
        <f>+[1]data1cf!W600</f>
        <v>9955.3565807157138</v>
      </c>
      <c r="Y600" s="152">
        <f>+[1]data1cf!X600</f>
        <v>9456.4650852984269</v>
      </c>
      <c r="Z600" s="152">
        <f>+[1]data1cf!Y600</f>
        <v>8957.6020229129481</v>
      </c>
      <c r="AA600" s="152">
        <f>+[1]data1cf!Z600</f>
        <v>8458.7682465502421</v>
      </c>
      <c r="AB600" s="152"/>
      <c r="AC600" s="153" t="e">
        <f t="shared" ca="1" si="72"/>
        <v>#NAME?</v>
      </c>
      <c r="AD600" s="153">
        <f t="shared" si="74"/>
        <v>70990.53468531392</v>
      </c>
      <c r="AE600" s="154">
        <f t="shared" si="75"/>
        <v>52485.569628816877</v>
      </c>
      <c r="AF600" s="155" t="e">
        <f t="shared" ca="1" si="73"/>
        <v>#NAME?</v>
      </c>
      <c r="AG600" s="156">
        <f t="shared" si="77"/>
        <v>0.97728772597974556</v>
      </c>
    </row>
    <row r="601" spans="1:33" x14ac:dyDescent="0.25">
      <c r="A601" s="148"/>
      <c r="B601" s="152">
        <f>+[1]data1cf!A601</f>
        <v>-102082.83356361167</v>
      </c>
      <c r="C601" s="152">
        <f>+[1]data1cf!B601</f>
        <v>14338.523908166975</v>
      </c>
      <c r="D601" s="152">
        <f>+[1]data1cf!C601</f>
        <v>22252.679395670217</v>
      </c>
      <c r="E601" s="152">
        <f>+[1]data1cf!D601</f>
        <v>20982.546113732133</v>
      </c>
      <c r="F601" s="152">
        <f>+[1]data1cf!E601</f>
        <v>19490.780716607682</v>
      </c>
      <c r="G601" s="152">
        <f>+[1]data1cf!F601</f>
        <v>18468.344766890419</v>
      </c>
      <c r="H601" s="152">
        <f>+[1]data1cf!G601</f>
        <v>17182.035460948326</v>
      </c>
      <c r="I601" s="152">
        <f>+[1]data1cf!H601</f>
        <v>16164.779608711211</v>
      </c>
      <c r="J601" s="152">
        <f>+[1]data1cf!I601</f>
        <v>15469.102029248595</v>
      </c>
      <c r="K601" s="152">
        <f>+[1]data1cf!J601</f>
        <v>14862.182917172766</v>
      </c>
      <c r="L601" s="152">
        <f>+[1]data1cf!K601</f>
        <v>14089.008091852702</v>
      </c>
      <c r="M601" s="152">
        <f>+[1]data1cf!L601</f>
        <v>13414.515369520421</v>
      </c>
      <c r="N601" s="152">
        <f>+[1]data1cf!M601</f>
        <v>12708.99668775835</v>
      </c>
      <c r="O601" s="152">
        <f>+[1]data1cf!N601</f>
        <v>12092.533950798155</v>
      </c>
      <c r="P601" s="152">
        <f>+[1]data1cf!O601</f>
        <v>13069.997570150717</v>
      </c>
      <c r="Q601" s="152">
        <f>+[1]data1cf!P601</f>
        <v>14290.722852504008</v>
      </c>
      <c r="R601" s="152">
        <f>+[1]data1cf!Q601</f>
        <v>12837.708529497231</v>
      </c>
      <c r="S601" s="152">
        <f>+[1]data1cf!R601</f>
        <v>9378.8748059772861</v>
      </c>
      <c r="T601" s="152">
        <f>+[1]data1cf!S601</f>
        <v>8847.1896229058002</v>
      </c>
      <c r="U601" s="152">
        <f>+[1]data1cf!T601</f>
        <v>8315.5305718051386</v>
      </c>
      <c r="V601" s="152">
        <f>+[1]data1cf!U601</f>
        <v>7783.8984366344266</v>
      </c>
      <c r="W601" s="152">
        <f>+[1]data1cf!V601</f>
        <v>11024.663056381261</v>
      </c>
      <c r="X601" s="152">
        <f>+[1]data1cf!W601</f>
        <v>10493.087199728485</v>
      </c>
      <c r="Y601" s="152">
        <f>+[1]data1cf!X601</f>
        <v>9961.5407548390976</v>
      </c>
      <c r="Z601" s="152">
        <f>+[1]data1cf!Y601</f>
        <v>9430.0246040659931</v>
      </c>
      <c r="AA601" s="152">
        <f>+[1]data1cf!Z601</f>
        <v>8898.5396562326678</v>
      </c>
      <c r="AB601" s="152"/>
      <c r="AC601" s="153" t="e">
        <f t="shared" ca="1" si="72"/>
        <v>#NAME?</v>
      </c>
      <c r="AD601" s="153">
        <f t="shared" si="74"/>
        <v>74266.952705794436</v>
      </c>
      <c r="AE601" s="154">
        <f t="shared" si="75"/>
        <v>54715.541186225244</v>
      </c>
      <c r="AF601" s="155" t="e">
        <f t="shared" ca="1" si="73"/>
        <v>#NAME?</v>
      </c>
      <c r="AG601" s="156">
        <f t="shared" si="77"/>
        <v>0.98092795319892678</v>
      </c>
    </row>
    <row r="602" spans="1:33" x14ac:dyDescent="0.25">
      <c r="A602" s="148"/>
      <c r="B602" s="152">
        <f>+[1]data1cf!A602</f>
        <v>-92982.560423344694</v>
      </c>
      <c r="C602" s="152">
        <f>+[1]data1cf!B602</f>
        <v>13266.649708804936</v>
      </c>
      <c r="D602" s="152">
        <f>+[1]data1cf!C602</f>
        <v>20521.362893345966</v>
      </c>
      <c r="E602" s="152">
        <f>+[1]data1cf!D602</f>
        <v>19287.216851345143</v>
      </c>
      <c r="F602" s="152">
        <f>+[1]data1cf!E602</f>
        <v>17908.377867162289</v>
      </c>
      <c r="G602" s="152">
        <f>+[1]data1cf!F602</f>
        <v>16977.648736612085</v>
      </c>
      <c r="H602" s="152">
        <f>+[1]data1cf!G602</f>
        <v>15805.447945035074</v>
      </c>
      <c r="I602" s="152">
        <f>+[1]data1cf!H602</f>
        <v>14878.87635170541</v>
      </c>
      <c r="J602" s="152">
        <f>+[1]data1cf!I602</f>
        <v>14245.215624338991</v>
      </c>
      <c r="K602" s="152">
        <f>+[1]data1cf!J602</f>
        <v>13692.978722358825</v>
      </c>
      <c r="L602" s="152">
        <f>+[1]data1cf!K602</f>
        <v>12988.151498627376</v>
      </c>
      <c r="M602" s="152">
        <f>+[1]data1cf!L602</f>
        <v>12373.787083769217</v>
      </c>
      <c r="N602" s="152">
        <f>+[1]data1cf!M602</f>
        <v>11731.162548706117</v>
      </c>
      <c r="O602" s="152">
        <f>+[1]data1cf!N602</f>
        <v>11170.251978626045</v>
      </c>
      <c r="P602" s="152">
        <f>+[1]data1cf!O602</f>
        <v>12059.98165754298</v>
      </c>
      <c r="Q602" s="152">
        <f>+[1]data1cf!P602</f>
        <v>13171.884201431414</v>
      </c>
      <c r="R602" s="152">
        <f>+[1]data1cf!Q602</f>
        <v>11848.400248561189</v>
      </c>
      <c r="S602" s="152">
        <f>+[1]data1cf!R602</f>
        <v>8697.9076097465622</v>
      </c>
      <c r="T602" s="152">
        <f>+[1]data1cf!S602</f>
        <v>8213.6200176478014</v>
      </c>
      <c r="U602" s="152">
        <f>+[1]data1cf!T602</f>
        <v>7729.3562279599646</v>
      </c>
      <c r="V602" s="152">
        <f>+[1]data1cf!U602</f>
        <v>7245.1169547554382</v>
      </c>
      <c r="W602" s="152">
        <f>+[1]data1cf!V602</f>
        <v>10196.98047141298</v>
      </c>
      <c r="X602" s="152">
        <f>+[1]data1cf!W602</f>
        <v>9712.7924597233468</v>
      </c>
      <c r="Y602" s="152">
        <f>+[1]data1cf!X602</f>
        <v>9228.6312378569564</v>
      </c>
      <c r="Z602" s="152">
        <f>+[1]data1cf!Y602</f>
        <v>8744.4976095084912</v>
      </c>
      <c r="AA602" s="152">
        <f>+[1]data1cf!Z602</f>
        <v>8260.3924024834923</v>
      </c>
      <c r="AB602" s="152"/>
      <c r="AC602" s="153" t="e">
        <f t="shared" ca="1" si="72"/>
        <v>#NAME?</v>
      </c>
      <c r="AD602" s="153">
        <f t="shared" si="74"/>
        <v>69559.269563388196</v>
      </c>
      <c r="AE602" s="154">
        <f t="shared" si="75"/>
        <v>51523.102070894849</v>
      </c>
      <c r="AF602" s="155" t="e">
        <f t="shared" ca="1" si="73"/>
        <v>#NAME?</v>
      </c>
      <c r="AG602" s="156">
        <f t="shared" si="77"/>
        <v>0.97548676511383448</v>
      </c>
    </row>
    <row r="603" spans="1:33" x14ac:dyDescent="0.25">
      <c r="A603" s="148"/>
      <c r="B603" s="152">
        <f>+[1]data1cf!A603</f>
        <v>-100428.64825798148</v>
      </c>
      <c r="C603" s="152">
        <f>+[1]data1cf!B603</f>
        <v>14096.922095407699</v>
      </c>
      <c r="D603" s="152">
        <f>+[1]data1cf!C603</f>
        <v>21911.1378118908</v>
      </c>
      <c r="E603" s="152">
        <f>+[1]data1cf!D603</f>
        <v>20656.565911907746</v>
      </c>
      <c r="F603" s="152">
        <f>+[1]data1cf!E603</f>
        <v>19203.142367648928</v>
      </c>
      <c r="G603" s="152">
        <f>+[1]data1cf!F603</f>
        <v>18197.37625523809</v>
      </c>
      <c r="H603" s="152">
        <f>+[1]data1cf!G603</f>
        <v>16931.808813281932</v>
      </c>
      <c r="I603" s="152">
        <f>+[1]data1cf!H603</f>
        <v>15931.036924352757</v>
      </c>
      <c r="J603" s="152">
        <f>+[1]data1cf!I603</f>
        <v>15246.632343387901</v>
      </c>
      <c r="K603" s="152">
        <f>+[1]data1cf!J603</f>
        <v>14649.65298883638</v>
      </c>
      <c r="L603" s="152">
        <f>+[1]data1cf!K603</f>
        <v>13888.901922284935</v>
      </c>
      <c r="M603" s="152">
        <f>+[1]data1cf!L603</f>
        <v>13225.338911747323</v>
      </c>
      <c r="N603" s="152">
        <f>+[1]data1cf!M603</f>
        <v>12531.252697085525</v>
      </c>
      <c r="O603" s="152">
        <f>+[1]data1cf!N603</f>
        <v>11924.887852433916</v>
      </c>
      <c r="P603" s="152">
        <f>+[1]data1cf!O603</f>
        <v>12886.403797157727</v>
      </c>
      <c r="Q603" s="152">
        <f>+[1]data1cf!P603</f>
        <v>14087.348027655502</v>
      </c>
      <c r="R603" s="152">
        <f>+[1]data1cf!Q603</f>
        <v>12657.878847921911</v>
      </c>
      <c r="S603" s="152">
        <f>+[1]data1cf!R603</f>
        <v>9255.0932543404815</v>
      </c>
      <c r="T603" s="152">
        <f>+[1]data1cf!S603</f>
        <v>8732.0236806359662</v>
      </c>
      <c r="U603" s="152">
        <f>+[1]data1cf!T603</f>
        <v>8208.9798154508535</v>
      </c>
      <c r="V603" s="152">
        <f>+[1]data1cf!U603</f>
        <v>7685.9624300407086</v>
      </c>
      <c r="W603" s="152">
        <f>+[1]data1cf!V603</f>
        <v>10874.212586524232</v>
      </c>
      <c r="X603" s="152">
        <f>+[1]data1cf!W603</f>
        <v>10351.250567675581</v>
      </c>
      <c r="Y603" s="152">
        <f>+[1]data1cf!X603</f>
        <v>9828.317483992003</v>
      </c>
      <c r="Z603" s="152">
        <f>+[1]data1cf!Y603</f>
        <v>9305.4142035284422</v>
      </c>
      <c r="AA603" s="152">
        <f>+[1]data1cf!Z603</f>
        <v>8782.5416203814966</v>
      </c>
      <c r="AB603" s="152"/>
      <c r="AC603" s="153" t="e">
        <f t="shared" ca="1" si="72"/>
        <v>#NAME?</v>
      </c>
      <c r="AD603" s="153">
        <f t="shared" si="74"/>
        <v>73327.489891220117</v>
      </c>
      <c r="AE603" s="154">
        <f t="shared" si="75"/>
        <v>54053.783295176851</v>
      </c>
      <c r="AF603" s="155" t="e">
        <f t="shared" ca="1" si="73"/>
        <v>#NAME?</v>
      </c>
      <c r="AG603" s="156">
        <f t="shared" si="77"/>
        <v>0.9799483576125767</v>
      </c>
    </row>
    <row r="604" spans="1:33" x14ac:dyDescent="0.25">
      <c r="A604" s="148"/>
      <c r="B604" s="152">
        <f>+[1]data1cf!A604</f>
        <v>-93535.711798695382</v>
      </c>
      <c r="C604" s="152">
        <f>+[1]data1cf!B604</f>
        <v>13266.004514045075</v>
      </c>
      <c r="D604" s="152">
        <f>+[1]data1cf!C604</f>
        <v>20607.116087519309</v>
      </c>
      <c r="E604" s="152">
        <f>+[1]data1cf!D604</f>
        <v>19456.09381359287</v>
      </c>
      <c r="F604" s="152">
        <f>+[1]data1cf!E604</f>
        <v>18004.562706786128</v>
      </c>
      <c r="G604" s="152">
        <f>+[1]data1cf!F604</f>
        <v>17068.259265182885</v>
      </c>
      <c r="H604" s="152">
        <f>+[1]data1cf!G604</f>
        <v>15889.122496994256</v>
      </c>
      <c r="I604" s="152">
        <f>+[1]data1cf!H604</f>
        <v>14957.038747956263</v>
      </c>
      <c r="J604" s="152">
        <f>+[1]data1cf!I604</f>
        <v>14319.608385711541</v>
      </c>
      <c r="K604" s="152">
        <f>+[1]data1cf!J604</f>
        <v>13764.047678032839</v>
      </c>
      <c r="L604" s="152">
        <f>+[1]data1cf!K604</f>
        <v>13055.066010886585</v>
      </c>
      <c r="M604" s="152">
        <f>+[1]data1cf!L604</f>
        <v>12437.046754523763</v>
      </c>
      <c r="N604" s="152">
        <f>+[1]data1cf!M604</f>
        <v>11790.599259071267</v>
      </c>
      <c r="O604" s="152">
        <f>+[1]data1cf!N604</f>
        <v>11226.312003803854</v>
      </c>
      <c r="P604" s="152">
        <f>+[1]data1cf!O604</f>
        <v>12121.374506150241</v>
      </c>
      <c r="Q604" s="152">
        <f>+[1]data1cf!P604</f>
        <v>13239.891735831432</v>
      </c>
      <c r="R604" s="152">
        <f>+[1]data1cf!Q604</f>
        <v>11908.534403636637</v>
      </c>
      <c r="S604" s="152">
        <f>+[1]data1cf!R604</f>
        <v>8739.2995476981014</v>
      </c>
      <c r="T604" s="152">
        <f>+[1]data1cf!S604</f>
        <v>8252.1309384879914</v>
      </c>
      <c r="U604" s="152">
        <f>+[1]data1cf!T604</f>
        <v>7764.9862732889123</v>
      </c>
      <c r="V604" s="152">
        <f>+[1]data1cf!U604</f>
        <v>7277.8662704211802</v>
      </c>
      <c r="W604" s="152">
        <f>+[1]data1cf!V604</f>
        <v>10247.290363563723</v>
      </c>
      <c r="X604" s="152">
        <f>+[1]data1cf!W604</f>
        <v>9760.2219271646154</v>
      </c>
      <c r="Y604" s="152">
        <f>+[1]data1cf!X604</f>
        <v>9273.1804399608591</v>
      </c>
      <c r="Z604" s="152">
        <f>+[1]data1cf!Y604</f>
        <v>8786.1667104283079</v>
      </c>
      <c r="AA604" s="152">
        <f>+[1]data1cf!Z604</f>
        <v>8299.1815712971056</v>
      </c>
      <c r="AB604" s="152"/>
      <c r="AC604" s="153" t="e">
        <f t="shared" ca="1" si="72"/>
        <v>#NAME?</v>
      </c>
      <c r="AD604" s="153">
        <f t="shared" si="74"/>
        <v>69821.460674540402</v>
      </c>
      <c r="AE604" s="154">
        <f t="shared" si="75"/>
        <v>51692.06338450552</v>
      </c>
      <c r="AF604" s="155" t="e">
        <f t="shared" ca="1" si="73"/>
        <v>#NAME?</v>
      </c>
      <c r="AG604" s="156">
        <f t="shared" si="77"/>
        <v>0.97582704391688235</v>
      </c>
    </row>
    <row r="605" spans="1:33" x14ac:dyDescent="0.25">
      <c r="A605" s="148"/>
      <c r="B605" s="152">
        <f>+[1]data1cf!A605</f>
        <v>-103259.82706790583</v>
      </c>
      <c r="C605" s="152">
        <f>+[1]data1cf!B605</f>
        <v>14478.891967452968</v>
      </c>
      <c r="D605" s="152">
        <f>+[1]data1cf!C605</f>
        <v>22524.576106641951</v>
      </c>
      <c r="E605" s="152">
        <f>+[1]data1cf!D605</f>
        <v>21208.64839706205</v>
      </c>
      <c r="F605" s="152">
        <f>+[1]data1cf!E605</f>
        <v>19695.442471949107</v>
      </c>
      <c r="G605" s="152">
        <f>+[1]data1cf!F605</f>
        <v>18661.145523249175</v>
      </c>
      <c r="H605" s="152">
        <f>+[1]data1cf!G605</f>
        <v>17360.077871252823</v>
      </c>
      <c r="I605" s="152">
        <f>+[1]data1cf!H605</f>
        <v>16331.093273951563</v>
      </c>
      <c r="J605" s="152">
        <f>+[1]data1cf!I605</f>
        <v>15627.394678971243</v>
      </c>
      <c r="K605" s="152">
        <f>+[1]data1cf!J605</f>
        <v>15013.403185100789</v>
      </c>
      <c r="L605" s="152">
        <f>+[1]data1cf!K605</f>
        <v>14231.388550044951</v>
      </c>
      <c r="M605" s="152">
        <f>+[1]data1cf!L605</f>
        <v>13549.11906912192</v>
      </c>
      <c r="N605" s="152">
        <f>+[1]data1cf!M605</f>
        <v>12835.465906011708</v>
      </c>
      <c r="O605" s="152">
        <f>+[1]data1cf!N605</f>
        <v>12211.818270471056</v>
      </c>
      <c r="P605" s="152">
        <f>+[1]data1cf!O605</f>
        <v>13200.629052310614</v>
      </c>
      <c r="Q605" s="152">
        <f>+[1]data1cf!P605</f>
        <v>14435.429039270944</v>
      </c>
      <c r="R605" s="152">
        <f>+[1]data1cf!Q605</f>
        <v>12965.661768093338</v>
      </c>
      <c r="S605" s="152">
        <f>+[1]data1cf!R605</f>
        <v>9466.9484224772677</v>
      </c>
      <c r="T605" s="152">
        <f>+[1]data1cf!S605</f>
        <v>8929.1330215722901</v>
      </c>
      <c r="U605" s="152">
        <f>+[1]data1cf!T605</f>
        <v>8391.3440539342555</v>
      </c>
      <c r="V605" s="152">
        <f>+[1]data1cf!U605</f>
        <v>7853.5823125611405</v>
      </c>
      <c r="W605" s="152">
        <f>+[1]data1cf!V605</f>
        <v>11131.712263708298</v>
      </c>
      <c r="X605" s="152">
        <f>+[1]data1cf!W605</f>
        <v>10594.007449732548</v>
      </c>
      <c r="Y605" s="152">
        <f>+[1]data1cf!X605</f>
        <v>10056.332386631599</v>
      </c>
      <c r="Z605" s="152">
        <f>+[1]data1cf!Y605</f>
        <v>9518.687966931695</v>
      </c>
      <c r="AA605" s="152">
        <f>+[1]data1cf!Z605</f>
        <v>8981.0751099348763</v>
      </c>
      <c r="AB605" s="152"/>
      <c r="AC605" s="153" t="e">
        <f t="shared" ca="1" si="72"/>
        <v>#NAME?</v>
      </c>
      <c r="AD605" s="153">
        <f t="shared" si="74"/>
        <v>74926.472374876132</v>
      </c>
      <c r="AE605" s="154">
        <f t="shared" si="75"/>
        <v>55177.352335925825</v>
      </c>
      <c r="AF605" s="155" t="e">
        <f t="shared" ca="1" si="73"/>
        <v>#NAME?</v>
      </c>
      <c r="AG605" s="156">
        <f t="shared" si="77"/>
        <v>0.98158691502610307</v>
      </c>
    </row>
    <row r="606" spans="1:33" x14ac:dyDescent="0.25">
      <c r="A606" s="148"/>
      <c r="B606" s="152">
        <f>+[1]data1cf!A606</f>
        <v>-108572.67674178812</v>
      </c>
      <c r="C606" s="152">
        <f>+[1]data1cf!B606</f>
        <v>15178.71529802696</v>
      </c>
      <c r="D606" s="152">
        <f>+[1]data1cf!C606</f>
        <v>23539.635353804013</v>
      </c>
      <c r="E606" s="152">
        <f>+[1]data1cf!D606</f>
        <v>22252.505694235584</v>
      </c>
      <c r="F606" s="152">
        <f>+[1]data1cf!E606</f>
        <v>20619.268420142533</v>
      </c>
      <c r="G606" s="152">
        <f>+[1]data1cf!F606</f>
        <v>19531.431919739651</v>
      </c>
      <c r="H606" s="152">
        <f>+[1]data1cf!G606</f>
        <v>18163.746335073858</v>
      </c>
      <c r="I606" s="152">
        <f>+[1]data1cf!H606</f>
        <v>17081.819169133527</v>
      </c>
      <c r="J606" s="152">
        <f>+[1]data1cf!I606</f>
        <v>16341.914384805299</v>
      </c>
      <c r="K606" s="152">
        <f>+[1]data1cf!J606</f>
        <v>15695.998754417575</v>
      </c>
      <c r="L606" s="152">
        <f>+[1]data1cf!K606</f>
        <v>14874.08196178763</v>
      </c>
      <c r="M606" s="152">
        <f>+[1]data1cf!L606</f>
        <v>14156.708846739417</v>
      </c>
      <c r="N606" s="152">
        <f>+[1]data1cf!M606</f>
        <v>13406.337319067126</v>
      </c>
      <c r="O606" s="152">
        <f>+[1]data1cf!N606</f>
        <v>12750.257655702328</v>
      </c>
      <c r="P606" s="152">
        <f>+[1]data1cf!O606</f>
        <v>13790.288574525388</v>
      </c>
      <c r="Q606" s="152">
        <f>+[1]data1cf!P606</f>
        <v>15088.620594167871</v>
      </c>
      <c r="R606" s="152">
        <f>+[1]data1cf!Q606</f>
        <v>13543.231924145341</v>
      </c>
      <c r="S606" s="152">
        <f>+[1]data1cf!R606</f>
        <v>9864.5053189192186</v>
      </c>
      <c r="T606" s="152">
        <f>+[1]data1cf!S606</f>
        <v>9299.018630365983</v>
      </c>
      <c r="U606" s="152">
        <f>+[1]data1cf!T606</f>
        <v>8733.5597351049219</v>
      </c>
      <c r="V606" s="152">
        <f>+[1]data1cf!U606</f>
        <v>8168.1294669348244</v>
      </c>
      <c r="W606" s="152">
        <f>+[1]data1cf!V606</f>
        <v>11614.923380984455</v>
      </c>
      <c r="X606" s="152">
        <f>+[1]data1cf!W606</f>
        <v>11049.552969198839</v>
      </c>
      <c r="Y606" s="152">
        <f>+[1]data1cf!X606</f>
        <v>10484.213839008455</v>
      </c>
      <c r="Z606" s="152">
        <f>+[1]data1cf!Y606</f>
        <v>9918.9069288611408</v>
      </c>
      <c r="AA606" s="152">
        <f>+[1]data1cf!Z606</f>
        <v>9353.6332053581973</v>
      </c>
      <c r="AB606" s="152"/>
      <c r="AC606" s="153" t="e">
        <f t="shared" ca="1" si="72"/>
        <v>#NAME?</v>
      </c>
      <c r="AD606" s="153">
        <f t="shared" si="74"/>
        <v>77795.139272472894</v>
      </c>
      <c r="AE606" s="154">
        <f t="shared" si="75"/>
        <v>57157.852820377011</v>
      </c>
      <c r="AF606" s="155" t="e">
        <f t="shared" ca="1" si="73"/>
        <v>#NAME?</v>
      </c>
      <c r="AG606" s="156">
        <f t="shared" si="77"/>
        <v>0.98419827671255555</v>
      </c>
    </row>
    <row r="607" spans="1:33" x14ac:dyDescent="0.25">
      <c r="A607" s="148"/>
      <c r="B607" s="152">
        <f>+[1]data1cf!A607</f>
        <v>-112622.87534890028</v>
      </c>
      <c r="C607" s="152">
        <f>+[1]data1cf!B607</f>
        <v>15592.724503188823</v>
      </c>
      <c r="D607" s="152">
        <f>+[1]data1cf!C607</f>
        <v>24429.393399064851</v>
      </c>
      <c r="E607" s="152">
        <f>+[1]data1cf!D607</f>
        <v>22900.837085031613</v>
      </c>
      <c r="F607" s="152">
        <f>+[1]data1cf!E607</f>
        <v>21323.538030288073</v>
      </c>
      <c r="G607" s="152">
        <f>+[1]data1cf!F607</f>
        <v>20194.886180111869</v>
      </c>
      <c r="H607" s="152">
        <f>+[1]data1cf!G607</f>
        <v>18776.415070790114</v>
      </c>
      <c r="I607" s="152">
        <f>+[1]data1cf!H607</f>
        <v>17654.127659233767</v>
      </c>
      <c r="J607" s="152">
        <f>+[1]data1cf!I607</f>
        <v>16886.62144315664</v>
      </c>
      <c r="K607" s="152">
        <f>+[1]data1cf!J607</f>
        <v>16216.368761809063</v>
      </c>
      <c r="L607" s="152">
        <f>+[1]data1cf!K607</f>
        <v>15364.032952465346</v>
      </c>
      <c r="M607" s="152">
        <f>+[1]data1cf!L607</f>
        <v>14619.898927780014</v>
      </c>
      <c r="N607" s="152">
        <f>+[1]data1cf!M607</f>
        <v>13841.535516630218</v>
      </c>
      <c r="O607" s="152">
        <f>+[1]data1cf!N607</f>
        <v>13160.731616371453</v>
      </c>
      <c r="P607" s="152">
        <f>+[1]data1cf!O607</f>
        <v>14239.809702007151</v>
      </c>
      <c r="Q607" s="152">
        <f>+[1]data1cf!P607</f>
        <v>15586.574740852357</v>
      </c>
      <c r="R607" s="152">
        <f>+[1]data1cf!Q607</f>
        <v>13983.536842436406</v>
      </c>
      <c r="S607" s="152">
        <f>+[1]data1cf!R607</f>
        <v>10167.578902222864</v>
      </c>
      <c r="T607" s="152">
        <f>+[1]data1cf!S607</f>
        <v>9580.9972801462773</v>
      </c>
      <c r="U607" s="152">
        <f>+[1]data1cf!T607</f>
        <v>8994.4444881637482</v>
      </c>
      <c r="V607" s="152">
        <f>+[1]data1cf!U607</f>
        <v>8407.9213911780898</v>
      </c>
      <c r="W607" s="152">
        <f>+[1]data1cf!V607</f>
        <v>11983.294615682489</v>
      </c>
      <c r="X607" s="152">
        <f>+[1]data1cf!W607</f>
        <v>11396.8336079658</v>
      </c>
      <c r="Y607" s="152">
        <f>+[1]data1cf!X607</f>
        <v>10810.405048773962</v>
      </c>
      <c r="Z607" s="152">
        <f>+[1]data1cf!Y607</f>
        <v>10224.009911562713</v>
      </c>
      <c r="AA607" s="152">
        <f>+[1]data1cf!Z607</f>
        <v>9637.6491989914866</v>
      </c>
      <c r="AB607" s="152"/>
      <c r="AC607" s="153" t="e">
        <f t="shared" ca="1" si="72"/>
        <v>#NAME?</v>
      </c>
      <c r="AD607" s="153">
        <f t="shared" si="74"/>
        <v>79847.337405056183</v>
      </c>
      <c r="AE607" s="154">
        <f t="shared" si="75"/>
        <v>58537.558475568156</v>
      </c>
      <c r="AF607" s="155" t="e">
        <f t="shared" ca="1" si="73"/>
        <v>#NAME?</v>
      </c>
      <c r="AG607" s="156">
        <f t="shared" si="77"/>
        <v>0.98583595990809703</v>
      </c>
    </row>
    <row r="608" spans="1:33" x14ac:dyDescent="0.25">
      <c r="A608" s="148"/>
      <c r="B608" s="152">
        <f>+[1]data1cf!A608</f>
        <v>-106775.44515916961</v>
      </c>
      <c r="C608" s="152">
        <f>+[1]data1cf!B608</f>
        <v>14925.520495738736</v>
      </c>
      <c r="D608" s="152">
        <f>+[1]data1cf!C608</f>
        <v>23210.908421925087</v>
      </c>
      <c r="E608" s="152">
        <f>+[1]data1cf!D608</f>
        <v>21897.845104167875</v>
      </c>
      <c r="F608" s="152">
        <f>+[1]data1cf!E608</f>
        <v>20306.75644015977</v>
      </c>
      <c r="G608" s="152">
        <f>+[1]data1cf!F608</f>
        <v>19237.031307317848</v>
      </c>
      <c r="H608" s="152">
        <f>+[1]data1cf!G608</f>
        <v>17891.881246883211</v>
      </c>
      <c r="I608" s="152">
        <f>+[1]data1cf!H608</f>
        <v>16827.863500983687</v>
      </c>
      <c r="J608" s="152">
        <f>+[1]data1cf!I608</f>
        <v>16100.206551805408</v>
      </c>
      <c r="K608" s="152">
        <f>+[1]data1cf!J608</f>
        <v>15465.090223095423</v>
      </c>
      <c r="L608" s="152">
        <f>+[1]data1cf!K608</f>
        <v>14656.671538300023</v>
      </c>
      <c r="M608" s="152">
        <f>+[1]data1cf!L608</f>
        <v>13951.173285856086</v>
      </c>
      <c r="N608" s="152">
        <f>+[1]data1cf!M608</f>
        <v>13213.222852041847</v>
      </c>
      <c r="O608" s="152">
        <f>+[1]data1cf!N608</f>
        <v>12568.11429990207</v>
      </c>
      <c r="P608" s="152">
        <f>+[1]data1cf!O608</f>
        <v>13590.818463122494</v>
      </c>
      <c r="Q608" s="152">
        <f>+[1]data1cf!P608</f>
        <v>14867.658857243263</v>
      </c>
      <c r="R608" s="152">
        <f>+[1]data1cf!Q608</f>
        <v>13347.851405336864</v>
      </c>
      <c r="S608" s="152">
        <f>+[1]data1cf!R608</f>
        <v>9730.0197125062059</v>
      </c>
      <c r="T608" s="152">
        <f>+[1]data1cf!S608</f>
        <v>9173.8936712789528</v>
      </c>
      <c r="U608" s="152">
        <f>+[1]data1cf!T608</f>
        <v>8617.7949632743312</v>
      </c>
      <c r="V608" s="152">
        <f>+[1]data1cf!U608</f>
        <v>8061.7244084890353</v>
      </c>
      <c r="W608" s="152">
        <f>+[1]data1cf!V608</f>
        <v>11451.462651931597</v>
      </c>
      <c r="X608" s="152">
        <f>+[1]data1cf!W608</f>
        <v>10895.450962712581</v>
      </c>
      <c r="Y608" s="152">
        <f>+[1]data1cf!X608</f>
        <v>10339.470037276456</v>
      </c>
      <c r="Z608" s="152">
        <f>+[1]data1cf!Y608</f>
        <v>9783.5207985367088</v>
      </c>
      <c r="AA608" s="152">
        <f>+[1]data1cf!Z608</f>
        <v>9227.6041970942242</v>
      </c>
      <c r="AB608" s="152"/>
      <c r="AC608" s="153" t="e">
        <f t="shared" ca="1" si="72"/>
        <v>#NAME?</v>
      </c>
      <c r="AD608" s="153">
        <f t="shared" si="74"/>
        <v>76820.963445662128</v>
      </c>
      <c r="AE608" s="154">
        <f t="shared" si="75"/>
        <v>56484.01618563784</v>
      </c>
      <c r="AF608" s="155" t="e">
        <f t="shared" ca="1" si="73"/>
        <v>#NAME?</v>
      </c>
      <c r="AG608" s="156">
        <f t="shared" si="77"/>
        <v>0.9833558793129149</v>
      </c>
    </row>
    <row r="609" spans="1:33" x14ac:dyDescent="0.25">
      <c r="A609" s="148"/>
      <c r="B609" s="152">
        <f>+[1]data1cf!A609</f>
        <v>-116637.42287658725</v>
      </c>
      <c r="C609" s="152">
        <f>+[1]data1cf!B609</f>
        <v>16072.707691886808</v>
      </c>
      <c r="D609" s="152">
        <f>+[1]data1cf!C609</f>
        <v>25120.521590176941</v>
      </c>
      <c r="E609" s="152">
        <f>+[1]data1cf!D609</f>
        <v>23707.273342930137</v>
      </c>
      <c r="F609" s="152">
        <f>+[1]data1cf!E609</f>
        <v>22021.608445222799</v>
      </c>
      <c r="G609" s="152">
        <f>+[1]data1cf!F609</f>
        <v>20852.500514390111</v>
      </c>
      <c r="H609" s="152">
        <f>+[1]data1cf!G609</f>
        <v>19383.690910039521</v>
      </c>
      <c r="I609" s="152">
        <f>+[1]data1cf!H609</f>
        <v>18221.398516018777</v>
      </c>
      <c r="J609" s="152">
        <f>+[1]data1cf!I609</f>
        <v>17426.533824386046</v>
      </c>
      <c r="K609" s="152">
        <f>+[1]data1cf!J609</f>
        <v>16732.158314199762</v>
      </c>
      <c r="L609" s="152">
        <f>+[1]data1cf!K609</f>
        <v>15849.67124557498</v>
      </c>
      <c r="M609" s="152">
        <f>+[1]data1cf!L609</f>
        <v>15079.011868914633</v>
      </c>
      <c r="N609" s="152">
        <f>+[1]data1cf!M609</f>
        <v>14272.902967355429</v>
      </c>
      <c r="O609" s="152">
        <f>+[1]data1cf!N609</f>
        <v>13567.592460452135</v>
      </c>
      <c r="P609" s="152">
        <f>+[1]data1cf!O609</f>
        <v>14685.374007867646</v>
      </c>
      <c r="Q609" s="152">
        <f>+[1]data1cf!P609</f>
        <v>16080.145743756595</v>
      </c>
      <c r="R609" s="152">
        <f>+[1]data1cf!Q609</f>
        <v>14419.966062981257</v>
      </c>
      <c r="S609" s="152">
        <f>+[1]data1cf!R609</f>
        <v>10467.984739710044</v>
      </c>
      <c r="T609" s="152">
        <f>+[1]data1cf!S609</f>
        <v>9860.4938681279746</v>
      </c>
      <c r="U609" s="152">
        <f>+[1]data1cf!T609</f>
        <v>9253.032854315592</v>
      </c>
      <c r="V609" s="152">
        <f>+[1]data1cf!U609</f>
        <v>8645.6025940059626</v>
      </c>
      <c r="W609" s="152">
        <f>+[1]data1cf!V609</f>
        <v>12348.423334785581</v>
      </c>
      <c r="X609" s="152">
        <f>+[1]data1cf!W609</f>
        <v>11741.05737697487</v>
      </c>
      <c r="Y609" s="152">
        <f>+[1]data1cf!X609</f>
        <v>11133.72502434697</v>
      </c>
      <c r="Z609" s="152">
        <f>+[1]data1cf!Y609</f>
        <v>10526.427285057365</v>
      </c>
      <c r="AA609" s="152">
        <f>+[1]data1cf!Z609</f>
        <v>9919.165197506205</v>
      </c>
      <c r="AB609" s="152"/>
      <c r="AC609" s="153" t="e">
        <f t="shared" ca="1" si="72"/>
        <v>#NAME?</v>
      </c>
      <c r="AD609" s="153">
        <f t="shared" si="74"/>
        <v>81915.374182072366</v>
      </c>
      <c r="AE609" s="154">
        <f t="shared" si="75"/>
        <v>59936.751586017614</v>
      </c>
      <c r="AF609" s="155" t="e">
        <f t="shared" ca="1" si="73"/>
        <v>#NAME?</v>
      </c>
      <c r="AG609" s="156">
        <f t="shared" si="77"/>
        <v>0.98731463087817062</v>
      </c>
    </row>
    <row r="610" spans="1:33" x14ac:dyDescent="0.25">
      <c r="A610" s="148"/>
      <c r="B610" s="152">
        <f>+[1]data1cf!A610</f>
        <v>-103904.4918595183</v>
      </c>
      <c r="C610" s="152">
        <f>+[1]data1cf!B610</f>
        <v>14551.828736270712</v>
      </c>
      <c r="D610" s="152">
        <f>+[1]data1cf!C610</f>
        <v>22692.050267974311</v>
      </c>
      <c r="E610" s="152">
        <f>+[1]data1cf!D610</f>
        <v>21360.987590106597</v>
      </c>
      <c r="F610" s="152">
        <f>+[1]data1cf!E610</f>
        <v>19807.54014060818</v>
      </c>
      <c r="G610" s="152">
        <f>+[1]data1cf!F610</f>
        <v>18766.746666303301</v>
      </c>
      <c r="H610" s="152">
        <f>+[1]data1cf!G610</f>
        <v>17457.59554906359</v>
      </c>
      <c r="I610" s="152">
        <f>+[1]data1cf!H610</f>
        <v>16422.186864488271</v>
      </c>
      <c r="J610" s="152">
        <f>+[1]data1cf!I610</f>
        <v>15714.094985876007</v>
      </c>
      <c r="K610" s="152">
        <f>+[1]data1cf!J610</f>
        <v>15096.229795575484</v>
      </c>
      <c r="L610" s="152">
        <f>+[1]data1cf!K610</f>
        <v>14309.373405590297</v>
      </c>
      <c r="M610" s="152">
        <f>+[1]data1cf!L610</f>
        <v>13622.844425835712</v>
      </c>
      <c r="N610" s="152">
        <f>+[1]data1cf!M610</f>
        <v>12904.735831404865</v>
      </c>
      <c r="O610" s="152">
        <f>+[1]data1cf!N610</f>
        <v>12277.152871557639</v>
      </c>
      <c r="P610" s="152">
        <f>+[1]data1cf!O610</f>
        <v>13272.178739643132</v>
      </c>
      <c r="Q610" s="152">
        <f>+[1]data1cf!P610</f>
        <v>14514.687746644246</v>
      </c>
      <c r="R610" s="152">
        <f>+[1]data1cf!Q610</f>
        <v>13035.744523516125</v>
      </c>
      <c r="S610" s="152">
        <f>+[1]data1cf!R610</f>
        <v>9515.1882465887447</v>
      </c>
      <c r="T610" s="152">
        <f>+[1]data1cf!S610</f>
        <v>8974.015192826937</v>
      </c>
      <c r="U610" s="152">
        <f>+[1]data1cf!T610</f>
        <v>8432.8687373584526</v>
      </c>
      <c r="V610" s="152">
        <f>+[1]data1cf!U610</f>
        <v>7891.7496781320715</v>
      </c>
      <c r="W610" s="152">
        <f>+[1]data1cf!V610</f>
        <v>11190.345429211737</v>
      </c>
      <c r="X610" s="152">
        <f>+[1]data1cf!W610</f>
        <v>10649.283652788014</v>
      </c>
      <c r="Y610" s="152">
        <f>+[1]data1cf!X610</f>
        <v>10108.251812977747</v>
      </c>
      <c r="Z610" s="152">
        <f>+[1]data1cf!Y610</f>
        <v>9567.2508078793508</v>
      </c>
      <c r="AA610" s="152">
        <f>+[1]data1cf!Z610</f>
        <v>9026.2815625341682</v>
      </c>
      <c r="AB610" s="152"/>
      <c r="AC610" s="153" t="e">
        <f t="shared" ca="1" si="72"/>
        <v>#NAME?</v>
      </c>
      <c r="AD610" s="153">
        <f t="shared" si="74"/>
        <v>75324.922839637613</v>
      </c>
      <c r="AE610" s="154">
        <f t="shared" si="75"/>
        <v>55465.839446519516</v>
      </c>
      <c r="AF610" s="155" t="e">
        <f t="shared" ca="1" si="73"/>
        <v>#NAME?</v>
      </c>
      <c r="AG610" s="156">
        <f t="shared" si="77"/>
        <v>0.98197394476143107</v>
      </c>
    </row>
    <row r="611" spans="1:33" x14ac:dyDescent="0.25">
      <c r="A611" s="148"/>
      <c r="B611" s="152">
        <f>+[1]data1cf!A611</f>
        <v>-91122.761835873273</v>
      </c>
      <c r="C611" s="152">
        <f>+[1]data1cf!B611</f>
        <v>13101.773102880128</v>
      </c>
      <c r="D611" s="152">
        <f>+[1]data1cf!C611</f>
        <v>20134.961500379453</v>
      </c>
      <c r="E611" s="152">
        <f>+[1]data1cf!D611</f>
        <v>18979.286008904564</v>
      </c>
      <c r="F611" s="152">
        <f>+[1]data1cf!E611</f>
        <v>17584.986410790825</v>
      </c>
      <c r="G611" s="152">
        <f>+[1]data1cf!F611</f>
        <v>16672.999158656698</v>
      </c>
      <c r="H611" s="152">
        <f>+[1]data1cf!G611</f>
        <v>15524.118420287308</v>
      </c>
      <c r="I611" s="152">
        <f>+[1]data1cf!H611</f>
        <v>14616.079727456592</v>
      </c>
      <c r="J611" s="152">
        <f>+[1]data1cf!I611</f>
        <v>13995.093219000981</v>
      </c>
      <c r="K611" s="152">
        <f>+[1]data1cf!J611</f>
        <v>13454.031574678276</v>
      </c>
      <c r="L611" s="152">
        <f>+[1]data1cf!K611</f>
        <v>12763.172368272506</v>
      </c>
      <c r="M611" s="152">
        <f>+[1]data1cf!L611</f>
        <v>12161.09621548999</v>
      </c>
      <c r="N611" s="152">
        <f>+[1]data1cf!M611</f>
        <v>11531.325189699412</v>
      </c>
      <c r="O611" s="152">
        <f>+[1]data1cf!N611</f>
        <v>10981.767668028118</v>
      </c>
      <c r="P611" s="152">
        <f>+[1]data1cf!O611</f>
        <v>11853.567395175432</v>
      </c>
      <c r="Q611" s="152">
        <f>+[1]data1cf!P611</f>
        <v>12943.230125800867</v>
      </c>
      <c r="R611" s="152">
        <f>+[1]data1cf!Q611</f>
        <v>11646.217949733555</v>
      </c>
      <c r="S611" s="152">
        <f>+[1]data1cf!R611</f>
        <v>8558.7401572818453</v>
      </c>
      <c r="T611" s="152">
        <f>+[1]data1cf!S611</f>
        <v>8084.1390846294526</v>
      </c>
      <c r="U611" s="152">
        <f>+[1]data1cf!T611</f>
        <v>7609.5613383020645</v>
      </c>
      <c r="V611" s="152">
        <f>+[1]data1cf!U611</f>
        <v>7135.0076180894466</v>
      </c>
      <c r="W611" s="152">
        <f>+[1]data1cf!V611</f>
        <v>10027.829185657891</v>
      </c>
      <c r="X611" s="152">
        <f>+[1]data1cf!W611</f>
        <v>9553.3257016486295</v>
      </c>
      <c r="Y611" s="152">
        <f>+[1]data1cf!X611</f>
        <v>9078.8484716236726</v>
      </c>
      <c r="Z611" s="152">
        <f>+[1]data1cf!Y611</f>
        <v>8604.398283202554</v>
      </c>
      <c r="AA611" s="152">
        <f>+[1]data1cf!Z611</f>
        <v>8129.9759476333775</v>
      </c>
      <c r="AB611" s="152"/>
      <c r="AC611" s="153" t="e">
        <f t="shared" ca="1" si="72"/>
        <v>#NAME?</v>
      </c>
      <c r="AD611" s="153">
        <f t="shared" si="74"/>
        <v>68652.12704418975</v>
      </c>
      <c r="AE611" s="154">
        <f t="shared" si="75"/>
        <v>50924.130971914092</v>
      </c>
      <c r="AF611" s="155" t="e">
        <f t="shared" ca="1" si="73"/>
        <v>#NAME?</v>
      </c>
      <c r="AG611" s="156">
        <f t="shared" ref="AG611:AG626" si="78">1-EXP(-(1/0.25)*(AD611/ABS($AD$1010)))</f>
        <v>0.97427206569425273</v>
      </c>
    </row>
    <row r="612" spans="1:33" x14ac:dyDescent="0.25">
      <c r="A612" s="148"/>
      <c r="B612" s="152">
        <f>+[1]data1cf!A612</f>
        <v>-117236.88054696175</v>
      </c>
      <c r="C612" s="152">
        <f>+[1]data1cf!B612</f>
        <v>16147.353198405803</v>
      </c>
      <c r="D612" s="152">
        <f>+[1]data1cf!C612</f>
        <v>25286.335398858791</v>
      </c>
      <c r="E612" s="152">
        <f>+[1]data1cf!D612</f>
        <v>23816.398539164387</v>
      </c>
      <c r="F612" s="152">
        <f>+[1]data1cf!E612</f>
        <v>22125.845264393098</v>
      </c>
      <c r="G612" s="152">
        <f>+[1]data1cf!F612</f>
        <v>20950.696376841006</v>
      </c>
      <c r="H612" s="152">
        <f>+[1]data1cf!G612</f>
        <v>19474.370160281418</v>
      </c>
      <c r="I612" s="152">
        <f>+[1]data1cf!H612</f>
        <v>18306.104168133876</v>
      </c>
      <c r="J612" s="152">
        <f>+[1]data1cf!I612</f>
        <v>17507.154271902506</v>
      </c>
      <c r="K612" s="152">
        <f>+[1]data1cf!J612</f>
        <v>16809.176708264662</v>
      </c>
      <c r="L612" s="152">
        <f>+[1]data1cf!K612</f>
        <v>15922.187412795432</v>
      </c>
      <c r="M612" s="152">
        <f>+[1]data1cf!L612</f>
        <v>15147.567234677066</v>
      </c>
      <c r="N612" s="152">
        <f>+[1]data1cf!M612</f>
        <v>14337.315338937475</v>
      </c>
      <c r="O612" s="152">
        <f>+[1]data1cf!N612</f>
        <v>13628.345472361238</v>
      </c>
      <c r="P612" s="152">
        <f>+[1]data1cf!O612</f>
        <v>14751.906273073382</v>
      </c>
      <c r="Q612" s="152">
        <f>+[1]data1cf!P612</f>
        <v>16153.846433940194</v>
      </c>
      <c r="R612" s="152">
        <f>+[1]data1cf!Q612</f>
        <v>14485.134264883687</v>
      </c>
      <c r="S612" s="152">
        <f>+[1]data1cf!R612</f>
        <v>10512.841745951726</v>
      </c>
      <c r="T612" s="152">
        <f>+[1]data1cf!S612</f>
        <v>9902.2286769336079</v>
      </c>
      <c r="U612" s="152">
        <f>+[1]data1cf!T612</f>
        <v>9291.6456191390917</v>
      </c>
      <c r="V612" s="152">
        <f>+[1]data1cf!U612</f>
        <v>8681.0934729048586</v>
      </c>
      <c r="W612" s="152">
        <f>+[1]data1cf!V612</f>
        <v>12402.944849310155</v>
      </c>
      <c r="X612" s="152">
        <f>+[1]data1cf!W612</f>
        <v>11792.45733605733</v>
      </c>
      <c r="Y612" s="152">
        <f>+[1]data1cf!X612</f>
        <v>11182.003600701062</v>
      </c>
      <c r="Z612" s="152">
        <f>+[1]data1cf!Y612</f>
        <v>10571.584656578223</v>
      </c>
      <c r="AA612" s="152">
        <f>+[1]data1cf!Z612</f>
        <v>9961.2015474258224</v>
      </c>
      <c r="AB612" s="152"/>
      <c r="AC612" s="153" t="e">
        <f t="shared" ca="1" si="72"/>
        <v>#NAME?</v>
      </c>
      <c r="AD612" s="153">
        <f t="shared" si="74"/>
        <v>82273.73454065797</v>
      </c>
      <c r="AE612" s="154">
        <f t="shared" si="75"/>
        <v>60193.80851443734</v>
      </c>
      <c r="AF612" s="155" t="e">
        <f t="shared" ca="1" si="73"/>
        <v>#NAME?</v>
      </c>
      <c r="AG612" s="156">
        <f t="shared" si="78"/>
        <v>0.98755469600617252</v>
      </c>
    </row>
    <row r="613" spans="1:33" x14ac:dyDescent="0.25">
      <c r="A613" s="148"/>
      <c r="B613" s="152">
        <f>+[1]data1cf!A613</f>
        <v>-92897.783665793031</v>
      </c>
      <c r="C613" s="152">
        <f>+[1]data1cf!B613</f>
        <v>13304.198596574875</v>
      </c>
      <c r="D613" s="152">
        <f>+[1]data1cf!C613</f>
        <v>20426.543630874497</v>
      </c>
      <c r="E613" s="152">
        <f>+[1]data1cf!D613</f>
        <v>19328.295659961503</v>
      </c>
      <c r="F613" s="152">
        <f>+[1]data1cf!E613</f>
        <v>17893.636443399671</v>
      </c>
      <c r="G613" s="152">
        <f>+[1]data1cf!F613</f>
        <v>16963.761639599237</v>
      </c>
      <c r="H613" s="152">
        <f>+[1]data1cf!G613</f>
        <v>15792.623865550158</v>
      </c>
      <c r="I613" s="152">
        <f>+[1]data1cf!H613</f>
        <v>14866.897072954802</v>
      </c>
      <c r="J613" s="152">
        <f>+[1]data1cf!I613</f>
        <v>14233.81408513015</v>
      </c>
      <c r="K613" s="152">
        <f>+[1]data1cf!J613</f>
        <v>13682.086594284854</v>
      </c>
      <c r="L613" s="152">
        <f>+[1]data1cf!K613</f>
        <v>12977.896086392535</v>
      </c>
      <c r="M613" s="152">
        <f>+[1]data1cf!L613</f>
        <v>12364.09181768234</v>
      </c>
      <c r="N613" s="152">
        <f>+[1]data1cf!M613</f>
        <v>11722.053194903845</v>
      </c>
      <c r="O613" s="152">
        <f>+[1]data1cf!N613</f>
        <v>11161.660140343407</v>
      </c>
      <c r="P613" s="152">
        <f>+[1]data1cf!O613</f>
        <v>12050.572503243267</v>
      </c>
      <c r="Q613" s="152">
        <f>+[1]data1cf!P613</f>
        <v>13161.46127108642</v>
      </c>
      <c r="R613" s="152">
        <f>+[1]data1cf!Q613</f>
        <v>11839.184003401946</v>
      </c>
      <c r="S613" s="152">
        <f>+[1]data1cf!R613</f>
        <v>8691.5638231364755</v>
      </c>
      <c r="T613" s="152">
        <f>+[1]data1cf!S613</f>
        <v>8207.7177797710719</v>
      </c>
      <c r="U613" s="152">
        <f>+[1]data1cf!T613</f>
        <v>7723.8955171147973</v>
      </c>
      <c r="V613" s="152">
        <f>+[1]data1cf!U613</f>
        <v>7240.0977485889307</v>
      </c>
      <c r="W613" s="152">
        <f>+[1]data1cf!V613</f>
        <v>10189.269906603113</v>
      </c>
      <c r="X613" s="152">
        <f>+[1]data1cf!W613</f>
        <v>9705.5233528545214</v>
      </c>
      <c r="Y613" s="152">
        <f>+[1]data1cf!X613</f>
        <v>9221.8035645035634</v>
      </c>
      <c r="Z613" s="152">
        <f>+[1]data1cf!Y613</f>
        <v>8738.1113445121719</v>
      </c>
      <c r="AA613" s="152">
        <f>+[1]data1cf!Z613</f>
        <v>8254.447519931131</v>
      </c>
      <c r="AB613" s="152"/>
      <c r="AC613" s="153" t="e">
        <f t="shared" ca="1" si="72"/>
        <v>#NAME?</v>
      </c>
      <c r="AD613" s="153">
        <f t="shared" si="74"/>
        <v>69538.167946018133</v>
      </c>
      <c r="AE613" s="154">
        <f t="shared" si="75"/>
        <v>51515.328091771415</v>
      </c>
      <c r="AF613" s="155" t="e">
        <f t="shared" ca="1" si="73"/>
        <v>#NAME?</v>
      </c>
      <c r="AG613" s="156">
        <f t="shared" si="78"/>
        <v>0.97545917148030903</v>
      </c>
    </row>
    <row r="614" spans="1:33" x14ac:dyDescent="0.25">
      <c r="A614" s="148"/>
      <c r="B614" s="152">
        <f>+[1]data1cf!A614</f>
        <v>-112988.02099902295</v>
      </c>
      <c r="C614" s="152">
        <f>+[1]data1cf!B614</f>
        <v>15706.24618513526</v>
      </c>
      <c r="D614" s="152">
        <f>+[1]data1cf!C614</f>
        <v>24491.235996850926</v>
      </c>
      <c r="E614" s="152">
        <f>+[1]data1cf!D614</f>
        <v>22983.787658555975</v>
      </c>
      <c r="F614" s="152">
        <f>+[1]data1cf!E614</f>
        <v>21387.031456068908</v>
      </c>
      <c r="G614" s="152">
        <f>+[1]data1cf!F614</f>
        <v>20254.699898087281</v>
      </c>
      <c r="H614" s="152">
        <f>+[1]data1cf!G614</f>
        <v>18831.650219856667</v>
      </c>
      <c r="I614" s="152">
        <f>+[1]data1cf!H614</f>
        <v>17705.72413040961</v>
      </c>
      <c r="J614" s="152">
        <f>+[1]data1cf!I614</f>
        <v>16935.729507289303</v>
      </c>
      <c r="K614" s="152">
        <f>+[1]data1cf!J614</f>
        <v>16263.282719144296</v>
      </c>
      <c r="L614" s="152">
        <f>+[1]data1cf!K614</f>
        <v>15408.204483388548</v>
      </c>
      <c r="M614" s="152">
        <f>+[1]data1cf!L614</f>
        <v>14661.657828929907</v>
      </c>
      <c r="N614" s="152">
        <f>+[1]data1cf!M614</f>
        <v>13880.770809561887</v>
      </c>
      <c r="O614" s="152">
        <f>+[1]data1cf!N614</f>
        <v>13197.737895758288</v>
      </c>
      <c r="P614" s="152">
        <f>+[1]data1cf!O614</f>
        <v>14280.336278666888</v>
      </c>
      <c r="Q614" s="152">
        <f>+[1]data1cf!P614</f>
        <v>15631.467796294903</v>
      </c>
      <c r="R614" s="152">
        <f>+[1]data1cf!Q614</f>
        <v>14023.232531768597</v>
      </c>
      <c r="S614" s="152">
        <f>+[1]data1cf!R614</f>
        <v>10194.902500728911</v>
      </c>
      <c r="T614" s="152">
        <f>+[1]data1cf!S614</f>
        <v>9606.4190649481352</v>
      </c>
      <c r="U614" s="152">
        <f>+[1]data1cf!T614</f>
        <v>9017.9645527342964</v>
      </c>
      <c r="V614" s="152">
        <f>+[1]data1cf!U614</f>
        <v>8429.5398317943818</v>
      </c>
      <c r="W614" s="152">
        <f>+[1]data1cf!V614</f>
        <v>12016.505123864514</v>
      </c>
      <c r="X614" s="152">
        <f>+[1]data1cf!W614</f>
        <v>11428.142693499267</v>
      </c>
      <c r="Y614" s="152">
        <f>+[1]data1cf!X614</f>
        <v>10839.812816863407</v>
      </c>
      <c r="Z614" s="152">
        <f>+[1]data1cf!Y614</f>
        <v>10251.516470568815</v>
      </c>
      <c r="AA614" s="152">
        <f>+[1]data1cf!Z614</f>
        <v>9663.2546605257412</v>
      </c>
      <c r="AB614" s="152"/>
      <c r="AC614" s="153" t="e">
        <f t="shared" ca="1" si="72"/>
        <v>#NAME?</v>
      </c>
      <c r="AD614" s="153">
        <f t="shared" si="74"/>
        <v>80109.043651075102</v>
      </c>
      <c r="AE614" s="154">
        <f t="shared" si="75"/>
        <v>58736.958074687042</v>
      </c>
      <c r="AF614" s="155" t="e">
        <f t="shared" ca="1" si="73"/>
        <v>#NAME?</v>
      </c>
      <c r="AG614" s="156">
        <f t="shared" si="78"/>
        <v>0.98603221599769897</v>
      </c>
    </row>
    <row r="615" spans="1:33" x14ac:dyDescent="0.25">
      <c r="A615" s="148"/>
      <c r="B615" s="152">
        <f>+[1]data1cf!A615</f>
        <v>-115526.88943240908</v>
      </c>
      <c r="C615" s="152">
        <f>+[1]data1cf!B615</f>
        <v>15984.620352360242</v>
      </c>
      <c r="D615" s="152">
        <f>+[1]data1cf!C615</f>
        <v>24922.594119096058</v>
      </c>
      <c r="E615" s="152">
        <f>+[1]data1cf!D615</f>
        <v>23562.833935269664</v>
      </c>
      <c r="F615" s="152">
        <f>+[1]data1cf!E615</f>
        <v>21828.503110977803</v>
      </c>
      <c r="G615" s="152">
        <f>+[1]data1cf!F615</f>
        <v>20670.586436514513</v>
      </c>
      <c r="H615" s="152">
        <f>+[1]data1cf!G615</f>
        <v>19215.701834140746</v>
      </c>
      <c r="I615" s="152">
        <f>+[1]data1cf!H615</f>
        <v>18064.475910414374</v>
      </c>
      <c r="J615" s="152">
        <f>+[1]data1cf!I615</f>
        <v>17277.179320012649</v>
      </c>
      <c r="K615" s="152">
        <f>+[1]data1cf!J615</f>
        <v>16589.47684284161</v>
      </c>
      <c r="L615" s="152">
        <f>+[1]data1cf!K615</f>
        <v>15715.330435669915</v>
      </c>
      <c r="M615" s="152">
        <f>+[1]data1cf!L615</f>
        <v>14952.008695513727</v>
      </c>
      <c r="N615" s="152">
        <f>+[1]data1cf!M615</f>
        <v>14153.574954059688</v>
      </c>
      <c r="O615" s="152">
        <f>+[1]data1cf!N615</f>
        <v>13455.043643589968</v>
      </c>
      <c r="P615" s="152">
        <f>+[1]data1cf!O615</f>
        <v>14562.118756864282</v>
      </c>
      <c r="Q615" s="152">
        <f>+[1]data1cf!P615</f>
        <v>15943.610529757647</v>
      </c>
      <c r="R615" s="152">
        <f>+[1]data1cf!Q615</f>
        <v>14299.237825965996</v>
      </c>
      <c r="S615" s="152">
        <f>+[1]data1cf!R615</f>
        <v>10384.884283916448</v>
      </c>
      <c r="T615" s="152">
        <f>+[1]data1cf!S615</f>
        <v>9783.1774815746649</v>
      </c>
      <c r="U615" s="152">
        <f>+[1]data1cf!T615</f>
        <v>9181.5002527194138</v>
      </c>
      <c r="V615" s="152">
        <f>+[1]data1cf!U615</f>
        <v>8579.8534845552931</v>
      </c>
      <c r="W615" s="152">
        <f>+[1]data1cf!V615</f>
        <v>12247.418762988293</v>
      </c>
      <c r="X615" s="152">
        <f>+[1]data1cf!W615</f>
        <v>11645.835685083268</v>
      </c>
      <c r="Y615" s="152">
        <f>+[1]data1cf!X615</f>
        <v>11044.285892397886</v>
      </c>
      <c r="Z615" s="152">
        <f>+[1]data1cf!Y615</f>
        <v>10442.77038348874</v>
      </c>
      <c r="AA615" s="152">
        <f>+[1]data1cf!Z615</f>
        <v>9841.2901868691079</v>
      </c>
      <c r="AB615" s="152"/>
      <c r="AC615" s="153" t="e">
        <f t="shared" ca="1" si="72"/>
        <v>#NAME?</v>
      </c>
      <c r="AD615" s="153">
        <f t="shared" si="74"/>
        <v>81446.64369976653</v>
      </c>
      <c r="AE615" s="154">
        <f t="shared" si="75"/>
        <v>59649.260771759444</v>
      </c>
      <c r="AF615" s="155" t="e">
        <f t="shared" ca="1" si="73"/>
        <v>#NAME?</v>
      </c>
      <c r="AG615" s="156">
        <f t="shared" si="78"/>
        <v>0.98699362544537339</v>
      </c>
    </row>
    <row r="616" spans="1:33" x14ac:dyDescent="0.25">
      <c r="A616" s="148"/>
      <c r="B616" s="152">
        <f>+[1]data1cf!A616</f>
        <v>-92147.37006761512</v>
      </c>
      <c r="C616" s="152">
        <f>+[1]data1cf!B616</f>
        <v>13179.242561877174</v>
      </c>
      <c r="D616" s="152">
        <f>+[1]data1cf!C616</f>
        <v>20416.848634222108</v>
      </c>
      <c r="E616" s="152">
        <f>+[1]data1cf!D616</f>
        <v>19124.240601569949</v>
      </c>
      <c r="F616" s="152">
        <f>+[1]data1cf!E616</f>
        <v>17763.150621961533</v>
      </c>
      <c r="G616" s="152">
        <f>+[1]data1cf!F616</f>
        <v>16840.838013612552</v>
      </c>
      <c r="H616" s="152">
        <f>+[1]data1cf!G616</f>
        <v>15679.109691293979</v>
      </c>
      <c r="I616" s="152">
        <f>+[1]data1cf!H616</f>
        <v>14760.8607732608</v>
      </c>
      <c r="J616" s="152">
        <f>+[1]data1cf!I616</f>
        <v>14132.891729645555</v>
      </c>
      <c r="K616" s="152">
        <f>+[1]data1cf!J616</f>
        <v>13585.6733643398</v>
      </c>
      <c r="L616" s="152">
        <f>+[1]data1cf!K616</f>
        <v>12887.118837790567</v>
      </c>
      <c r="M616" s="152">
        <f>+[1]data1cf!L616</f>
        <v>12278.272782846921</v>
      </c>
      <c r="N616" s="152">
        <f>+[1]data1cf!M616</f>
        <v>11641.420446480002</v>
      </c>
      <c r="O616" s="152">
        <f>+[1]data1cf!N616</f>
        <v>11085.608254580766</v>
      </c>
      <c r="P616" s="152">
        <f>+[1]data1cf!O616</f>
        <v>11967.286027824939</v>
      </c>
      <c r="Q616" s="152">
        <f>+[1]data1cf!P616</f>
        <v>13069.201211966134</v>
      </c>
      <c r="R616" s="152">
        <f>+[1]data1cf!Q616</f>
        <v>11757.605090839497</v>
      </c>
      <c r="S616" s="152">
        <f>+[1]data1cf!R616</f>
        <v>8635.4108883741828</v>
      </c>
      <c r="T616" s="152">
        <f>+[1]data1cf!S616</f>
        <v>8155.4732767930345</v>
      </c>
      <c r="U616" s="152">
        <f>+[1]data1cf!T616</f>
        <v>7675.5592538242108</v>
      </c>
      <c r="V616" s="152">
        <f>+[1]data1cf!U616</f>
        <v>7195.6695271260796</v>
      </c>
      <c r="W616" s="152">
        <f>+[1]data1cf!V616</f>
        <v>10121.018739065414</v>
      </c>
      <c r="X616" s="152">
        <f>+[1]data1cf!W616</f>
        <v>9641.179813439694</v>
      </c>
      <c r="Y616" s="152">
        <f>+[1]data1cf!X616</f>
        <v>9161.3674370049575</v>
      </c>
      <c r="Z616" s="152">
        <f>+[1]data1cf!Y616</f>
        <v>8681.5824062369429</v>
      </c>
      <c r="AA616" s="152">
        <f>+[1]data1cf!Z616</f>
        <v>8201.8255415056556</v>
      </c>
      <c r="AB616" s="152"/>
      <c r="AC616" s="153" t="e">
        <f t="shared" ca="1" si="72"/>
        <v>#NAME?</v>
      </c>
      <c r="AD616" s="153">
        <f t="shared" si="74"/>
        <v>69180.280908079614</v>
      </c>
      <c r="AE616" s="154">
        <f t="shared" si="75"/>
        <v>51281.701302207883</v>
      </c>
      <c r="AF616" s="155" t="e">
        <f t="shared" ca="1" si="73"/>
        <v>#NAME?</v>
      </c>
      <c r="AG616" s="156">
        <f t="shared" si="78"/>
        <v>0.97498641956189303</v>
      </c>
    </row>
    <row r="617" spans="1:33" x14ac:dyDescent="0.25">
      <c r="A617" s="148"/>
      <c r="B617" s="152">
        <f>+[1]data1cf!A617</f>
        <v>-90602.717494491561</v>
      </c>
      <c r="C617" s="152">
        <f>+[1]data1cf!B617</f>
        <v>12915.199728994288</v>
      </c>
      <c r="D617" s="152">
        <f>+[1]data1cf!C617</f>
        <v>19989.356828326301</v>
      </c>
      <c r="E617" s="152">
        <f>+[1]data1cf!D617</f>
        <v>18873.439404082485</v>
      </c>
      <c r="F617" s="152">
        <f>+[1]data1cf!E617</f>
        <v>17494.558394515228</v>
      </c>
      <c r="G617" s="152">
        <f>+[1]data1cf!F617</f>
        <v>16587.81182160457</v>
      </c>
      <c r="H617" s="152">
        <f>+[1]data1cf!G617</f>
        <v>15445.451930058603</v>
      </c>
      <c r="I617" s="152">
        <f>+[1]data1cf!H617</f>
        <v>14542.595481207874</v>
      </c>
      <c r="J617" s="152">
        <f>+[1]data1cf!I617</f>
        <v>13925.152988685149</v>
      </c>
      <c r="K617" s="152">
        <f>+[1]data1cf!J617</f>
        <v>13387.216214736807</v>
      </c>
      <c r="L617" s="152">
        <f>+[1]data1cf!K617</f>
        <v>12700.262801366604</v>
      </c>
      <c r="M617" s="152">
        <f>+[1]data1cf!L617</f>
        <v>12101.622741718515</v>
      </c>
      <c r="N617" s="152">
        <f>+[1]data1cf!M617</f>
        <v>11475.445865751004</v>
      </c>
      <c r="O617" s="152">
        <f>+[1]data1cf!N617</f>
        <v>10929.062929017124</v>
      </c>
      <c r="P617" s="152">
        <f>+[1]data1cf!O617</f>
        <v>11795.849011126833</v>
      </c>
      <c r="Q617" s="152">
        <f>+[1]data1cf!P617</f>
        <v>12879.292955955401</v>
      </c>
      <c r="R617" s="152">
        <f>+[1]data1cf!Q617</f>
        <v>11589.682924305982</v>
      </c>
      <c r="S617" s="152">
        <f>+[1]data1cf!R617</f>
        <v>8519.8255959705675</v>
      </c>
      <c r="T617" s="152">
        <f>+[1]data1cf!S617</f>
        <v>8047.9331067420462</v>
      </c>
      <c r="U617" s="152">
        <f>+[1]data1cf!T617</f>
        <v>7576.0638107134819</v>
      </c>
      <c r="V617" s="152">
        <f>+[1]data1cf!U617</f>
        <v>7104.2184036808649</v>
      </c>
      <c r="W617" s="152">
        <f>+[1]data1cf!V617</f>
        <v>9980.5304246055093</v>
      </c>
      <c r="X617" s="152">
        <f>+[1]data1cf!W617</f>
        <v>9508.734967074517</v>
      </c>
      <c r="Y617" s="152">
        <f>+[1]data1cf!X617</f>
        <v>9036.9656136944104</v>
      </c>
      <c r="Z617" s="152">
        <f>+[1]data1cf!Y617</f>
        <v>8565.2231475896988</v>
      </c>
      <c r="AA617" s="152">
        <f>+[1]data1cf!Z617</f>
        <v>8093.5083753786485</v>
      </c>
      <c r="AB617" s="152"/>
      <c r="AC617" s="153" t="e">
        <f t="shared" ca="1" si="72"/>
        <v>#NAME?</v>
      </c>
      <c r="AD617" s="153">
        <f t="shared" si="74"/>
        <v>68214.454811445074</v>
      </c>
      <c r="AE617" s="154">
        <f t="shared" si="75"/>
        <v>50576.780797360465</v>
      </c>
      <c r="AF617" s="155" t="e">
        <f t="shared" ca="1" si="73"/>
        <v>#NAME?</v>
      </c>
      <c r="AG617" s="156">
        <f t="shared" si="78"/>
        <v>0.97366465983872463</v>
      </c>
    </row>
    <row r="618" spans="1:33" x14ac:dyDescent="0.25">
      <c r="A618" s="148"/>
      <c r="B618" s="152">
        <f>+[1]data1cf!A618</f>
        <v>-115521.11074480583</v>
      </c>
      <c r="C618" s="152">
        <f>+[1]data1cf!B618</f>
        <v>15960.809574772131</v>
      </c>
      <c r="D618" s="152">
        <f>+[1]data1cf!C618</f>
        <v>24927.183030754633</v>
      </c>
      <c r="E618" s="152">
        <f>+[1]data1cf!D618</f>
        <v>23482.272247479821</v>
      </c>
      <c r="F618" s="152">
        <f>+[1]data1cf!E618</f>
        <v>21827.498282706332</v>
      </c>
      <c r="G618" s="152">
        <f>+[1]data1cf!F618</f>
        <v>20669.639842215882</v>
      </c>
      <c r="H618" s="152">
        <f>+[1]data1cf!G618</f>
        <v>19214.827698926292</v>
      </c>
      <c r="I618" s="152">
        <f>+[1]data1cf!H618</f>
        <v>18063.659359845438</v>
      </c>
      <c r="J618" s="152">
        <f>+[1]data1cf!I618</f>
        <v>17276.402150241265</v>
      </c>
      <c r="K618" s="152">
        <f>+[1]data1cf!J618</f>
        <v>16588.734396358752</v>
      </c>
      <c r="L618" s="152">
        <f>+[1]data1cf!K618</f>
        <v>15714.631390020375</v>
      </c>
      <c r="M618" s="152">
        <f>+[1]data1cf!L618</f>
        <v>14951.347831432973</v>
      </c>
      <c r="N618" s="152">
        <f>+[1]data1cf!M618</f>
        <v>14152.954027859974</v>
      </c>
      <c r="O618" s="152">
        <f>+[1]data1cf!N618</f>
        <v>13454.457993102653</v>
      </c>
      <c r="P618" s="152">
        <f>+[1]data1cf!O618</f>
        <v>14561.477395188267</v>
      </c>
      <c r="Q618" s="152">
        <f>+[1]data1cf!P618</f>
        <v>15942.900065473405</v>
      </c>
      <c r="R618" s="152">
        <f>+[1]data1cf!Q618</f>
        <v>14298.609613668319</v>
      </c>
      <c r="S618" s="152">
        <f>+[1]data1cf!R618</f>
        <v>10384.451868687314</v>
      </c>
      <c r="T618" s="152">
        <f>+[1]data1cf!S618</f>
        <v>9782.7751638895497</v>
      </c>
      <c r="U618" s="152">
        <f>+[1]data1cf!T618</f>
        <v>9181.1280310990423</v>
      </c>
      <c r="V618" s="152">
        <f>+[1]data1cf!U618</f>
        <v>8579.5113574760071</v>
      </c>
      <c r="W618" s="152">
        <f>+[1]data1cf!V618</f>
        <v>12246.893183259039</v>
      </c>
      <c r="X618" s="152">
        <f>+[1]data1cf!W618</f>
        <v>11645.3401967093</v>
      </c>
      <c r="Y618" s="152">
        <f>+[1]data1cf!X618</f>
        <v>11043.820493714265</v>
      </c>
      <c r="Z618" s="152">
        <f>+[1]data1cf!Y618</f>
        <v>10442.335072780577</v>
      </c>
      <c r="AA618" s="152">
        <f>+[1]data1cf!Z618</f>
        <v>9840.8849623700698</v>
      </c>
      <c r="AB618" s="152"/>
      <c r="AC618" s="153" t="e">
        <f t="shared" ca="1" si="72"/>
        <v>#NAME?</v>
      </c>
      <c r="AD618" s="153">
        <f t="shared" si="74"/>
        <v>81359.117129926977</v>
      </c>
      <c r="AE618" s="154">
        <f t="shared" si="75"/>
        <v>59566.203421383252</v>
      </c>
      <c r="AF618" s="155" t="e">
        <f t="shared" ca="1" si="73"/>
        <v>#NAME?</v>
      </c>
      <c r="AG618" s="156">
        <f t="shared" si="78"/>
        <v>0.98693278980676946</v>
      </c>
    </row>
    <row r="619" spans="1:33" x14ac:dyDescent="0.25">
      <c r="A619" s="148"/>
      <c r="B619" s="152">
        <f>+[1]data1cf!A619</f>
        <v>-109261.80752312229</v>
      </c>
      <c r="C619" s="152">
        <f>+[1]data1cf!B619</f>
        <v>15251.412926807316</v>
      </c>
      <c r="D619" s="152">
        <f>+[1]data1cf!C619</f>
        <v>23731.262498041513</v>
      </c>
      <c r="E619" s="152">
        <f>+[1]data1cf!D619</f>
        <v>22410.012417461265</v>
      </c>
      <c r="F619" s="152">
        <f>+[1]data1cf!E619</f>
        <v>20739.098066485618</v>
      </c>
      <c r="G619" s="152">
        <f>+[1]data1cf!F619</f>
        <v>19644.316940248784</v>
      </c>
      <c r="H619" s="152">
        <f>+[1]data1cf!G619</f>
        <v>18267.990330368739</v>
      </c>
      <c r="I619" s="152">
        <f>+[1]data1cf!H619</f>
        <v>17179.195973385642</v>
      </c>
      <c r="J619" s="152">
        <f>+[1]data1cf!I619</f>
        <v>16434.594877080592</v>
      </c>
      <c r="K619" s="152">
        <f>+[1]data1cf!J619</f>
        <v>15784.538360635146</v>
      </c>
      <c r="L619" s="152">
        <f>+[1]data1cf!K619</f>
        <v>14957.445851259185</v>
      </c>
      <c r="M619" s="152">
        <f>+[1]data1cf!L619</f>
        <v>14235.519436890041</v>
      </c>
      <c r="N619" s="152">
        <f>+[1]data1cf!M619</f>
        <v>13480.385162892664</v>
      </c>
      <c r="O619" s="152">
        <f>+[1]data1cf!N619</f>
        <v>12820.09873478832</v>
      </c>
      <c r="P619" s="152">
        <f>+[1]data1cf!O619</f>
        <v>13866.773427703643</v>
      </c>
      <c r="Q619" s="152">
        <f>+[1]data1cf!P619</f>
        <v>15173.346199863023</v>
      </c>
      <c r="R619" s="152">
        <f>+[1]data1cf!Q619</f>
        <v>13618.148663249038</v>
      </c>
      <c r="S619" s="152">
        <f>+[1]data1cf!R619</f>
        <v>9916.0725025375814</v>
      </c>
      <c r="T619" s="152">
        <f>+[1]data1cf!S619</f>
        <v>9346.996565793992</v>
      </c>
      <c r="U619" s="152">
        <f>+[1]data1cf!T619</f>
        <v>8777.9485987517292</v>
      </c>
      <c r="V619" s="152">
        <f>+[1]data1cf!U619</f>
        <v>8208.9294405018554</v>
      </c>
      <c r="W619" s="152">
        <f>+[1]data1cf!V619</f>
        <v>11677.600790517583</v>
      </c>
      <c r="X619" s="152">
        <f>+[1]data1cf!W619</f>
        <v>11108.641868571689</v>
      </c>
      <c r="Y619" s="152">
        <f>+[1]data1cf!X619</f>
        <v>10539.714426771061</v>
      </c>
      <c r="Z619" s="152">
        <f>+[1]data1cf!Y619</f>
        <v>9970.819409520067</v>
      </c>
      <c r="AA619" s="152">
        <f>+[1]data1cf!Z619</f>
        <v>9401.9577895551811</v>
      </c>
      <c r="AB619" s="152"/>
      <c r="AC619" s="153" t="e">
        <f t="shared" ca="1" si="72"/>
        <v>#NAME?</v>
      </c>
      <c r="AD619" s="153">
        <f t="shared" si="74"/>
        <v>78222.861645763624</v>
      </c>
      <c r="AE619" s="154">
        <f t="shared" si="75"/>
        <v>57467.959435794888</v>
      </c>
      <c r="AF619" s="155" t="e">
        <f t="shared" ca="1" si="73"/>
        <v>#NAME?</v>
      </c>
      <c r="AG619" s="156">
        <f t="shared" si="78"/>
        <v>0.98455454093929307</v>
      </c>
    </row>
    <row r="620" spans="1:33" x14ac:dyDescent="0.25">
      <c r="A620" s="148"/>
      <c r="B620" s="152">
        <f>+[1]data1cf!A620</f>
        <v>-107019.95858732742</v>
      </c>
      <c r="C620" s="152">
        <f>+[1]data1cf!B620</f>
        <v>14940.599577979865</v>
      </c>
      <c r="D620" s="152">
        <f>+[1]data1cf!C620</f>
        <v>23265.953288355544</v>
      </c>
      <c r="E620" s="152">
        <f>+[1]data1cf!D620</f>
        <v>21948.637767282627</v>
      </c>
      <c r="F620" s="152">
        <f>+[1]data1cf!E620</f>
        <v>20349.273707441836</v>
      </c>
      <c r="G620" s="152">
        <f>+[1]data1cf!F620</f>
        <v>19277.084522324283</v>
      </c>
      <c r="H620" s="152">
        <f>+[1]data1cf!G620</f>
        <v>17928.868502923466</v>
      </c>
      <c r="I620" s="152">
        <f>+[1]data1cf!H620</f>
        <v>16862.414179716441</v>
      </c>
      <c r="J620" s="152">
        <f>+[1]data1cf!I620</f>
        <v>16133.090912079839</v>
      </c>
      <c r="K620" s="152">
        <f>+[1]data1cf!J620</f>
        <v>15496.505337947914</v>
      </c>
      <c r="L620" s="152">
        <f>+[1]data1cf!K620</f>
        <v>14686.250235045794</v>
      </c>
      <c r="M620" s="152">
        <f>+[1]data1cf!L620</f>
        <v>13979.136407073147</v>
      </c>
      <c r="N620" s="152">
        <f>+[1]data1cf!M620</f>
        <v>13239.496082946469</v>
      </c>
      <c r="O620" s="152">
        <f>+[1]data1cf!N620</f>
        <v>12592.894910689021</v>
      </c>
      <c r="P620" s="152">
        <f>+[1]data1cf!O620</f>
        <v>13617.956379697003</v>
      </c>
      <c r="Q620" s="152">
        <f>+[1]data1cf!P620</f>
        <v>14897.720710323101</v>
      </c>
      <c r="R620" s="152">
        <f>+[1]data1cf!Q620</f>
        <v>13374.432932676544</v>
      </c>
      <c r="S620" s="152">
        <f>+[1]data1cf!R620</f>
        <v>9748.3164845972315</v>
      </c>
      <c r="T620" s="152">
        <f>+[1]data1cf!S620</f>
        <v>9190.9169269296763</v>
      </c>
      <c r="U620" s="152">
        <f>+[1]data1cf!T620</f>
        <v>8633.544765077273</v>
      </c>
      <c r="V620" s="152">
        <f>+[1]data1cf!U620</f>
        <v>8076.2008209144224</v>
      </c>
      <c r="W620" s="152">
        <f>+[1]data1cf!V620</f>
        <v>11473.701490607949</v>
      </c>
      <c r="X620" s="152">
        <f>+[1]data1cf!W620</f>
        <v>10916.416546812241</v>
      </c>
      <c r="Y620" s="152">
        <f>+[1]data1cf!X620</f>
        <v>10359.162437247818</v>
      </c>
      <c r="Z620" s="152">
        <f>+[1]data1cf!Y620</f>
        <v>9801.9400869416077</v>
      </c>
      <c r="AA620" s="152">
        <f>+[1]data1cf!Z620</f>
        <v>9244.7504486713642</v>
      </c>
      <c r="AB620" s="152"/>
      <c r="AC620" s="153" t="e">
        <f t="shared" ca="1" si="72"/>
        <v>#NAME?</v>
      </c>
      <c r="AD620" s="153">
        <f t="shared" si="74"/>
        <v>76946.560149034267</v>
      </c>
      <c r="AE620" s="154">
        <f t="shared" si="75"/>
        <v>56568.645685805408</v>
      </c>
      <c r="AF620" s="155" t="e">
        <f t="shared" ca="1" si="73"/>
        <v>#NAME?</v>
      </c>
      <c r="AG620" s="156">
        <f t="shared" si="78"/>
        <v>0.98346695884835977</v>
      </c>
    </row>
    <row r="621" spans="1:33" x14ac:dyDescent="0.25">
      <c r="A621" s="148"/>
      <c r="B621" s="152">
        <f>+[1]data1cf!A621</f>
        <v>-94157.656997982151</v>
      </c>
      <c r="C621" s="152">
        <f>+[1]data1cf!B621</f>
        <v>13413.141297981922</v>
      </c>
      <c r="D621" s="152">
        <f>+[1]data1cf!C621</f>
        <v>20763.446428850111</v>
      </c>
      <c r="E621" s="152">
        <f>+[1]data1cf!D621</f>
        <v>19565.645562896501</v>
      </c>
      <c r="F621" s="152">
        <f>+[1]data1cf!E621</f>
        <v>18112.709774503852</v>
      </c>
      <c r="G621" s="152">
        <f>+[1]data1cf!F621</f>
        <v>17170.138761032846</v>
      </c>
      <c r="H621" s="152">
        <f>+[1]data1cf!G621</f>
        <v>15983.203409042053</v>
      </c>
      <c r="I621" s="152">
        <f>+[1]data1cf!H621</f>
        <v>15044.92197356006</v>
      </c>
      <c r="J621" s="152">
        <f>+[1]data1cf!I621</f>
        <v>14403.25315793683</v>
      </c>
      <c r="K621" s="152">
        <f>+[1]data1cf!J621</f>
        <v>13843.955272534902</v>
      </c>
      <c r="L621" s="152">
        <f>+[1]data1cf!K621</f>
        <v>13130.30248595788</v>
      </c>
      <c r="M621" s="152">
        <f>+[1]data1cf!L621</f>
        <v>12508.173846107493</v>
      </c>
      <c r="N621" s="152">
        <f>+[1]data1cf!M621</f>
        <v>11857.427939827136</v>
      </c>
      <c r="O621" s="152">
        <f>+[1]data1cf!N621</f>
        <v>11289.344050879787</v>
      </c>
      <c r="P621" s="152">
        <f>+[1]data1cf!O621</f>
        <v>12190.402604358631</v>
      </c>
      <c r="Q621" s="152">
        <f>+[1]data1cf!P621</f>
        <v>13316.357169020677</v>
      </c>
      <c r="R621" s="152">
        <f>+[1]data1cf!Q621</f>
        <v>11976.14726826814</v>
      </c>
      <c r="S621" s="152">
        <f>+[1]data1cf!R621</f>
        <v>8785.8392803016432</v>
      </c>
      <c r="T621" s="152">
        <f>+[1]data1cf!S621</f>
        <v>8295.4313502811747</v>
      </c>
      <c r="U621" s="152">
        <f>+[1]data1cf!T621</f>
        <v>7805.0475234821788</v>
      </c>
      <c r="V621" s="152">
        <f>+[1]data1cf!U621</f>
        <v>7314.688523001294</v>
      </c>
      <c r="W621" s="152">
        <f>+[1]data1cf!V621</f>
        <v>10303.857150331514</v>
      </c>
      <c r="X621" s="152">
        <f>+[1]data1cf!W621</f>
        <v>9813.5500591991786</v>
      </c>
      <c r="Y621" s="152">
        <f>+[1]data1cf!X621</f>
        <v>9323.2700964549549</v>
      </c>
      <c r="Z621" s="152">
        <f>+[1]data1cf!Y621</f>
        <v>8833.0180759504838</v>
      </c>
      <c r="AA621" s="152">
        <f>+[1]data1cf!Z621</f>
        <v>8342.7948359529692</v>
      </c>
      <c r="AB621" s="152"/>
      <c r="AC621" s="153" t="e">
        <f t="shared" ca="1" si="72"/>
        <v>#NAME?</v>
      </c>
      <c r="AD621" s="153">
        <f t="shared" si="74"/>
        <v>70242.191596368604</v>
      </c>
      <c r="AE621" s="154">
        <f t="shared" si="75"/>
        <v>52007.209334773077</v>
      </c>
      <c r="AF621" s="155" t="e">
        <f t="shared" ca="1" si="73"/>
        <v>#NAME?</v>
      </c>
      <c r="AG621" s="156">
        <f t="shared" si="78"/>
        <v>0.97636323628337374</v>
      </c>
    </row>
    <row r="622" spans="1:33" x14ac:dyDescent="0.25">
      <c r="A622" s="148"/>
      <c r="B622" s="152">
        <f>+[1]data1cf!A622</f>
        <v>-99519.592216962934</v>
      </c>
      <c r="C622" s="152">
        <f>+[1]data1cf!B622</f>
        <v>13999.289894094738</v>
      </c>
      <c r="D622" s="152">
        <f>+[1]data1cf!C622</f>
        <v>21751.257443043134</v>
      </c>
      <c r="E622" s="152">
        <f>+[1]data1cf!D622</f>
        <v>20534.363209872921</v>
      </c>
      <c r="F622" s="152">
        <f>+[1]data1cf!E622</f>
        <v>19045.070972709331</v>
      </c>
      <c r="G622" s="152">
        <f>+[1]data1cf!F622</f>
        <v>18048.465754337791</v>
      </c>
      <c r="H622" s="152">
        <f>+[1]data1cf!G622</f>
        <v>16794.296985005632</v>
      </c>
      <c r="I622" s="152">
        <f>+[1]data1cf!H622</f>
        <v>15802.583843227745</v>
      </c>
      <c r="J622" s="152">
        <f>+[1]data1cf!I622</f>
        <v>15124.374328408008</v>
      </c>
      <c r="K622" s="152">
        <f>+[1]data1cf!J622</f>
        <v>14532.857358628658</v>
      </c>
      <c r="L622" s="152">
        <f>+[1]data1cf!K622</f>
        <v>13778.933757490133</v>
      </c>
      <c r="M622" s="152">
        <f>+[1]data1cf!L622</f>
        <v>13121.377160200002</v>
      </c>
      <c r="N622" s="152">
        <f>+[1]data1cf!M622</f>
        <v>12433.57364750994</v>
      </c>
      <c r="O622" s="152">
        <f>+[1]data1cf!N622</f>
        <v>11832.758090458323</v>
      </c>
      <c r="P622" s="152">
        <f>+[1]data1cf!O622</f>
        <v>12785.510004990294</v>
      </c>
      <c r="Q622" s="152">
        <f>+[1]data1cf!P622</f>
        <v>13975.58357630267</v>
      </c>
      <c r="R622" s="152">
        <f>+[1]data1cf!Q622</f>
        <v>12559.053608794165</v>
      </c>
      <c r="S622" s="152">
        <f>+[1]data1cf!R622</f>
        <v>9187.0692144102868</v>
      </c>
      <c r="T622" s="152">
        <f>+[1]data1cf!S622</f>
        <v>8668.7343410537105</v>
      </c>
      <c r="U622" s="152">
        <f>+[1]data1cf!T622</f>
        <v>8150.4249435091606</v>
      </c>
      <c r="V622" s="152">
        <f>+[1]data1cf!U622</f>
        <v>7632.1417860510228</v>
      </c>
      <c r="W622" s="152">
        <f>+[1]data1cf!V622</f>
        <v>10791.532666667525</v>
      </c>
      <c r="X622" s="152">
        <f>+[1]data1cf!W622</f>
        <v>10273.304374606043</v>
      </c>
      <c r="Y622" s="152">
        <f>+[1]data1cf!X622</f>
        <v>9755.1047557954516</v>
      </c>
      <c r="Z622" s="152">
        <f>+[1]data1cf!Y622</f>
        <v>9236.9346704332766</v>
      </c>
      <c r="AA622" s="152">
        <f>+[1]data1cf!Z622</f>
        <v>8718.7950045229773</v>
      </c>
      <c r="AB622" s="152"/>
      <c r="AC622" s="153" t="e">
        <f t="shared" ca="1" si="72"/>
        <v>#NAME?</v>
      </c>
      <c r="AD622" s="153">
        <f t="shared" si="74"/>
        <v>72918.102321294427</v>
      </c>
      <c r="AE622" s="154">
        <f t="shared" si="75"/>
        <v>53793.258704152096</v>
      </c>
      <c r="AF622" s="155" t="e">
        <f t="shared" ca="1" si="73"/>
        <v>#NAME?</v>
      </c>
      <c r="AG622" s="156">
        <f t="shared" si="78"/>
        <v>0.97950589052101622</v>
      </c>
    </row>
    <row r="623" spans="1:33" x14ac:dyDescent="0.25">
      <c r="A623" s="148"/>
      <c r="B623" s="152">
        <f>+[1]data1cf!A623</f>
        <v>-92055.213351842438</v>
      </c>
      <c r="C623" s="152">
        <f>+[1]data1cf!B623</f>
        <v>13136.626543184146</v>
      </c>
      <c r="D623" s="152">
        <f>+[1]data1cf!C623</f>
        <v>20291.0157781542</v>
      </c>
      <c r="E623" s="152">
        <f>+[1]data1cf!D623</f>
        <v>19146.132003095579</v>
      </c>
      <c r="F623" s="152">
        <f>+[1]data1cf!E623</f>
        <v>17747.125932659714</v>
      </c>
      <c r="G623" s="152">
        <f>+[1]data1cf!F623</f>
        <v>16825.742021629867</v>
      </c>
      <c r="H623" s="152">
        <f>+[1]data1cf!G623</f>
        <v>15665.169254288961</v>
      </c>
      <c r="I623" s="152">
        <f>+[1]data1cf!H623</f>
        <v>14747.838678303826</v>
      </c>
      <c r="J623" s="152">
        <f>+[1]data1cf!I623</f>
        <v>14120.49766742158</v>
      </c>
      <c r="K623" s="152">
        <f>+[1]data1cf!J623</f>
        <v>13573.833058340089</v>
      </c>
      <c r="L623" s="152">
        <f>+[1]data1cf!K623</f>
        <v>12875.970674806351</v>
      </c>
      <c r="M623" s="152">
        <f>+[1]data1cf!L623</f>
        <v>12267.733527667635</v>
      </c>
      <c r="N623" s="152">
        <f>+[1]data1cf!M623</f>
        <v>11631.518108227443</v>
      </c>
      <c r="O623" s="152">
        <f>+[1]data1cf!N623</f>
        <v>11076.268482437485</v>
      </c>
      <c r="P623" s="152">
        <f>+[1]data1cf!O623</f>
        <v>11957.05779094133</v>
      </c>
      <c r="Q623" s="152">
        <f>+[1]data1cf!P623</f>
        <v>13057.870948140731</v>
      </c>
      <c r="R623" s="152">
        <f>+[1]data1cf!Q623</f>
        <v>11747.586556158993</v>
      </c>
      <c r="S623" s="152">
        <f>+[1]data1cf!R623</f>
        <v>8628.5148645530971</v>
      </c>
      <c r="T623" s="152">
        <f>+[1]data1cf!S623</f>
        <v>8149.0572392594222</v>
      </c>
      <c r="U623" s="152">
        <f>+[1]data1cf!T623</f>
        <v>7669.623178987069</v>
      </c>
      <c r="V623" s="152">
        <f>+[1]data1cf!U623</f>
        <v>7190.2133906866748</v>
      </c>
      <c r="W623" s="152">
        <f>+[1]data1cf!V623</f>
        <v>10112.636956721384</v>
      </c>
      <c r="X623" s="152">
        <f>+[1]data1cf!W623</f>
        <v>9633.2779186871649</v>
      </c>
      <c r="Y623" s="152">
        <f>+[1]data1cf!X623</f>
        <v>9153.9454032920548</v>
      </c>
      <c r="Z623" s="152">
        <f>+[1]data1cf!Y623</f>
        <v>8674.6402062152247</v>
      </c>
      <c r="AA623" s="152">
        <f>+[1]data1cf!Z623</f>
        <v>8195.3631470062282</v>
      </c>
      <c r="AB623" s="152"/>
      <c r="AC623" s="153" t="e">
        <f t="shared" ca="1" si="72"/>
        <v>#NAME?</v>
      </c>
      <c r="AD623" s="153">
        <f t="shared" si="74"/>
        <v>69038.239374049692</v>
      </c>
      <c r="AE623" s="154">
        <f t="shared" si="75"/>
        <v>51157.085605362816</v>
      </c>
      <c r="AF623" s="155" t="e">
        <f t="shared" ca="1" si="73"/>
        <v>#NAME?</v>
      </c>
      <c r="AG623" s="156">
        <f t="shared" si="78"/>
        <v>0.97479627456892648</v>
      </c>
    </row>
    <row r="624" spans="1:33" x14ac:dyDescent="0.25">
      <c r="A624" s="148"/>
      <c r="B624" s="152">
        <f>+[1]data1cf!A624</f>
        <v>-111030.3827873759</v>
      </c>
      <c r="C624" s="152">
        <f>+[1]data1cf!B624</f>
        <v>15439.335620103131</v>
      </c>
      <c r="D624" s="152">
        <f>+[1]data1cf!C624</f>
        <v>24057.746330525275</v>
      </c>
      <c r="E624" s="152">
        <f>+[1]data1cf!D624</f>
        <v>22670.514161069605</v>
      </c>
      <c r="F624" s="152">
        <f>+[1]data1cf!E624</f>
        <v>21046.6271367099</v>
      </c>
      <c r="G624" s="152">
        <f>+[1]data1cf!F624</f>
        <v>19934.02342323395</v>
      </c>
      <c r="H624" s="152">
        <f>+[1]data1cf!G624</f>
        <v>18535.520611295349</v>
      </c>
      <c r="I624" s="152">
        <f>+[1]data1cf!H624</f>
        <v>17429.10239460069</v>
      </c>
      <c r="J624" s="152">
        <f>+[1]data1cf!I624</f>
        <v>16672.448751202446</v>
      </c>
      <c r="K624" s="152">
        <f>+[1]data1cf!J624</f>
        <v>16011.765124704405</v>
      </c>
      <c r="L624" s="152">
        <f>+[1]data1cf!K624</f>
        <v>15171.389730773539</v>
      </c>
      <c r="M624" s="152">
        <f>+[1]data1cf!L624</f>
        <v>14437.77779492156</v>
      </c>
      <c r="N624" s="152">
        <f>+[1]data1cf!M624</f>
        <v>13670.420477681007</v>
      </c>
      <c r="O624" s="152">
        <f>+[1]data1cf!N624</f>
        <v>12999.337869428495</v>
      </c>
      <c r="P624" s="152">
        <f>+[1]data1cf!O624</f>
        <v>14063.063048026874</v>
      </c>
      <c r="Q624" s="152">
        <f>+[1]data1cf!P624</f>
        <v>15390.784768187132</v>
      </c>
      <c r="R624" s="152">
        <f>+[1]data1cf!Q624</f>
        <v>13810.413898304774</v>
      </c>
      <c r="S624" s="152">
        <f>+[1]data1cf!R624</f>
        <v>10048.413776305832</v>
      </c>
      <c r="T624" s="152">
        <f>+[1]data1cf!S624</f>
        <v>9470.1264449494138</v>
      </c>
      <c r="U624" s="152">
        <f>+[1]data1cf!T624</f>
        <v>8891.8675360282014</v>
      </c>
      <c r="V624" s="152">
        <f>+[1]data1cf!U624</f>
        <v>8313.6379022152669</v>
      </c>
      <c r="W624" s="152">
        <f>+[1]data1cf!V624</f>
        <v>11838.455187288535</v>
      </c>
      <c r="X624" s="152">
        <f>+[1]data1cf!W624</f>
        <v>11260.286764799494</v>
      </c>
      <c r="Y624" s="152">
        <f>+[1]data1cf!X624</f>
        <v>10682.150332011683</v>
      </c>
      <c r="Z624" s="152">
        <f>+[1]data1cf!Y624</f>
        <v>10104.046848616155</v>
      </c>
      <c r="AA624" s="152">
        <f>+[1]data1cf!Z624</f>
        <v>9525.9773030946635</v>
      </c>
      <c r="AB624" s="152"/>
      <c r="AC624" s="153" t="e">
        <f t="shared" ca="1" si="72"/>
        <v>#NAME?</v>
      </c>
      <c r="AD624" s="153">
        <f t="shared" si="74"/>
        <v>79050.67899830098</v>
      </c>
      <c r="AE624" s="154">
        <f t="shared" si="75"/>
        <v>58004.789726530085</v>
      </c>
      <c r="AF624" s="155" t="e">
        <f t="shared" ca="1" si="73"/>
        <v>#NAME?</v>
      </c>
      <c r="AG624" s="156">
        <f t="shared" si="78"/>
        <v>0.98522140146618187</v>
      </c>
    </row>
    <row r="625" spans="1:33" x14ac:dyDescent="0.25">
      <c r="A625" s="148"/>
      <c r="B625" s="152">
        <f>+[1]data1cf!A625</f>
        <v>-100353.81998621853</v>
      </c>
      <c r="C625" s="152">
        <f>+[1]data1cf!B625</f>
        <v>14135.79075939551</v>
      </c>
      <c r="D625" s="152">
        <f>+[1]data1cf!C625</f>
        <v>21912.317790706406</v>
      </c>
      <c r="E625" s="152">
        <f>+[1]data1cf!D625</f>
        <v>20750.964965138592</v>
      </c>
      <c r="F625" s="152">
        <f>+[1]data1cf!E625</f>
        <v>19190.130838364956</v>
      </c>
      <c r="G625" s="152">
        <f>+[1]data1cf!F625</f>
        <v>18185.118798132105</v>
      </c>
      <c r="H625" s="152">
        <f>+[1]data1cf!G625</f>
        <v>16920.489629433428</v>
      </c>
      <c r="I625" s="152">
        <f>+[1]data1cf!H625</f>
        <v>15920.463404537135</v>
      </c>
      <c r="J625" s="152">
        <f>+[1]data1cf!I625</f>
        <v>15236.568765833443</v>
      </c>
      <c r="K625" s="152">
        <f>+[1]data1cf!J625</f>
        <v>14640.039043420955</v>
      </c>
      <c r="L625" s="152">
        <f>+[1]data1cf!K625</f>
        <v>13879.849974605979</v>
      </c>
      <c r="M625" s="152">
        <f>+[1]data1cf!L625</f>
        <v>13216.781377506606</v>
      </c>
      <c r="N625" s="152">
        <f>+[1]data1cf!M625</f>
        <v>12523.212318783877</v>
      </c>
      <c r="O625" s="152">
        <f>+[1]data1cf!N625</f>
        <v>11917.304259612909</v>
      </c>
      <c r="P625" s="152">
        <f>+[1]data1cf!O625</f>
        <v>12878.09879971109</v>
      </c>
      <c r="Q625" s="152">
        <f>+[1]data1cf!P625</f>
        <v>14078.148219984774</v>
      </c>
      <c r="R625" s="152">
        <f>+[1]data1cf!Q625</f>
        <v>12649.744121879936</v>
      </c>
      <c r="S625" s="152">
        <f>+[1]data1cf!R625</f>
        <v>9249.4939060971992</v>
      </c>
      <c r="T625" s="152">
        <f>+[1]data1cf!S625</f>
        <v>8726.8140657296535</v>
      </c>
      <c r="U625" s="152">
        <f>+[1]data1cf!T625</f>
        <v>8204.159914726366</v>
      </c>
      <c r="V625" s="152">
        <f>+[1]data1cf!U625</f>
        <v>7681.5322237682558</v>
      </c>
      <c r="W625" s="152">
        <f>+[1]data1cf!V625</f>
        <v>10867.406850427422</v>
      </c>
      <c r="X625" s="152">
        <f>+[1]data1cf!W625</f>
        <v>10344.834484777797</v>
      </c>
      <c r="Y625" s="152">
        <f>+[1]data1cf!X625</f>
        <v>9822.2910327339814</v>
      </c>
      <c r="Z625" s="152">
        <f>+[1]data1cf!Y625</f>
        <v>9299.7773617041294</v>
      </c>
      <c r="AA625" s="152">
        <f>+[1]data1cf!Z625</f>
        <v>8777.2943651186724</v>
      </c>
      <c r="AB625" s="152"/>
      <c r="AC625" s="153" t="e">
        <f t="shared" ca="1" si="72"/>
        <v>#NAME?</v>
      </c>
      <c r="AD625" s="153">
        <f t="shared" si="74"/>
        <v>73440.19990932387</v>
      </c>
      <c r="AE625" s="154">
        <f t="shared" si="75"/>
        <v>54173.231551949277</v>
      </c>
      <c r="AF625" s="155" t="e">
        <f t="shared" ca="1" si="73"/>
        <v>#NAME?</v>
      </c>
      <c r="AG625" s="156">
        <f t="shared" si="78"/>
        <v>0.98006848899139987</v>
      </c>
    </row>
    <row r="626" spans="1:33" x14ac:dyDescent="0.25">
      <c r="A626" s="148"/>
      <c r="B626" s="152">
        <f>+[1]data1cf!A626</f>
        <v>-112193.64370083634</v>
      </c>
      <c r="C626" s="152">
        <f>+[1]data1cf!B626</f>
        <v>15586.414777408107</v>
      </c>
      <c r="D626" s="152">
        <f>+[1]data1cf!C626</f>
        <v>24331.453254643078</v>
      </c>
      <c r="E626" s="152">
        <f>+[1]data1cf!D626</f>
        <v>22839.946015313712</v>
      </c>
      <c r="F626" s="152">
        <f>+[1]data1cf!E626</f>
        <v>21248.900997695822</v>
      </c>
      <c r="G626" s="152">
        <f>+[1]data1cf!F626</f>
        <v>20124.574673635485</v>
      </c>
      <c r="H626" s="152">
        <f>+[1]data1cf!G626</f>
        <v>18711.485708885019</v>
      </c>
      <c r="I626" s="152">
        <f>+[1]data1cf!H626</f>
        <v>17593.475592449817</v>
      </c>
      <c r="J626" s="152">
        <f>+[1]data1cf!I626</f>
        <v>16828.894518862697</v>
      </c>
      <c r="K626" s="152">
        <f>+[1]data1cf!J626</f>
        <v>16161.221027699539</v>
      </c>
      <c r="L626" s="152">
        <f>+[1]data1cf!K626</f>
        <v>15312.108962656588</v>
      </c>
      <c r="M626" s="152">
        <f>+[1]data1cf!L626</f>
        <v>14570.811003671104</v>
      </c>
      <c r="N626" s="152">
        <f>+[1]data1cf!M626</f>
        <v>13795.414114275685</v>
      </c>
      <c r="O626" s="152">
        <f>+[1]data1cf!N626</f>
        <v>13117.230437363614</v>
      </c>
      <c r="P626" s="152">
        <f>+[1]data1cf!O626</f>
        <v>14192.17038524634</v>
      </c>
      <c r="Q626" s="152">
        <f>+[1]data1cf!P626</f>
        <v>15533.802593168963</v>
      </c>
      <c r="R626" s="152">
        <f>+[1]data1cf!Q626</f>
        <v>13936.874240410732</v>
      </c>
      <c r="S626" s="152">
        <f>+[1]data1cf!R626</f>
        <v>10135.45979245439</v>
      </c>
      <c r="T626" s="152">
        <f>+[1]data1cf!S626</f>
        <v>9551.1137676806575</v>
      </c>
      <c r="U626" s="152">
        <f>+[1]data1cf!T626</f>
        <v>8966.7964631228533</v>
      </c>
      <c r="V626" s="152">
        <f>+[1]data1cf!U626</f>
        <v>8382.5087403874641</v>
      </c>
      <c r="W626" s="152">
        <f>+[1]data1cf!V626</f>
        <v>11944.255396249884</v>
      </c>
      <c r="X626" s="152">
        <f>+[1]data1cf!W626</f>
        <v>11360.029526147002</v>
      </c>
      <c r="Y626" s="152">
        <f>+[1]data1cf!X626</f>
        <v>10775.83598090019</v>
      </c>
      <c r="Z626" s="152">
        <f>+[1]data1cf!Y626</f>
        <v>10191.675730255127</v>
      </c>
      <c r="AA626" s="152">
        <f>+[1]data1cf!Z626</f>
        <v>9607.5497730498646</v>
      </c>
      <c r="AB626" s="152"/>
      <c r="AC626" s="153" t="e">
        <f t="shared" ca="1" si="72"/>
        <v>#NAME?</v>
      </c>
      <c r="AD626" s="153">
        <f t="shared" si="74"/>
        <v>79668.901879565761</v>
      </c>
      <c r="AE626" s="154">
        <f t="shared" si="75"/>
        <v>58429.582171477574</v>
      </c>
      <c r="AF626" s="155" t="e">
        <f t="shared" ca="1" si="73"/>
        <v>#NAME?</v>
      </c>
      <c r="AG626" s="156">
        <f t="shared" si="78"/>
        <v>0.98570057068697703</v>
      </c>
    </row>
    <row r="627" spans="1:33" x14ac:dyDescent="0.25">
      <c r="A627" s="148"/>
      <c r="B627" s="152">
        <f>+[1]data1cf!A627</f>
        <v>-101174.5139285246</v>
      </c>
      <c r="C627" s="152">
        <f>+[1]data1cf!B627</f>
        <v>14237.8241284779</v>
      </c>
      <c r="D627" s="152">
        <f>+[1]data1cf!C627</f>
        <v>22084.17269047202</v>
      </c>
      <c r="E627" s="152">
        <f>+[1]data1cf!D627</f>
        <v>20834.248269634511</v>
      </c>
      <c r="F627" s="152">
        <f>+[1]data1cf!E627</f>
        <v>19332.837371763548</v>
      </c>
      <c r="G627" s="152">
        <f>+[1]data1cf!F627</f>
        <v>18319.554895050522</v>
      </c>
      <c r="H627" s="152">
        <f>+[1]data1cf!G627</f>
        <v>17044.635027923192</v>
      </c>
      <c r="I627" s="152">
        <f>+[1]data1cf!H627</f>
        <v>16036.430584549194</v>
      </c>
      <c r="J627" s="152">
        <f>+[1]data1cf!I627</f>
        <v>15346.94305274752</v>
      </c>
      <c r="K627" s="152">
        <f>+[1]data1cf!J627</f>
        <v>14745.481900488256</v>
      </c>
      <c r="L627" s="152">
        <f>+[1]data1cf!K627</f>
        <v>13979.129009804379</v>
      </c>
      <c r="M627" s="152">
        <f>+[1]data1cf!L627</f>
        <v>13310.637835058762</v>
      </c>
      <c r="N627" s="152">
        <f>+[1]data1cf!M627</f>
        <v>12611.396765792335</v>
      </c>
      <c r="O627" s="152">
        <f>+[1]data1cf!N627</f>
        <v>12000.478821078592</v>
      </c>
      <c r="P627" s="152">
        <f>+[1]data1cf!O627</f>
        <v>12969.185509783798</v>
      </c>
      <c r="Q627" s="152">
        <f>+[1]data1cf!P627</f>
        <v>14179.048939029151</v>
      </c>
      <c r="R627" s="152">
        <f>+[1]data1cf!Q627</f>
        <v>12738.963346481534</v>
      </c>
      <c r="S627" s="152">
        <f>+[1]data1cf!R627</f>
        <v>9310.9058707977674</v>
      </c>
      <c r="T627" s="152">
        <f>+[1]data1cf!S627</f>
        <v>8783.9515525995503</v>
      </c>
      <c r="U627" s="152">
        <f>+[1]data1cf!T627</f>
        <v>8257.0231338532976</v>
      </c>
      <c r="V627" s="152">
        <f>+[1]data1cf!U627</f>
        <v>7730.1213915425906</v>
      </c>
      <c r="W627" s="152">
        <f>+[1]data1cf!V627</f>
        <v>10942.050113675206</v>
      </c>
      <c r="X627" s="152">
        <f>+[1]data1cf!W627</f>
        <v>10415.20414912358</v>
      </c>
      <c r="Y627" s="152">
        <f>+[1]data1cf!X627</f>
        <v>9888.3873346333366</v>
      </c>
      <c r="Z627" s="152">
        <f>+[1]data1cf!Y627</f>
        <v>9361.6005447063144</v>
      </c>
      <c r="AA627" s="152">
        <f>+[1]data1cf!Z627</f>
        <v>8834.8446800794172</v>
      </c>
      <c r="AB627" s="152"/>
      <c r="AC627" s="153" t="e">
        <f t="shared" ca="1" si="72"/>
        <v>#NAME?</v>
      </c>
      <c r="AD627" s="153">
        <f t="shared" si="74"/>
        <v>73824.721043591373</v>
      </c>
      <c r="AE627" s="154">
        <f t="shared" si="75"/>
        <v>54423.451870575358</v>
      </c>
      <c r="AF627" s="155" t="e">
        <f t="shared" ca="1" si="73"/>
        <v>#NAME?</v>
      </c>
      <c r="AG627" s="156">
        <f t="shared" ref="AG627:AG642" si="79">1-EXP(-(1/0.25)*(AD627/ABS($AD$1010)))</f>
        <v>0.98047293874736208</v>
      </c>
    </row>
    <row r="628" spans="1:33" x14ac:dyDescent="0.25">
      <c r="A628" s="148"/>
      <c r="B628" s="152">
        <f>+[1]data1cf!A628</f>
        <v>-112199.26151189732</v>
      </c>
      <c r="C628" s="152">
        <f>+[1]data1cf!B628</f>
        <v>15584.635568968682</v>
      </c>
      <c r="D628" s="152">
        <f>+[1]data1cf!C628</f>
        <v>24313.46419341502</v>
      </c>
      <c r="E628" s="152">
        <f>+[1]data1cf!D628</f>
        <v>22917.78395916224</v>
      </c>
      <c r="F628" s="152">
        <f>+[1]data1cf!E628</f>
        <v>21249.877851916972</v>
      </c>
      <c r="G628" s="152">
        <f>+[1]data1cf!F628</f>
        <v>20125.494915096209</v>
      </c>
      <c r="H628" s="152">
        <f>+[1]data1cf!G628</f>
        <v>18712.335508495875</v>
      </c>
      <c r="I628" s="152">
        <f>+[1]data1cf!H628</f>
        <v>17594.269410550583</v>
      </c>
      <c r="J628" s="152">
        <f>+[1]data1cf!I628</f>
        <v>16829.650052512836</v>
      </c>
      <c r="K628" s="152">
        <f>+[1]data1cf!J628</f>
        <v>16161.942804744791</v>
      </c>
      <c r="L628" s="152">
        <f>+[1]data1cf!K628</f>
        <v>15312.78854713176</v>
      </c>
      <c r="M628" s="152">
        <f>+[1]data1cf!L628</f>
        <v>14571.453469538337</v>
      </c>
      <c r="N628" s="152">
        <f>+[1]data1cf!M628</f>
        <v>13796.017754117849</v>
      </c>
      <c r="O628" s="152">
        <f>+[1]data1cf!N628</f>
        <v>13117.799783556275</v>
      </c>
      <c r="P628" s="152">
        <f>+[1]data1cf!O628</f>
        <v>14192.793891648631</v>
      </c>
      <c r="Q628" s="152">
        <f>+[1]data1cf!P628</f>
        <v>15534.493278388236</v>
      </c>
      <c r="R628" s="152">
        <f>+[1]data1cf!Q628</f>
        <v>13937.484963508548</v>
      </c>
      <c r="S628" s="152">
        <f>+[1]data1cf!R628</f>
        <v>10135.880169402217</v>
      </c>
      <c r="T628" s="152">
        <f>+[1]data1cf!S628</f>
        <v>9551.5048849890427</v>
      </c>
      <c r="U628" s="152">
        <f>+[1]data1cf!T628</f>
        <v>8967.1583222298905</v>
      </c>
      <c r="V628" s="152">
        <f>+[1]data1cf!U628</f>
        <v>8382.8413427744053</v>
      </c>
      <c r="W628" s="152">
        <f>+[1]data1cf!V628</f>
        <v>11944.76634403233</v>
      </c>
      <c r="X628" s="152">
        <f>+[1]data1cf!W628</f>
        <v>11360.511220306456</v>
      </c>
      <c r="Y628" s="152">
        <f>+[1]data1cf!X628</f>
        <v>10776.288423055237</v>
      </c>
      <c r="Z628" s="152">
        <f>+[1]data1cf!Y628</f>
        <v>10192.098922072906</v>
      </c>
      <c r="AA628" s="152">
        <f>+[1]data1cf!Z628</f>
        <v>9607.9437162475315</v>
      </c>
      <c r="AB628" s="152"/>
      <c r="AC628" s="153" t="e">
        <f t="shared" ca="1" si="72"/>
        <v>#NAME?</v>
      </c>
      <c r="AD628" s="153">
        <f t="shared" si="74"/>
        <v>79717.734766984344</v>
      </c>
      <c r="AE628" s="154">
        <f t="shared" si="75"/>
        <v>58474.884048003514</v>
      </c>
      <c r="AF628" s="155" t="e">
        <f t="shared" ca="1" si="73"/>
        <v>#NAME?</v>
      </c>
      <c r="AG628" s="156">
        <f t="shared" si="79"/>
        <v>0.98573775108947792</v>
      </c>
    </row>
    <row r="629" spans="1:33" x14ac:dyDescent="0.25">
      <c r="A629" s="148"/>
      <c r="B629" s="152">
        <f>+[1]data1cf!A629</f>
        <v>-95908.964933952782</v>
      </c>
      <c r="C629" s="152">
        <f>+[1]data1cf!B629</f>
        <v>13606.484681533893</v>
      </c>
      <c r="D629" s="152">
        <f>+[1]data1cf!C629</f>
        <v>21038.068698140247</v>
      </c>
      <c r="E629" s="152">
        <f>+[1]data1cf!D629</f>
        <v>19862.518381244539</v>
      </c>
      <c r="F629" s="152">
        <f>+[1]data1cf!E629</f>
        <v>18417.236311830944</v>
      </c>
      <c r="G629" s="152">
        <f>+[1]data1cf!F629</f>
        <v>17457.016720376123</v>
      </c>
      <c r="H629" s="152">
        <f>+[1]data1cf!G629</f>
        <v>16248.121681715602</v>
      </c>
      <c r="I629" s="152">
        <f>+[1]data1cf!H629</f>
        <v>15292.388455518711</v>
      </c>
      <c r="J629" s="152">
        <f>+[1]data1cf!I629</f>
        <v>14638.784766780605</v>
      </c>
      <c r="K629" s="152">
        <f>+[1]data1cf!J629</f>
        <v>14068.963528175871</v>
      </c>
      <c r="L629" s="152">
        <f>+[1]data1cf!K629</f>
        <v>13342.157543313286</v>
      </c>
      <c r="M629" s="152">
        <f>+[1]data1cf!L629</f>
        <v>12708.457472536302</v>
      </c>
      <c r="N629" s="152">
        <f>+[1]data1cf!M629</f>
        <v>12045.607861615172</v>
      </c>
      <c r="O629" s="152">
        <f>+[1]data1cf!N629</f>
        <v>11466.833200070334</v>
      </c>
      <c r="P629" s="152">
        <f>+[1]data1cf!O629</f>
        <v>12384.775768322226</v>
      </c>
      <c r="Q629" s="152">
        <f>+[1]data1cf!P629</f>
        <v>13531.672795100538</v>
      </c>
      <c r="R629" s="152">
        <f>+[1]data1cf!Q629</f>
        <v>12166.535338694131</v>
      </c>
      <c r="S629" s="152">
        <f>+[1]data1cf!R629</f>
        <v>8916.8884517400002</v>
      </c>
      <c r="T629" s="152">
        <f>+[1]data1cf!S629</f>
        <v>8417.3590617438822</v>
      </c>
      <c r="U629" s="152">
        <f>+[1]data1cf!T629</f>
        <v>7917.854223282895</v>
      </c>
      <c r="V629" s="152">
        <f>+[1]data1cf!U629</f>
        <v>7418.3746729030827</v>
      </c>
      <c r="W629" s="152">
        <f>+[1]data1cf!V629</f>
        <v>10463.141059416161</v>
      </c>
      <c r="X629" s="152">
        <f>+[1]data1cf!W629</f>
        <v>9963.7143838852753</v>
      </c>
      <c r="Y629" s="152">
        <f>+[1]data1cf!X629</f>
        <v>9464.3153413234704</v>
      </c>
      <c r="Z629" s="152">
        <f>+[1]data1cf!Y629</f>
        <v>8964.9447607198126</v>
      </c>
      <c r="AA629" s="152">
        <f>+[1]data1cf!Z629</f>
        <v>8465.6034959330536</v>
      </c>
      <c r="AB629" s="152"/>
      <c r="AC629" s="153" t="e">
        <f t="shared" ca="1" si="72"/>
        <v>#NAME?</v>
      </c>
      <c r="AD629" s="153">
        <f t="shared" si="74"/>
        <v>71058.151034559531</v>
      </c>
      <c r="AE629" s="154">
        <f t="shared" si="75"/>
        <v>52534.728899216607</v>
      </c>
      <c r="AF629" s="155" t="e">
        <f t="shared" ca="1" si="73"/>
        <v>#NAME?</v>
      </c>
      <c r="AG629" s="156">
        <f t="shared" si="79"/>
        <v>0.97736945531534369</v>
      </c>
    </row>
    <row r="630" spans="1:33" x14ac:dyDescent="0.25">
      <c r="A630" s="148"/>
      <c r="B630" s="152">
        <f>+[1]data1cf!A630</f>
        <v>-98113.266742407548</v>
      </c>
      <c r="C630" s="152">
        <f>+[1]data1cf!B630</f>
        <v>13853.519144388127</v>
      </c>
      <c r="D630" s="152">
        <f>+[1]data1cf!C630</f>
        <v>21499.647287263986</v>
      </c>
      <c r="E630" s="152">
        <f>+[1]data1cf!D630</f>
        <v>20276.519989370045</v>
      </c>
      <c r="F630" s="152">
        <f>+[1]data1cf!E630</f>
        <v>18800.531780985821</v>
      </c>
      <c r="G630" s="152">
        <f>+[1]data1cf!F630</f>
        <v>17818.09862470486</v>
      </c>
      <c r="H630" s="152">
        <f>+[1]data1cf!G630</f>
        <v>16581.563799776552</v>
      </c>
      <c r="I630" s="152">
        <f>+[1]data1cf!H630</f>
        <v>15603.864697080455</v>
      </c>
      <c r="J630" s="152">
        <f>+[1]data1cf!I630</f>
        <v>14935.239057119245</v>
      </c>
      <c r="K630" s="152">
        <f>+[1]data1cf!J630</f>
        <v>14352.172491396679</v>
      </c>
      <c r="L630" s="152">
        <f>+[1]data1cf!K630</f>
        <v>13608.811097760856</v>
      </c>
      <c r="M630" s="152">
        <f>+[1]data1cf!L630</f>
        <v>12960.546526022004</v>
      </c>
      <c r="N630" s="152">
        <f>+[1]data1cf!M630</f>
        <v>12282.462462335243</v>
      </c>
      <c r="O630" s="152">
        <f>+[1]data1cf!N630</f>
        <v>11690.231749523624</v>
      </c>
      <c r="P630" s="152">
        <f>+[1]data1cf!O630</f>
        <v>12629.425557225579</v>
      </c>
      <c r="Q630" s="152">
        <f>+[1]data1cf!P630</f>
        <v>13802.682030088847</v>
      </c>
      <c r="R630" s="152">
        <f>+[1]data1cf!Q630</f>
        <v>12406.169248487144</v>
      </c>
      <c r="S630" s="152">
        <f>+[1]data1cf!R630</f>
        <v>9081.8348438991179</v>
      </c>
      <c r="T630" s="152">
        <f>+[1]data1cf!S630</f>
        <v>8570.8246341641789</v>
      </c>
      <c r="U630" s="152">
        <f>+[1]data1cf!T630</f>
        <v>8059.8395402389542</v>
      </c>
      <c r="V630" s="152">
        <f>+[1]data1cf!U630</f>
        <v>7548.8803155977566</v>
      </c>
      <c r="W630" s="152">
        <f>+[1]data1cf!V630</f>
        <v>10663.625395518025</v>
      </c>
      <c r="X630" s="152">
        <f>+[1]data1cf!W630</f>
        <v>10152.720260962778</v>
      </c>
      <c r="Y630" s="152">
        <f>+[1]data1cf!X630</f>
        <v>9641.8433944726494</v>
      </c>
      <c r="Z630" s="152">
        <f>+[1]data1cf!Y630</f>
        <v>9130.9956440895894</v>
      </c>
      <c r="AA630" s="152">
        <f>+[1]data1cf!Z630</f>
        <v>8620.1778832968121</v>
      </c>
      <c r="AB630" s="152"/>
      <c r="AC630" s="153" t="e">
        <f t="shared" ca="1" si="72"/>
        <v>#NAME?</v>
      </c>
      <c r="AD630" s="153">
        <f t="shared" si="74"/>
        <v>72227.344804258581</v>
      </c>
      <c r="AE630" s="154">
        <f t="shared" si="75"/>
        <v>53335.703613962847</v>
      </c>
      <c r="AF630" s="155" t="e">
        <f t="shared" ca="1" si="73"/>
        <v>#NAME?</v>
      </c>
      <c r="AG630" s="156">
        <f t="shared" si="79"/>
        <v>0.9787370709419384</v>
      </c>
    </row>
    <row r="631" spans="1:33" x14ac:dyDescent="0.25">
      <c r="A631" s="148"/>
      <c r="B631" s="152">
        <f>+[1]data1cf!A631</f>
        <v>-91127.088336104818</v>
      </c>
      <c r="C631" s="152">
        <f>+[1]data1cf!B631</f>
        <v>13063.519988867512</v>
      </c>
      <c r="D631" s="152">
        <f>+[1]data1cf!C631</f>
        <v>20154.968412724185</v>
      </c>
      <c r="E631" s="152">
        <f>+[1]data1cf!D631</f>
        <v>19033.826689578793</v>
      </c>
      <c r="F631" s="152">
        <f>+[1]data1cf!E631</f>
        <v>17585.738725165225</v>
      </c>
      <c r="G631" s="152">
        <f>+[1]data1cf!F631</f>
        <v>16673.707873287651</v>
      </c>
      <c r="H631" s="152">
        <f>+[1]data1cf!G631</f>
        <v>15524.772884841794</v>
      </c>
      <c r="I631" s="152">
        <f>+[1]data1cf!H631</f>
        <v>14616.691078418658</v>
      </c>
      <c r="J631" s="152">
        <f>+[1]data1cf!I631</f>
        <v>13995.675085581533</v>
      </c>
      <c r="K631" s="152">
        <f>+[1]data1cf!J631</f>
        <v>13454.587443951837</v>
      </c>
      <c r="L631" s="152">
        <f>+[1]data1cf!K631</f>
        <v>12763.695743365981</v>
      </c>
      <c r="M631" s="152">
        <f>+[1]data1cf!L631</f>
        <v>12161.591004063892</v>
      </c>
      <c r="N631" s="152">
        <f>+[1]data1cf!M631</f>
        <v>11531.790076803758</v>
      </c>
      <c r="O631" s="152">
        <f>+[1]data1cf!N631</f>
        <v>10982.206144225984</v>
      </c>
      <c r="P631" s="152">
        <f>+[1]data1cf!O631</f>
        <v>11854.047582309649</v>
      </c>
      <c r="Q631" s="152">
        <f>+[1]data1cf!P631</f>
        <v>12943.762050019892</v>
      </c>
      <c r="R631" s="152">
        <f>+[1]data1cf!Q631</f>
        <v>11646.688291935439</v>
      </c>
      <c r="S631" s="152">
        <f>+[1]data1cf!R631</f>
        <v>8559.063906326166</v>
      </c>
      <c r="T631" s="152">
        <f>+[1]data1cf!S631</f>
        <v>8084.4402996591125</v>
      </c>
      <c r="U631" s="152">
        <f>+[1]data1cf!T631</f>
        <v>7609.8400204246118</v>
      </c>
      <c r="V631" s="152">
        <f>+[1]data1cf!U631</f>
        <v>7135.263768445624</v>
      </c>
      <c r="W631" s="152">
        <f>+[1]data1cf!V631</f>
        <v>10028.222686912239</v>
      </c>
      <c r="X631" s="152">
        <f>+[1]data1cf!W631</f>
        <v>9553.6966735218193</v>
      </c>
      <c r="Y631" s="152">
        <f>+[1]data1cf!X631</f>
        <v>9079.1969153622413</v>
      </c>
      <c r="Z631" s="152">
        <f>+[1]data1cf!Y631</f>
        <v>8604.7242000904334</v>
      </c>
      <c r="AA631" s="152">
        <f>+[1]data1cf!Z631</f>
        <v>8130.2793389930239</v>
      </c>
      <c r="AB631" s="152"/>
      <c r="AC631" s="153" t="e">
        <f t="shared" ca="1" si="72"/>
        <v>#NAME?</v>
      </c>
      <c r="AD631" s="153">
        <f t="shared" si="74"/>
        <v>68680.579868252404</v>
      </c>
      <c r="AE631" s="154">
        <f t="shared" si="75"/>
        <v>50949.668493357865</v>
      </c>
      <c r="AF631" s="155" t="e">
        <f t="shared" ca="1" si="73"/>
        <v>#NAME?</v>
      </c>
      <c r="AG631" s="156">
        <f t="shared" si="79"/>
        <v>0.97431106430501679</v>
      </c>
    </row>
    <row r="632" spans="1:33" x14ac:dyDescent="0.25">
      <c r="A632" s="148"/>
      <c r="B632" s="152">
        <f>+[1]data1cf!A632</f>
        <v>-100763.79588185647</v>
      </c>
      <c r="C632" s="152">
        <f>+[1]data1cf!B632</f>
        <v>14186.486935544668</v>
      </c>
      <c r="D632" s="152">
        <f>+[1]data1cf!C632</f>
        <v>22040.659514823179</v>
      </c>
      <c r="E632" s="152">
        <f>+[1]data1cf!D632</f>
        <v>20797.685958411854</v>
      </c>
      <c r="F632" s="152">
        <f>+[1]data1cf!E632</f>
        <v>19261.419580522681</v>
      </c>
      <c r="G632" s="152">
        <f>+[1]data1cf!F632</f>
        <v>18252.276061515026</v>
      </c>
      <c r="H632" s="152">
        <f>+[1]data1cf!G632</f>
        <v>16982.506196525606</v>
      </c>
      <c r="I632" s="152">
        <f>+[1]data1cf!H632</f>
        <v>15978.394560159482</v>
      </c>
      <c r="J632" s="152">
        <f>+[1]data1cf!I632</f>
        <v>15291.706003724899</v>
      </c>
      <c r="K632" s="152">
        <f>+[1]data1cf!J632</f>
        <v>14692.7127961275</v>
      </c>
      <c r="L632" s="152">
        <f>+[1]data1cf!K632</f>
        <v>13929.444603340751</v>
      </c>
      <c r="M632" s="152">
        <f>+[1]data1cf!L632</f>
        <v>13263.667169228469</v>
      </c>
      <c r="N632" s="152">
        <f>+[1]data1cf!M632</f>
        <v>12567.26466982481</v>
      </c>
      <c r="O632" s="152">
        <f>+[1]data1cf!N632</f>
        <v>11958.85393309456</v>
      </c>
      <c r="P632" s="152">
        <f>+[1]data1cf!O632</f>
        <v>12923.600970030333</v>
      </c>
      <c r="Q632" s="152">
        <f>+[1]data1cf!P632</f>
        <v>14128.552957400654</v>
      </c>
      <c r="R632" s="152">
        <f>+[1]data1cf!Q632</f>
        <v>12694.313393844328</v>
      </c>
      <c r="S632" s="152">
        <f>+[1]data1cf!R632</f>
        <v>9280.1721211212698</v>
      </c>
      <c r="T632" s="152">
        <f>+[1]data1cf!S632</f>
        <v>8755.3569745370223</v>
      </c>
      <c r="U632" s="152">
        <f>+[1]data1cf!T632</f>
        <v>8230.5676222658913</v>
      </c>
      <c r="V632" s="152">
        <f>+[1]data1cf!U632</f>
        <v>7705.8048381372973</v>
      </c>
      <c r="W632" s="152">
        <f>+[1]data1cf!V632</f>
        <v>10904.694732213622</v>
      </c>
      <c r="X632" s="152">
        <f>+[1]data1cf!W632</f>
        <v>10379.987499414225</v>
      </c>
      <c r="Y632" s="152">
        <f>+[1]data1cf!X632</f>
        <v>9855.3092983415154</v>
      </c>
      <c r="Z632" s="152">
        <f>+[1]data1cf!Y632</f>
        <v>9330.6609999472748</v>
      </c>
      <c r="AA632" s="152">
        <f>+[1]data1cf!Z632</f>
        <v>8806.0435013118731</v>
      </c>
      <c r="AB632" s="152"/>
      <c r="AC632" s="153" t="e">
        <f t="shared" ca="1" si="72"/>
        <v>#NAME?</v>
      </c>
      <c r="AD632" s="153">
        <f t="shared" si="74"/>
        <v>73674.625996525821</v>
      </c>
      <c r="AE632" s="154">
        <f t="shared" si="75"/>
        <v>54339.100779272994</v>
      </c>
      <c r="AF632" s="155" t="e">
        <f t="shared" ca="1" si="73"/>
        <v>#NAME?</v>
      </c>
      <c r="AG632" s="156">
        <f t="shared" si="79"/>
        <v>0.98031605054508641</v>
      </c>
    </row>
    <row r="633" spans="1:33" x14ac:dyDescent="0.25">
      <c r="A633" s="148"/>
      <c r="B633" s="152">
        <f>+[1]data1cf!A633</f>
        <v>-95874.591429473439</v>
      </c>
      <c r="C633" s="152">
        <f>+[1]data1cf!B633</f>
        <v>13550.948174436428</v>
      </c>
      <c r="D633" s="152">
        <f>+[1]data1cf!C633</f>
        <v>21092.954154198746</v>
      </c>
      <c r="E633" s="152">
        <f>+[1]data1cf!D633</f>
        <v>19823.261335452626</v>
      </c>
      <c r="F633" s="152">
        <f>+[1]data1cf!E633</f>
        <v>18411.259267999943</v>
      </c>
      <c r="G633" s="152">
        <f>+[1]data1cf!F633</f>
        <v>17451.386071066587</v>
      </c>
      <c r="H633" s="152">
        <f>+[1]data1cf!G633</f>
        <v>16242.922042494312</v>
      </c>
      <c r="I633" s="152">
        <f>+[1]data1cf!H633</f>
        <v>15287.531348409568</v>
      </c>
      <c r="J633" s="152">
        <f>+[1]data1cf!I633</f>
        <v>14634.161909403374</v>
      </c>
      <c r="K633" s="152">
        <f>+[1]data1cf!J633</f>
        <v>14064.54721615884</v>
      </c>
      <c r="L633" s="152">
        <f>+[1]data1cf!K633</f>
        <v>13337.999393502272</v>
      </c>
      <c r="M633" s="152">
        <f>+[1]data1cf!L633</f>
        <v>12704.526439056241</v>
      </c>
      <c r="N633" s="152">
        <f>+[1]data1cf!M633</f>
        <v>12041.914391579638</v>
      </c>
      <c r="O633" s="152">
        <f>+[1]data1cf!N633</f>
        <v>11463.34956139126</v>
      </c>
      <c r="P633" s="152">
        <f>+[1]data1cf!O633</f>
        <v>12380.960741458628</v>
      </c>
      <c r="Q633" s="152">
        <f>+[1]data1cf!P633</f>
        <v>13527.446723553941</v>
      </c>
      <c r="R633" s="152">
        <f>+[1]data1cf!Q633</f>
        <v>12162.798528589425</v>
      </c>
      <c r="S633" s="152">
        <f>+[1]data1cf!R633</f>
        <v>8914.3163059802901</v>
      </c>
      <c r="T633" s="152">
        <f>+[1]data1cf!S633</f>
        <v>8414.9659459188315</v>
      </c>
      <c r="U633" s="152">
        <f>+[1]data1cf!T633</f>
        <v>7915.6401285932843</v>
      </c>
      <c r="V633" s="152">
        <f>+[1]data1cf!U633</f>
        <v>7416.3395902857446</v>
      </c>
      <c r="W633" s="152">
        <f>+[1]data1cf!V633</f>
        <v>10460.014741051502</v>
      </c>
      <c r="X633" s="152">
        <f>+[1]data1cf!W633</f>
        <v>9960.7670586426902</v>
      </c>
      <c r="Y633" s="152">
        <f>+[1]data1cf!X633</f>
        <v>9461.5469992993803</v>
      </c>
      <c r="Z633" s="152">
        <f>+[1]data1cf!Y633</f>
        <v>8962.3553917135341</v>
      </c>
      <c r="AA633" s="152">
        <f>+[1]data1cf!Z633</f>
        <v>8463.1930894378747</v>
      </c>
      <c r="AB633" s="152"/>
      <c r="AC633" s="153" t="e">
        <f t="shared" ca="1" si="72"/>
        <v>#NAME?</v>
      </c>
      <c r="AD633" s="153">
        <f t="shared" si="74"/>
        <v>71018.776118278693</v>
      </c>
      <c r="AE633" s="154">
        <f t="shared" si="75"/>
        <v>52501.438736106466</v>
      </c>
      <c r="AF633" s="155" t="e">
        <f t="shared" ca="1" si="73"/>
        <v>#NAME?</v>
      </c>
      <c r="AG633" s="156">
        <f t="shared" si="79"/>
        <v>0.97732189784104218</v>
      </c>
    </row>
    <row r="634" spans="1:33" x14ac:dyDescent="0.25">
      <c r="A634" s="148"/>
      <c r="B634" s="152">
        <f>+[1]data1cf!A634</f>
        <v>-92958.050344127201</v>
      </c>
      <c r="C634" s="152">
        <f>+[1]data1cf!B634</f>
        <v>13234.002595434766</v>
      </c>
      <c r="D634" s="152">
        <f>+[1]data1cf!C634</f>
        <v>20474.740980230759</v>
      </c>
      <c r="E634" s="152">
        <f>+[1]data1cf!D634</f>
        <v>19343.644448318206</v>
      </c>
      <c r="F634" s="152">
        <f>+[1]data1cf!E634</f>
        <v>17904.115927042916</v>
      </c>
      <c r="G634" s="152">
        <f>+[1]data1cf!F634</f>
        <v>16973.633793628687</v>
      </c>
      <c r="H634" s="152">
        <f>+[1]data1cf!G634</f>
        <v>15801.740334445298</v>
      </c>
      <c r="I634" s="152">
        <f>+[1]data1cf!H634</f>
        <v>14875.412984154846</v>
      </c>
      <c r="J634" s="152">
        <f>+[1]data1cf!I634</f>
        <v>14241.919288913086</v>
      </c>
      <c r="K634" s="152">
        <f>+[1]data1cf!J634</f>
        <v>13689.829664413577</v>
      </c>
      <c r="L634" s="152">
        <f>+[1]data1cf!K634</f>
        <v>12985.186523632558</v>
      </c>
      <c r="M634" s="152">
        <f>+[1]data1cf!L634</f>
        <v>12370.984054416745</v>
      </c>
      <c r="N634" s="152">
        <f>+[1]data1cf!M634</f>
        <v>11728.528914326125</v>
      </c>
      <c r="O634" s="152">
        <f>+[1]data1cf!N634</f>
        <v>11167.767964811261</v>
      </c>
      <c r="P634" s="152">
        <f>+[1]data1cf!O634</f>
        <v>12057.261346883381</v>
      </c>
      <c r="Q634" s="152">
        <f>+[1]data1cf!P634</f>
        <v>13168.870794740575</v>
      </c>
      <c r="R634" s="152">
        <f>+[1]data1cf!Q634</f>
        <v>11845.735710479476</v>
      </c>
      <c r="S634" s="152">
        <f>+[1]data1cf!R634</f>
        <v>8696.0735373328389</v>
      </c>
      <c r="T634" s="152">
        <f>+[1]data1cf!S634</f>
        <v>8211.9136027990098</v>
      </c>
      <c r="U634" s="152">
        <f>+[1]data1cf!T634</f>
        <v>7727.7774644018573</v>
      </c>
      <c r="V634" s="152">
        <f>+[1]data1cf!U634</f>
        <v>7243.6658360254787</v>
      </c>
      <c r="W634" s="152">
        <f>+[1]data1cf!V634</f>
        <v>10194.751245387375</v>
      </c>
      <c r="X634" s="152">
        <f>+[1]data1cf!W634</f>
        <v>9710.6908650134392</v>
      </c>
      <c r="Y634" s="152">
        <f>+[1]data1cf!X634</f>
        <v>9226.657267400964</v>
      </c>
      <c r="Z634" s="152">
        <f>+[1]data1cf!Y634</f>
        <v>8742.6512560328083</v>
      </c>
      <c r="AA634" s="152">
        <f>+[1]data1cf!Z634</f>
        <v>8258.6736584963</v>
      </c>
      <c r="AB634" s="152"/>
      <c r="AC634" s="153" t="e">
        <f t="shared" ca="1" si="72"/>
        <v>#NAME?</v>
      </c>
      <c r="AD634" s="153">
        <f t="shared" si="74"/>
        <v>69532.508483057594</v>
      </c>
      <c r="AE634" s="154">
        <f t="shared" si="75"/>
        <v>51499.59349913615</v>
      </c>
      <c r="AF634" s="155" t="e">
        <f t="shared" ca="1" si="73"/>
        <v>#NAME?</v>
      </c>
      <c r="AG634" s="156">
        <f t="shared" si="79"/>
        <v>0.97545176557480096</v>
      </c>
    </row>
    <row r="635" spans="1:33" x14ac:dyDescent="0.25">
      <c r="A635" s="148"/>
      <c r="B635" s="152">
        <f>+[1]data1cf!A635</f>
        <v>-93073.004093952419</v>
      </c>
      <c r="C635" s="152">
        <f>+[1]data1cf!B635</f>
        <v>13227.39313767818</v>
      </c>
      <c r="D635" s="152">
        <f>+[1]data1cf!C635</f>
        <v>20471.808822226056</v>
      </c>
      <c r="E635" s="152">
        <f>+[1]data1cf!D635</f>
        <v>19312.650770128719</v>
      </c>
      <c r="F635" s="152">
        <f>+[1]data1cf!E635</f>
        <v>17924.104683256512</v>
      </c>
      <c r="G635" s="152">
        <f>+[1]data1cf!F635</f>
        <v>16992.464118377055</v>
      </c>
      <c r="H635" s="152">
        <f>+[1]data1cf!G635</f>
        <v>15819.129251731356</v>
      </c>
      <c r="I635" s="152">
        <f>+[1]data1cf!H635</f>
        <v>14891.656386855713</v>
      </c>
      <c r="J635" s="152">
        <f>+[1]data1cf!I635</f>
        <v>14257.37930087492</v>
      </c>
      <c r="K635" s="152">
        <f>+[1]data1cf!J635</f>
        <v>13704.598936108334</v>
      </c>
      <c r="L635" s="152">
        <f>+[1]data1cf!K635</f>
        <v>12999.092435187122</v>
      </c>
      <c r="M635" s="152">
        <f>+[1]data1cf!L635</f>
        <v>12384.130431141075</v>
      </c>
      <c r="N635" s="152">
        <f>+[1]data1cf!M635</f>
        <v>11740.880818412785</v>
      </c>
      <c r="O635" s="152">
        <f>+[1]data1cf!N635</f>
        <v>11179.418139422844</v>
      </c>
      <c r="P635" s="152">
        <f>+[1]data1cf!O635</f>
        <v>12070.019767949179</v>
      </c>
      <c r="Q635" s="152">
        <f>+[1]data1cf!P635</f>
        <v>13183.003853870523</v>
      </c>
      <c r="R635" s="152">
        <f>+[1]data1cf!Q635</f>
        <v>11858.23255479104</v>
      </c>
      <c r="S635" s="152">
        <f>+[1]data1cf!R635</f>
        <v>8704.6754475731177</v>
      </c>
      <c r="T635" s="152">
        <f>+[1]data1cf!S635</f>
        <v>8219.9167913601577</v>
      </c>
      <c r="U635" s="152">
        <f>+[1]data1cf!T635</f>
        <v>7735.1819607106572</v>
      </c>
      <c r="V635" s="152">
        <f>+[1]data1cf!U635</f>
        <v>7250.4716703914964</v>
      </c>
      <c r="W635" s="152">
        <f>+[1]data1cf!V635</f>
        <v>10205.206449900521</v>
      </c>
      <c r="X635" s="152">
        <f>+[1]data1cf!W635</f>
        <v>9720.5474709580885</v>
      </c>
      <c r="Y635" s="152">
        <f>+[1]data1cf!X635</f>
        <v>9235.9153078972195</v>
      </c>
      <c r="Z635" s="152">
        <f>+[1]data1cf!Y635</f>
        <v>8751.3107651943501</v>
      </c>
      <c r="AA635" s="152">
        <f>+[1]data1cf!Z635</f>
        <v>8266.7346714602263</v>
      </c>
      <c r="AB635" s="152"/>
      <c r="AC635" s="153" t="e">
        <f t="shared" ca="1" si="72"/>
        <v>#NAME?</v>
      </c>
      <c r="AD635" s="153">
        <f t="shared" si="74"/>
        <v>69505.886757420274</v>
      </c>
      <c r="AE635" s="154">
        <f t="shared" si="75"/>
        <v>51457.066561021995</v>
      </c>
      <c r="AF635" s="155" t="e">
        <f t="shared" ca="1" si="73"/>
        <v>#NAME?</v>
      </c>
      <c r="AG635" s="156">
        <f t="shared" si="79"/>
        <v>0.97541689870920434</v>
      </c>
    </row>
    <row r="636" spans="1:33" x14ac:dyDescent="0.25">
      <c r="A636" s="148"/>
      <c r="B636" s="152">
        <f>+[1]data1cf!A636</f>
        <v>-116808.2246487224</v>
      </c>
      <c r="C636" s="152">
        <f>+[1]data1cf!B636</f>
        <v>16119.348578709687</v>
      </c>
      <c r="D636" s="152">
        <f>+[1]data1cf!C636</f>
        <v>25173.653142101335</v>
      </c>
      <c r="E636" s="152">
        <f>+[1]data1cf!D636</f>
        <v>23713.394374647105</v>
      </c>
      <c r="F636" s="152">
        <f>+[1]data1cf!E636</f>
        <v>22051.30834617644</v>
      </c>
      <c r="G636" s="152">
        <f>+[1]data1cf!F636</f>
        <v>20880.479182696195</v>
      </c>
      <c r="H636" s="152">
        <f>+[1]data1cf!G636</f>
        <v>19409.527891368867</v>
      </c>
      <c r="I636" s="152">
        <f>+[1]data1cf!H636</f>
        <v>18245.533456993147</v>
      </c>
      <c r="J636" s="152">
        <f>+[1]data1cf!I636</f>
        <v>17449.504779612191</v>
      </c>
      <c r="K636" s="152">
        <f>+[1]data1cf!J636</f>
        <v>16754.102946562329</v>
      </c>
      <c r="L636" s="152">
        <f>+[1]data1cf!K636</f>
        <v>15870.333071224755</v>
      </c>
      <c r="M636" s="152">
        <f>+[1]data1cf!L636</f>
        <v>15098.545154649841</v>
      </c>
      <c r="N636" s="152">
        <f>+[1]data1cf!M636</f>
        <v>14291.255801520958</v>
      </c>
      <c r="O636" s="152">
        <f>+[1]data1cf!N636</f>
        <v>13584.902643655114</v>
      </c>
      <c r="P636" s="152">
        <f>+[1]data1cf!O636</f>
        <v>14704.330857304911</v>
      </c>
      <c r="Q636" s="152">
        <f>+[1]data1cf!P636</f>
        <v>16101.145072171345</v>
      </c>
      <c r="R636" s="152">
        <f>+[1]data1cf!Q636</f>
        <v>14438.534253734135</v>
      </c>
      <c r="S636" s="152">
        <f>+[1]data1cf!R636</f>
        <v>10480.76571914761</v>
      </c>
      <c r="T636" s="152">
        <f>+[1]data1cf!S636</f>
        <v>9872.385248714143</v>
      </c>
      <c r="U636" s="152">
        <f>+[1]data1cf!T636</f>
        <v>9264.0346797735328</v>
      </c>
      <c r="V636" s="152">
        <f>+[1]data1cf!U636</f>
        <v>8655.7149093705666</v>
      </c>
      <c r="W636" s="152">
        <f>+[1]data1cf!V636</f>
        <v>12363.957995130269</v>
      </c>
      <c r="X636" s="152">
        <f>+[1]data1cf!W636</f>
        <v>11755.702621389662</v>
      </c>
      <c r="Y636" s="152">
        <f>+[1]data1cf!X636</f>
        <v>11147.480902042696</v>
      </c>
      <c r="Z636" s="152">
        <f>+[1]data1cf!Y636</f>
        <v>10539.293846721186</v>
      </c>
      <c r="AA636" s="152">
        <f>+[1]data1cf!Z636</f>
        <v>9931.1424953458882</v>
      </c>
      <c r="AB636" s="152"/>
      <c r="AC636" s="153" t="e">
        <f t="shared" ca="1" si="72"/>
        <v>#NAME?</v>
      </c>
      <c r="AD636" s="153">
        <f t="shared" si="74"/>
        <v>82025.60779355008</v>
      </c>
      <c r="AE636" s="154">
        <f t="shared" si="75"/>
        <v>60018.586726030997</v>
      </c>
      <c r="AF636" s="155" t="e">
        <f t="shared" ca="1" si="73"/>
        <v>#NAME?</v>
      </c>
      <c r="AG636" s="156">
        <f t="shared" si="79"/>
        <v>0.98738896526751085</v>
      </c>
    </row>
    <row r="637" spans="1:33" x14ac:dyDescent="0.25">
      <c r="A637" s="148"/>
      <c r="B637" s="152">
        <f>+[1]data1cf!A637</f>
        <v>-110864.90819594639</v>
      </c>
      <c r="C637" s="152">
        <f>+[1]data1cf!B637</f>
        <v>15402.594035350776</v>
      </c>
      <c r="D637" s="152">
        <f>+[1]data1cf!C637</f>
        <v>24013.613709312842</v>
      </c>
      <c r="E637" s="152">
        <f>+[1]data1cf!D637</f>
        <v>22672.466441952365</v>
      </c>
      <c r="F637" s="152">
        <f>+[1]data1cf!E637</f>
        <v>21017.853553658868</v>
      </c>
      <c r="G637" s="152">
        <f>+[1]data1cf!F637</f>
        <v>19906.917388859591</v>
      </c>
      <c r="H637" s="152">
        <f>+[1]data1cf!G637</f>
        <v>18510.48946626802</v>
      </c>
      <c r="I637" s="152">
        <f>+[1]data1cf!H637</f>
        <v>17405.720204550867</v>
      </c>
      <c r="J637" s="152">
        <f>+[1]data1cf!I637</f>
        <v>16650.194243047921</v>
      </c>
      <c r="K637" s="152">
        <f>+[1]data1cf!J637</f>
        <v>15990.504929163853</v>
      </c>
      <c r="L637" s="152">
        <f>+[1]data1cf!K637</f>
        <v>15151.372332154981</v>
      </c>
      <c r="M637" s="152">
        <f>+[1]data1cf!L637</f>
        <v>14418.853737893878</v>
      </c>
      <c r="N637" s="152">
        <f>+[1]data1cf!M637</f>
        <v>13652.640054813313</v>
      </c>
      <c r="O637" s="152">
        <f>+[1]data1cf!N637</f>
        <v>12982.567578012426</v>
      </c>
      <c r="P637" s="152">
        <f>+[1]data1cf!O637</f>
        <v>14044.697448676165</v>
      </c>
      <c r="Q637" s="152">
        <f>+[1]data1cf!P637</f>
        <v>15370.440393264718</v>
      </c>
      <c r="R637" s="152">
        <f>+[1]data1cf!Q637</f>
        <v>13792.424835662092</v>
      </c>
      <c r="S637" s="152">
        <f>+[1]data1cf!R637</f>
        <v>10036.031426145953</v>
      </c>
      <c r="T637" s="152">
        <f>+[1]data1cf!S637</f>
        <v>9458.6059477119779</v>
      </c>
      <c r="U637" s="152">
        <f>+[1]data1cf!T637</f>
        <v>8881.2088493537085</v>
      </c>
      <c r="V637" s="152">
        <f>+[1]data1cf!U637</f>
        <v>8303.8409824734408</v>
      </c>
      <c r="W637" s="152">
        <f>+[1]data1cf!V637</f>
        <v>11823.405041488517</v>
      </c>
      <c r="X637" s="152">
        <f>+[1]data1cf!W637</f>
        <v>11246.098294705585</v>
      </c>
      <c r="Y637" s="152">
        <f>+[1]data1cf!X637</f>
        <v>10668.82348994791</v>
      </c>
      <c r="Z637" s="152">
        <f>+[1]data1cf!Y637</f>
        <v>10091.58158547625</v>
      </c>
      <c r="AA637" s="152">
        <f>+[1]data1cf!Z637</f>
        <v>9514.373568299181</v>
      </c>
      <c r="AB637" s="152"/>
      <c r="AC637" s="153" t="e">
        <f t="shared" ca="1" si="72"/>
        <v>#NAME?</v>
      </c>
      <c r="AD637" s="153">
        <f t="shared" si="74"/>
        <v>78965.223346940344</v>
      </c>
      <c r="AE637" s="154">
        <f t="shared" si="75"/>
        <v>57946.167897598672</v>
      </c>
      <c r="AF637" s="155" t="e">
        <f t="shared" ca="1" si="73"/>
        <v>#NAME?</v>
      </c>
      <c r="AG637" s="156">
        <f t="shared" si="79"/>
        <v>0.98515391573581468</v>
      </c>
    </row>
    <row r="638" spans="1:33" x14ac:dyDescent="0.25">
      <c r="A638" s="148"/>
      <c r="B638" s="152">
        <f>+[1]data1cf!A638</f>
        <v>-114603.3686793393</v>
      </c>
      <c r="C638" s="152">
        <f>+[1]data1cf!B638</f>
        <v>15803.121060639249</v>
      </c>
      <c r="D638" s="152">
        <f>+[1]data1cf!C638</f>
        <v>24720.812152432423</v>
      </c>
      <c r="E638" s="152">
        <f>+[1]data1cf!D638</f>
        <v>23271.351236827828</v>
      </c>
      <c r="F638" s="152">
        <f>+[1]data1cf!E638</f>
        <v>21667.916516635596</v>
      </c>
      <c r="G638" s="152">
        <f>+[1]data1cf!F638</f>
        <v>20519.306502466228</v>
      </c>
      <c r="H638" s="152">
        <f>+[1]data1cf!G638</f>
        <v>19076.001946042077</v>
      </c>
      <c r="I638" s="152">
        <f>+[1]data1cf!H638</f>
        <v>17933.978910381476</v>
      </c>
      <c r="J638" s="152">
        <f>+[1]data1cf!I638</f>
        <v>17152.975960738451</v>
      </c>
      <c r="K638" s="152">
        <f>+[1]data1cf!J638</f>
        <v>16470.822784678348</v>
      </c>
      <c r="L638" s="152">
        <f>+[1]data1cf!K638</f>
        <v>15603.612480139698</v>
      </c>
      <c r="M638" s="152">
        <f>+[1]data1cf!L638</f>
        <v>14846.392726038575</v>
      </c>
      <c r="N638" s="152">
        <f>+[1]data1cf!M638</f>
        <v>14054.34165561296</v>
      </c>
      <c r="O638" s="152">
        <f>+[1]data1cf!N638</f>
        <v>13361.447931861916</v>
      </c>
      <c r="P638" s="152">
        <f>+[1]data1cf!O638</f>
        <v>14459.619563505272</v>
      </c>
      <c r="Q638" s="152">
        <f>+[1]data1cf!P638</f>
        <v>15830.067705528549</v>
      </c>
      <c r="R638" s="152">
        <f>+[1]data1cf!Q638</f>
        <v>14198.840100035613</v>
      </c>
      <c r="S638" s="152">
        <f>+[1]data1cf!R638</f>
        <v>10315.777859506396</v>
      </c>
      <c r="T638" s="152">
        <f>+[1]data1cf!S638</f>
        <v>9718.8810950870047</v>
      </c>
      <c r="U638" s="152">
        <f>+[1]data1cf!T638</f>
        <v>9122.0136677439987</v>
      </c>
      <c r="V638" s="152">
        <f>+[1]data1cf!U638</f>
        <v>8525.1764575896796</v>
      </c>
      <c r="W638" s="152">
        <f>+[1]data1cf!V638</f>
        <v>12163.423257316015</v>
      </c>
      <c r="X638" s="152">
        <f>+[1]data1cf!W638</f>
        <v>11566.649228281522</v>
      </c>
      <c r="Y638" s="152">
        <f>+[1]data1cf!X638</f>
        <v>10969.908218384971</v>
      </c>
      <c r="Z638" s="152">
        <f>+[1]data1cf!Y638</f>
        <v>10373.201218200502</v>
      </c>
      <c r="AA638" s="152">
        <f>+[1]data1cf!Z638</f>
        <v>9776.5292480194694</v>
      </c>
      <c r="AB638" s="152"/>
      <c r="AC638" s="153" t="e">
        <f t="shared" ca="1" si="72"/>
        <v>#NAME?</v>
      </c>
      <c r="AD638" s="153">
        <f t="shared" si="74"/>
        <v>80774.644913163618</v>
      </c>
      <c r="AE638" s="154">
        <f t="shared" si="75"/>
        <v>59137.927213163006</v>
      </c>
      <c r="AF638" s="155" t="e">
        <f t="shared" ca="1" si="73"/>
        <v>#NAME?</v>
      </c>
      <c r="AG638" s="156">
        <f t="shared" si="79"/>
        <v>0.98651919120971243</v>
      </c>
    </row>
    <row r="639" spans="1:33" x14ac:dyDescent="0.25">
      <c r="A639" s="148"/>
      <c r="B639" s="152">
        <f>+[1]data1cf!A639</f>
        <v>-93341.598620176956</v>
      </c>
      <c r="C639" s="152">
        <f>+[1]data1cf!B639</f>
        <v>13299.895906952908</v>
      </c>
      <c r="D639" s="152">
        <f>+[1]data1cf!C639</f>
        <v>20535.944892217853</v>
      </c>
      <c r="E639" s="152">
        <f>+[1]data1cf!D639</f>
        <v>19375.058746874598</v>
      </c>
      <c r="F639" s="152">
        <f>+[1]data1cf!E639</f>
        <v>17970.809297183147</v>
      </c>
      <c r="G639" s="152">
        <f>+[1]data1cf!F639</f>
        <v>17036.462005893827</v>
      </c>
      <c r="H639" s="152">
        <f>+[1]data1cf!G639</f>
        <v>15859.75922689194</v>
      </c>
      <c r="I639" s="152">
        <f>+[1]data1cf!H639</f>
        <v>14929.60981646847</v>
      </c>
      <c r="J639" s="152">
        <f>+[1]data1cf!I639</f>
        <v>14293.502303340083</v>
      </c>
      <c r="K639" s="152">
        <f>+[1]data1cf!J639</f>
        <v>13739.107993355887</v>
      </c>
      <c r="L639" s="152">
        <f>+[1]data1cf!K639</f>
        <v>13031.584213240509</v>
      </c>
      <c r="M639" s="152">
        <f>+[1]data1cf!L639</f>
        <v>12414.847522433971</v>
      </c>
      <c r="N639" s="152">
        <f>+[1]data1cf!M639</f>
        <v>11769.741589211284</v>
      </c>
      <c r="O639" s="152">
        <f>+[1]data1cf!N639</f>
        <v>11206.639288232647</v>
      </c>
      <c r="P639" s="152">
        <f>+[1]data1cf!O639</f>
        <v>12099.830383668574</v>
      </c>
      <c r="Q639" s="152">
        <f>+[1]data1cf!P639</f>
        <v>13216.026372291082</v>
      </c>
      <c r="R639" s="152">
        <f>+[1]data1cf!Q639</f>
        <v>11887.431984842457</v>
      </c>
      <c r="S639" s="152">
        <f>+[1]data1cf!R639</f>
        <v>8724.774191712635</v>
      </c>
      <c r="T639" s="152">
        <f>+[1]data1cf!S639</f>
        <v>8238.6165957870799</v>
      </c>
      <c r="U639" s="152">
        <f>+[1]data1cf!T639</f>
        <v>7752.4828941819105</v>
      </c>
      <c r="V639" s="152">
        <f>+[1]data1cf!U639</f>
        <v>7266.373803726754</v>
      </c>
      <c r="W639" s="152">
        <f>+[1]data1cf!V639</f>
        <v>10229.635498166139</v>
      </c>
      <c r="X639" s="152">
        <f>+[1]data1cf!W639</f>
        <v>9743.5778671645312</v>
      </c>
      <c r="Y639" s="152">
        <f>+[1]data1cf!X639</f>
        <v>9257.5471294310337</v>
      </c>
      <c r="Z639" s="152">
        <f>+[1]data1cf!Y639</f>
        <v>8771.544091763697</v>
      </c>
      <c r="AA639" s="152">
        <f>+[1]data1cf!Z639</f>
        <v>8285.5695851644941</v>
      </c>
      <c r="AB639" s="152"/>
      <c r="AC639" s="153" t="e">
        <f t="shared" ca="1" si="72"/>
        <v>#NAME?</v>
      </c>
      <c r="AD639" s="153">
        <f t="shared" si="74"/>
        <v>69705.910737937142</v>
      </c>
      <c r="AE639" s="154">
        <f t="shared" si="75"/>
        <v>51610.822292162658</v>
      </c>
      <c r="AF639" s="155" t="e">
        <f t="shared" ca="1" si="73"/>
        <v>#NAME?</v>
      </c>
      <c r="AG639" s="156">
        <f t="shared" si="79"/>
        <v>0.97567766610120643</v>
      </c>
    </row>
    <row r="640" spans="1:33" x14ac:dyDescent="0.25">
      <c r="A640" s="148"/>
      <c r="B640" s="152">
        <f>+[1]data1cf!A640</f>
        <v>-108307.02230084891</v>
      </c>
      <c r="C640" s="152">
        <f>+[1]data1cf!B640</f>
        <v>15068.056246784825</v>
      </c>
      <c r="D640" s="152">
        <f>+[1]data1cf!C640</f>
        <v>23527.212530496719</v>
      </c>
      <c r="E640" s="152">
        <f>+[1]data1cf!D640</f>
        <v>22219.182926087618</v>
      </c>
      <c r="F640" s="152">
        <f>+[1]data1cf!E640</f>
        <v>20573.075043544857</v>
      </c>
      <c r="G640" s="152">
        <f>+[1]data1cf!F640</f>
        <v>19487.915641224699</v>
      </c>
      <c r="H640" s="152">
        <f>+[1]data1cf!G640</f>
        <v>18123.561103124557</v>
      </c>
      <c r="I640" s="152">
        <f>+[1]data1cf!H640</f>
        <v>17044.281184770145</v>
      </c>
      <c r="J640" s="152">
        <f>+[1]data1cf!I640</f>
        <v>16306.18679139595</v>
      </c>
      <c r="K640" s="152">
        <f>+[1]data1cf!J640</f>
        <v>15661.867439683458</v>
      </c>
      <c r="L640" s="152">
        <f>+[1]data1cf!K640</f>
        <v>14841.945844737089</v>
      </c>
      <c r="M640" s="152">
        <f>+[1]data1cf!L640</f>
        <v>14126.327990400347</v>
      </c>
      <c r="N640" s="152">
        <f>+[1]data1cf!M640</f>
        <v>13377.792463595506</v>
      </c>
      <c r="O640" s="152">
        <f>+[1]data1cf!N640</f>
        <v>12723.334474614348</v>
      </c>
      <c r="P640" s="152">
        <f>+[1]data1cf!O640</f>
        <v>13760.804271310793</v>
      </c>
      <c r="Q640" s="152">
        <f>+[1]data1cf!P640</f>
        <v>15055.959546332226</v>
      </c>
      <c r="R640" s="152">
        <f>+[1]data1cf!Q640</f>
        <v>13514.352116447528</v>
      </c>
      <c r="S640" s="152">
        <f>+[1]data1cf!R640</f>
        <v>9844.6265793447074</v>
      </c>
      <c r="T640" s="152">
        <f>+[1]data1cf!S640</f>
        <v>9280.5235174516311</v>
      </c>
      <c r="U640" s="152">
        <f>+[1]data1cf!T640</f>
        <v>8716.4481808464225</v>
      </c>
      <c r="V640" s="152">
        <f>+[1]data1cf!U640</f>
        <v>8152.4014012877233</v>
      </c>
      <c r="W640" s="152">
        <f>+[1]data1cf!V640</f>
        <v>11590.761737592482</v>
      </c>
      <c r="X640" s="152">
        <f>+[1]data1cf!W640</f>
        <v>11026.77466796232</v>
      </c>
      <c r="Y640" s="152">
        <f>+[1]data1cf!X640</f>
        <v>10462.818803387909</v>
      </c>
      <c r="Z640" s="152">
        <f>+[1]data1cf!Y640</f>
        <v>9898.8950800209277</v>
      </c>
      <c r="AA640" s="152">
        <f>+[1]data1cf!Z640</f>
        <v>9335.0044620975968</v>
      </c>
      <c r="AB640" s="152"/>
      <c r="AC640" s="153" t="e">
        <f t="shared" ca="1" si="72"/>
        <v>#NAME?</v>
      </c>
      <c r="AD640" s="153">
        <f t="shared" si="74"/>
        <v>77630.412354059867</v>
      </c>
      <c r="AE640" s="154">
        <f t="shared" si="75"/>
        <v>57036.808326385435</v>
      </c>
      <c r="AF640" s="155" t="e">
        <f t="shared" ca="1" si="73"/>
        <v>#NAME?</v>
      </c>
      <c r="AG640" s="156">
        <f t="shared" si="79"/>
        <v>0.98405888861335888</v>
      </c>
    </row>
    <row r="641" spans="1:33" x14ac:dyDescent="0.25">
      <c r="A641" s="148"/>
      <c r="B641" s="152">
        <f>+[1]data1cf!A641</f>
        <v>-115131.02633741366</v>
      </c>
      <c r="C641" s="152">
        <f>+[1]data1cf!B641</f>
        <v>15929.016314923705</v>
      </c>
      <c r="D641" s="152">
        <f>+[1]data1cf!C641</f>
        <v>24807.565748126595</v>
      </c>
      <c r="E641" s="152">
        <f>+[1]data1cf!D641</f>
        <v>23358.780655408682</v>
      </c>
      <c r="F641" s="152">
        <f>+[1]data1cf!E641</f>
        <v>21759.668376035726</v>
      </c>
      <c r="G641" s="152">
        <f>+[1]data1cf!F641</f>
        <v>20605.740960433977</v>
      </c>
      <c r="H641" s="152">
        <f>+[1]data1cf!G641</f>
        <v>19155.82009364988</v>
      </c>
      <c r="I641" s="152">
        <f>+[1]data1cf!H641</f>
        <v>18008.538947277451</v>
      </c>
      <c r="J641" s="152">
        <f>+[1]data1cf!I641</f>
        <v>17223.940098210987</v>
      </c>
      <c r="K641" s="152">
        <f>+[1]data1cf!J641</f>
        <v>16538.616304470233</v>
      </c>
      <c r="L641" s="152">
        <f>+[1]data1cf!K641</f>
        <v>15667.443027080819</v>
      </c>
      <c r="M641" s="152">
        <f>+[1]data1cf!L641</f>
        <v>14906.736876317013</v>
      </c>
      <c r="N641" s="152">
        <f>+[1]data1cf!M641</f>
        <v>14111.039038630446</v>
      </c>
      <c r="O641" s="152">
        <f>+[1]data1cf!N641</f>
        <v>13414.924254827107</v>
      </c>
      <c r="P641" s="152">
        <f>+[1]data1cf!O641</f>
        <v>14518.182929994349</v>
      </c>
      <c r="Q641" s="152">
        <f>+[1]data1cf!P641</f>
        <v>15894.940899254532</v>
      </c>
      <c r="R641" s="152">
        <f>+[1]data1cf!Q641</f>
        <v>14256.202783834877</v>
      </c>
      <c r="S641" s="152">
        <f>+[1]data1cf!R641</f>
        <v>10355.262120082974</v>
      </c>
      <c r="T641" s="152">
        <f>+[1]data1cf!S641</f>
        <v>9755.6171192682978</v>
      </c>
      <c r="U641" s="152">
        <f>+[1]data1cf!T641</f>
        <v>9156.0015906040026</v>
      </c>
      <c r="V641" s="152">
        <f>+[1]data1cf!U641</f>
        <v>8556.4164182545792</v>
      </c>
      <c r="W641" s="152">
        <f>+[1]data1cf!V641</f>
        <v>12211.414460182292</v>
      </c>
      <c r="X641" s="152">
        <f>+[1]data1cf!W641</f>
        <v>11611.892759851668</v>
      </c>
      <c r="Y641" s="152">
        <f>+[1]data1cf!X641</f>
        <v>11012.404230685941</v>
      </c>
      <c r="Z641" s="152">
        <f>+[1]data1cf!Y641</f>
        <v>10412.949867820058</v>
      </c>
      <c r="AA641" s="152">
        <f>+[1]data1cf!Z641</f>
        <v>9813.530696243015</v>
      </c>
      <c r="AB641" s="152"/>
      <c r="AC641" s="153" t="e">
        <f t="shared" ca="1" si="72"/>
        <v>#NAME?</v>
      </c>
      <c r="AD641" s="153">
        <f t="shared" si="74"/>
        <v>81086.618994013494</v>
      </c>
      <c r="AE641" s="154">
        <f t="shared" si="75"/>
        <v>59361.894613180419</v>
      </c>
      <c r="AF641" s="155" t="e">
        <f t="shared" ca="1" si="73"/>
        <v>#NAME?</v>
      </c>
      <c r="AG641" s="156">
        <f t="shared" si="79"/>
        <v>0.98674156105430655</v>
      </c>
    </row>
    <row r="642" spans="1:33" x14ac:dyDescent="0.25">
      <c r="A642" s="148"/>
      <c r="B642" s="152">
        <f>+[1]data1cf!A642</f>
        <v>-113320.89549260208</v>
      </c>
      <c r="C642" s="152">
        <f>+[1]data1cf!B642</f>
        <v>15744.496996128157</v>
      </c>
      <c r="D642" s="152">
        <f>+[1]data1cf!C642</f>
        <v>24536.361847719701</v>
      </c>
      <c r="E642" s="152">
        <f>+[1]data1cf!D642</f>
        <v>23104.407014079163</v>
      </c>
      <c r="F642" s="152">
        <f>+[1]data1cf!E642</f>
        <v>21444.9134052179</v>
      </c>
      <c r="G642" s="152">
        <f>+[1]data1cf!F642</f>
        <v>20309.227347814456</v>
      </c>
      <c r="H642" s="152">
        <f>+[1]data1cf!G642</f>
        <v>18882.003749378688</v>
      </c>
      <c r="I642" s="152">
        <f>+[1]data1cf!H642</f>
        <v>17752.760564247346</v>
      </c>
      <c r="J642" s="152">
        <f>+[1]data1cf!I642</f>
        <v>16980.497456663241</v>
      </c>
      <c r="K642" s="152">
        <f>+[1]data1cf!J642</f>
        <v>16306.050474379808</v>
      </c>
      <c r="L642" s="152">
        <f>+[1]data1cf!K642</f>
        <v>15448.472184733899</v>
      </c>
      <c r="M642" s="152">
        <f>+[1]data1cf!L642</f>
        <v>14699.726125972556</v>
      </c>
      <c r="N642" s="152">
        <f>+[1]data1cf!M642</f>
        <v>13916.538532005401</v>
      </c>
      <c r="O642" s="152">
        <f>+[1]data1cf!N642</f>
        <v>13231.473602334565</v>
      </c>
      <c r="P642" s="152">
        <f>+[1]data1cf!O642</f>
        <v>14317.281162653766</v>
      </c>
      <c r="Q642" s="152">
        <f>+[1]data1cf!P642</f>
        <v>15672.393254644569</v>
      </c>
      <c r="R642" s="152">
        <f>+[1]data1cf!Q642</f>
        <v>14059.419961303327</v>
      </c>
      <c r="S642" s="152">
        <f>+[1]data1cf!R642</f>
        <v>10219.811270729038</v>
      </c>
      <c r="T642" s="152">
        <f>+[1]data1cf!S642</f>
        <v>9629.5941013725042</v>
      </c>
      <c r="U642" s="152">
        <f>+[1]data1cf!T642</f>
        <v>9039.4059407947461</v>
      </c>
      <c r="V642" s="152">
        <f>+[1]data1cf!U642</f>
        <v>8449.2476592590974</v>
      </c>
      <c r="W642" s="152">
        <f>+[1]data1cf!V642</f>
        <v>12046.780525170487</v>
      </c>
      <c r="X642" s="152">
        <f>+[1]data1cf!W642</f>
        <v>11456.684717724049</v>
      </c>
      <c r="Y642" s="152">
        <f>+[1]data1cf!X642</f>
        <v>10866.621559913681</v>
      </c>
      <c r="Z642" s="152">
        <f>+[1]data1cf!Y642</f>
        <v>10276.592031228472</v>
      </c>
      <c r="AA642" s="152">
        <f>+[1]data1cf!Z642</f>
        <v>9686.5971405421587</v>
      </c>
      <c r="AB642" s="152"/>
      <c r="AC642" s="153" t="e">
        <f t="shared" ref="AC642:AC705" ca="1" si="80">XNPV(0.1,B642:AA642,$B$1:$AA$1)</f>
        <v>#NAME?</v>
      </c>
      <c r="AD642" s="153">
        <f t="shared" si="74"/>
        <v>80313.862811236962</v>
      </c>
      <c r="AE642" s="154">
        <f t="shared" si="75"/>
        <v>58884.464944869615</v>
      </c>
      <c r="AF642" s="155" t="e">
        <f t="shared" ref="AF642:AF705" ca="1" si="81">XIRR(B642:AA642,$B$1:$AA$1)</f>
        <v>#NAME?</v>
      </c>
      <c r="AG642" s="156">
        <f t="shared" si="79"/>
        <v>0.98618391307872288</v>
      </c>
    </row>
    <row r="643" spans="1:33" x14ac:dyDescent="0.25">
      <c r="A643" s="148"/>
      <c r="B643" s="152">
        <f>+[1]data1cf!A643</f>
        <v>-94076.160195838442</v>
      </c>
      <c r="C643" s="152">
        <f>+[1]data1cf!B643</f>
        <v>13373.446445956113</v>
      </c>
      <c r="D643" s="152">
        <f>+[1]data1cf!C643</f>
        <v>20673.113388244645</v>
      </c>
      <c r="E643" s="152">
        <f>+[1]data1cf!D643</f>
        <v>19549.429409311757</v>
      </c>
      <c r="F643" s="152">
        <f>+[1]data1cf!E643</f>
        <v>18098.538686455697</v>
      </c>
      <c r="G643" s="152">
        <f>+[1]data1cf!F643</f>
        <v>17156.788946410426</v>
      </c>
      <c r="H643" s="152">
        <f>+[1]data1cf!G643</f>
        <v>15970.875484518372</v>
      </c>
      <c r="I643" s="152">
        <f>+[1]data1cf!H643</f>
        <v>15033.406165001699</v>
      </c>
      <c r="J643" s="152">
        <f>+[1]data1cf!I643</f>
        <v>14392.292736568183</v>
      </c>
      <c r="K643" s="152">
        <f>+[1]data1cf!J643</f>
        <v>13833.48455352883</v>
      </c>
      <c r="L643" s="152">
        <f>+[1]data1cf!K643</f>
        <v>13120.443848685813</v>
      </c>
      <c r="M643" s="152">
        <f>+[1]data1cf!L643</f>
        <v>12498.853683307774</v>
      </c>
      <c r="N643" s="152">
        <f>+[1]data1cf!M643</f>
        <v>11848.671020762038</v>
      </c>
      <c r="O643" s="152">
        <f>+[1]data1cf!N643</f>
        <v>11281.084625008902</v>
      </c>
      <c r="P643" s="152">
        <f>+[1]data1cf!O643</f>
        <v>12181.357483874563</v>
      </c>
      <c r="Q643" s="152">
        <f>+[1]data1cf!P643</f>
        <v>13306.337494800831</v>
      </c>
      <c r="R643" s="152">
        <f>+[1]data1cf!Q643</f>
        <v>11967.287593400408</v>
      </c>
      <c r="S643" s="152">
        <f>+[1]data1cf!R643</f>
        <v>8779.7409305046676</v>
      </c>
      <c r="T643" s="152">
        <f>+[1]data1cf!S643</f>
        <v>8289.757465995739</v>
      </c>
      <c r="U643" s="152">
        <f>+[1]data1cf!T643</f>
        <v>7799.7980838460844</v>
      </c>
      <c r="V643" s="152">
        <f>+[1]data1cf!U643</f>
        <v>7309.8635065264771</v>
      </c>
      <c r="W643" s="152">
        <f>+[1]data1cf!V643</f>
        <v>10296.444902058836</v>
      </c>
      <c r="X643" s="152">
        <f>+[1]data1cf!W643</f>
        <v>9806.562189158396</v>
      </c>
      <c r="Y643" s="152">
        <f>+[1]data1cf!X643</f>
        <v>9316.7065811654775</v>
      </c>
      <c r="Z643" s="152">
        <f>+[1]data1cf!Y643</f>
        <v>8826.8788912273121</v>
      </c>
      <c r="AA643" s="152">
        <f>+[1]data1cf!Z643</f>
        <v>8337.0799568855509</v>
      </c>
      <c r="AB643" s="152"/>
      <c r="AC643" s="153" t="e">
        <f t="shared" ca="1" si="80"/>
        <v>#NAME?</v>
      </c>
      <c r="AD643" s="153">
        <f t="shared" ref="AD643:AD706" si="82">SUMPRODUCT(B643:AA643,$B$1010:$AA$1010)</f>
        <v>70103.226381203844</v>
      </c>
      <c r="AE643" s="154">
        <f t="shared" ref="AE643:AE706" si="83">SUMPRODUCT(B643:AA643,$B$1012:$AA$1012)</f>
        <v>51884.547474171217</v>
      </c>
      <c r="AF643" s="155" t="e">
        <f t="shared" ca="1" si="81"/>
        <v>#NAME?</v>
      </c>
      <c r="AG643" s="156">
        <f t="shared" ref="AG643:AG658" si="84">1-EXP(-(1/0.25)*(AD643/ABS($AD$1010)))</f>
        <v>0.97618746329464334</v>
      </c>
    </row>
    <row r="644" spans="1:33" x14ac:dyDescent="0.25">
      <c r="A644" s="148"/>
      <c r="B644" s="152">
        <f>+[1]data1cf!A644</f>
        <v>-111901.92060565187</v>
      </c>
      <c r="C644" s="152">
        <f>+[1]data1cf!B644</f>
        <v>15545.856538282133</v>
      </c>
      <c r="D644" s="152">
        <f>+[1]data1cf!C644</f>
        <v>24210.311971029631</v>
      </c>
      <c r="E644" s="152">
        <f>+[1]data1cf!D644</f>
        <v>22778.600676440812</v>
      </c>
      <c r="F644" s="152">
        <f>+[1]data1cf!E644</f>
        <v>21198.17466784245</v>
      </c>
      <c r="G644" s="152">
        <f>+[1]data1cf!F644</f>
        <v>20076.788145338036</v>
      </c>
      <c r="H644" s="152">
        <f>+[1]data1cf!G644</f>
        <v>18667.357102551472</v>
      </c>
      <c r="I644" s="152">
        <f>+[1]data1cf!H644</f>
        <v>17552.254007947951</v>
      </c>
      <c r="J644" s="152">
        <f>+[1]data1cf!I644</f>
        <v>16789.660978869841</v>
      </c>
      <c r="K644" s="152">
        <f>+[1]data1cf!J644</f>
        <v>16123.740409111895</v>
      </c>
      <c r="L644" s="152">
        <f>+[1]data1cf!K644</f>
        <v>15276.819330380709</v>
      </c>
      <c r="M644" s="152">
        <f>+[1]data1cf!L644</f>
        <v>14537.448875734295</v>
      </c>
      <c r="N644" s="152">
        <f>+[1]data1cf!M644</f>
        <v>13764.068153860586</v>
      </c>
      <c r="O644" s="152">
        <f>+[1]data1cf!N644</f>
        <v>13087.665286141459</v>
      </c>
      <c r="P644" s="152">
        <f>+[1]data1cf!O644</f>
        <v>14159.792789137944</v>
      </c>
      <c r="Q644" s="152">
        <f>+[1]data1cf!P644</f>
        <v>15497.936518681745</v>
      </c>
      <c r="R644" s="152">
        <f>+[1]data1cf!Q644</f>
        <v>13905.160458927676</v>
      </c>
      <c r="S644" s="152">
        <f>+[1]data1cf!R644</f>
        <v>10113.630353365961</v>
      </c>
      <c r="T644" s="152">
        <f>+[1]data1cf!S644</f>
        <v>9530.8037304529844</v>
      </c>
      <c r="U644" s="152">
        <f>+[1]data1cf!T644</f>
        <v>8948.0057530783743</v>
      </c>
      <c r="V644" s="152">
        <f>+[1]data1cf!U644</f>
        <v>8365.2372806082676</v>
      </c>
      <c r="W644" s="152">
        <f>+[1]data1cf!V644</f>
        <v>11917.722772251054</v>
      </c>
      <c r="X644" s="152">
        <f>+[1]data1cf!W644</f>
        <v>11335.015991585791</v>
      </c>
      <c r="Y644" s="152">
        <f>+[1]data1cf!X644</f>
        <v>10752.34145172631</v>
      </c>
      <c r="Z644" s="152">
        <f>+[1]data1cf!Y644</f>
        <v>10169.70011989679</v>
      </c>
      <c r="AA644" s="152">
        <f>+[1]data1cf!Z644</f>
        <v>9587.0929923381373</v>
      </c>
      <c r="AB644" s="152"/>
      <c r="AC644" s="153" t="e">
        <f t="shared" ca="1" si="80"/>
        <v>#NAME?</v>
      </c>
      <c r="AD644" s="153">
        <f t="shared" si="82"/>
        <v>79447.067436129801</v>
      </c>
      <c r="AE644" s="154">
        <f t="shared" si="83"/>
        <v>58258.65436861162</v>
      </c>
      <c r="AF644" s="155" t="e">
        <f t="shared" ca="1" si="81"/>
        <v>#NAME?</v>
      </c>
      <c r="AG644" s="156">
        <f t="shared" si="84"/>
        <v>0.98553044627695185</v>
      </c>
    </row>
    <row r="645" spans="1:33" x14ac:dyDescent="0.25">
      <c r="A645" s="148"/>
      <c r="B645" s="152">
        <f>+[1]data1cf!A645</f>
        <v>-106686.60344804043</v>
      </c>
      <c r="C645" s="152">
        <f>+[1]data1cf!B645</f>
        <v>14868.198416808551</v>
      </c>
      <c r="D645" s="152">
        <f>+[1]data1cf!C645</f>
        <v>23171.55636794219</v>
      </c>
      <c r="E645" s="152">
        <f>+[1]data1cf!D645</f>
        <v>21843.534250714132</v>
      </c>
      <c r="F645" s="152">
        <f>+[1]data1cf!E645</f>
        <v>20291.308181115925</v>
      </c>
      <c r="G645" s="152">
        <f>+[1]data1cf!F645</f>
        <v>19222.478339064903</v>
      </c>
      <c r="H645" s="152">
        <f>+[1]data1cf!G645</f>
        <v>17878.44226669574</v>
      </c>
      <c r="I645" s="152">
        <f>+[1]data1cf!H645</f>
        <v>16815.309828809419</v>
      </c>
      <c r="J645" s="152">
        <f>+[1]data1cf!I645</f>
        <v>16088.258321157402</v>
      </c>
      <c r="K645" s="152">
        <f>+[1]data1cf!J645</f>
        <v>15453.675829293643</v>
      </c>
      <c r="L645" s="152">
        <f>+[1]data1cf!K645</f>
        <v>14645.924390171327</v>
      </c>
      <c r="M645" s="152">
        <f>+[1]data1cf!L645</f>
        <v>13941.013142275599</v>
      </c>
      <c r="N645" s="152">
        <f>+[1]data1cf!M645</f>
        <v>13203.676714604535</v>
      </c>
      <c r="O645" s="152">
        <f>+[1]data1cf!N645</f>
        <v>12559.110492292279</v>
      </c>
      <c r="P645" s="152">
        <f>+[1]data1cf!O645</f>
        <v>13580.958150079066</v>
      </c>
      <c r="Q645" s="152">
        <f>+[1]data1cf!P645</f>
        <v>14856.736158692696</v>
      </c>
      <c r="R645" s="152">
        <f>+[1]data1cf!Q645</f>
        <v>13338.193251217974</v>
      </c>
      <c r="S645" s="152">
        <f>+[1]data1cf!R645</f>
        <v>9723.3717482084776</v>
      </c>
      <c r="T645" s="152">
        <f>+[1]data1cf!S645</f>
        <v>9167.7084274974586</v>
      </c>
      <c r="U645" s="152">
        <f>+[1]data1cf!T645</f>
        <v>8612.0724172666814</v>
      </c>
      <c r="V645" s="152">
        <f>+[1]data1cf!U645</f>
        <v>8056.4645368305537</v>
      </c>
      <c r="W645" s="152">
        <f>+[1]data1cf!V645</f>
        <v>11443.382373901792</v>
      </c>
      <c r="X645" s="152">
        <f>+[1]data1cf!W645</f>
        <v>10887.833310053287</v>
      </c>
      <c r="Y645" s="152">
        <f>+[1]data1cf!X645</f>
        <v>10332.314984390894</v>
      </c>
      <c r="Z645" s="152">
        <f>+[1]data1cf!Y645</f>
        <v>9776.8283190601978</v>
      </c>
      <c r="AA645" s="152">
        <f>+[1]data1cf!Z645</f>
        <v>9221.3742638711501</v>
      </c>
      <c r="AB645" s="152"/>
      <c r="AC645" s="153" t="e">
        <f t="shared" ca="1" si="80"/>
        <v>#NAME?</v>
      </c>
      <c r="AD645" s="153">
        <f t="shared" si="82"/>
        <v>76678.143342736861</v>
      </c>
      <c r="AE645" s="154">
        <f t="shared" si="83"/>
        <v>56358.965335582972</v>
      </c>
      <c r="AF645" s="155" t="e">
        <f t="shared" ca="1" si="81"/>
        <v>#NAME?</v>
      </c>
      <c r="AG645" s="156">
        <f t="shared" si="84"/>
        <v>0.98322866004217246</v>
      </c>
    </row>
    <row r="646" spans="1:33" x14ac:dyDescent="0.25">
      <c r="A646" s="148"/>
      <c r="B646" s="152">
        <f>+[1]data1cf!A646</f>
        <v>-99939.105913380685</v>
      </c>
      <c r="C646" s="152">
        <f>+[1]data1cf!B646</f>
        <v>14053.470025941788</v>
      </c>
      <c r="D646" s="152">
        <f>+[1]data1cf!C646</f>
        <v>21889.91911751833</v>
      </c>
      <c r="E646" s="152">
        <f>+[1]data1cf!D646</f>
        <v>20623.313885964719</v>
      </c>
      <c r="F646" s="152">
        <f>+[1]data1cf!E646</f>
        <v>19118.018197299276</v>
      </c>
      <c r="G646" s="152">
        <f>+[1]data1cf!F646</f>
        <v>18117.185384205826</v>
      </c>
      <c r="H646" s="152">
        <f>+[1]data1cf!G646</f>
        <v>16857.756323900438</v>
      </c>
      <c r="I646" s="152">
        <f>+[1]data1cf!H646</f>
        <v>15861.86272642907</v>
      </c>
      <c r="J646" s="152">
        <f>+[1]data1cf!I646</f>
        <v>15180.794295348049</v>
      </c>
      <c r="K646" s="152">
        <f>+[1]data1cf!J646</f>
        <v>14586.75652913412</v>
      </c>
      <c r="L646" s="152">
        <f>+[1]data1cf!K646</f>
        <v>13829.68217037087</v>
      </c>
      <c r="M646" s="152">
        <f>+[1]data1cf!L646</f>
        <v>13169.353716880516</v>
      </c>
      <c r="N646" s="152">
        <f>+[1]data1cf!M646</f>
        <v>12478.650845505465</v>
      </c>
      <c r="O646" s="152">
        <f>+[1]data1cf!N646</f>
        <v>11875.274387861915</v>
      </c>
      <c r="P646" s="152">
        <f>+[1]data1cf!O646</f>
        <v>12832.070751289652</v>
      </c>
      <c r="Q646" s="152">
        <f>+[1]data1cf!P646</f>
        <v>14027.160944473053</v>
      </c>
      <c r="R646" s="152">
        <f>+[1]data1cf!Q646</f>
        <v>12604.659753514787</v>
      </c>
      <c r="S646" s="152">
        <f>+[1]data1cf!R646</f>
        <v>9218.4611365237142</v>
      </c>
      <c r="T646" s="152">
        <f>+[1]data1cf!S646</f>
        <v>8697.9412805535503</v>
      </c>
      <c r="U646" s="152">
        <f>+[1]data1cf!T646</f>
        <v>8177.4470077858641</v>
      </c>
      <c r="V646" s="152">
        <f>+[1]data1cf!U646</f>
        <v>7656.97908571673</v>
      </c>
      <c r="W646" s="152">
        <f>+[1]data1cf!V646</f>
        <v>10829.688024790168</v>
      </c>
      <c r="X646" s="152">
        <f>+[1]data1cf!W646</f>
        <v>10309.275199396623</v>
      </c>
      <c r="Y646" s="152">
        <f>+[1]data1cf!X646</f>
        <v>9788.8911681228456</v>
      </c>
      <c r="Z646" s="152">
        <f>+[1]data1cf!Y646</f>
        <v>9268.5367947924351</v>
      </c>
      <c r="AA646" s="152">
        <f>+[1]data1cf!Z646</f>
        <v>8748.2129691436949</v>
      </c>
      <c r="AB646" s="152"/>
      <c r="AC646" s="153" t="e">
        <f t="shared" ca="1" si="80"/>
        <v>#NAME?</v>
      </c>
      <c r="AD646" s="153">
        <f t="shared" si="82"/>
        <v>73201.809107813024</v>
      </c>
      <c r="AE646" s="154">
        <f t="shared" si="83"/>
        <v>54004.84649271323</v>
      </c>
      <c r="AF646" s="155" t="e">
        <f t="shared" ca="1" si="81"/>
        <v>#NAME?</v>
      </c>
      <c r="AG646" s="156">
        <f t="shared" si="84"/>
        <v>0.97981354737566173</v>
      </c>
    </row>
    <row r="647" spans="1:33" x14ac:dyDescent="0.25">
      <c r="A647" s="148"/>
      <c r="B647" s="152">
        <f>+[1]data1cf!A647</f>
        <v>-112525.91887177558</v>
      </c>
      <c r="C647" s="152">
        <f>+[1]data1cf!B647</f>
        <v>15549.119013675525</v>
      </c>
      <c r="D647" s="152">
        <f>+[1]data1cf!C647</f>
        <v>24325.715841729696</v>
      </c>
      <c r="E647" s="152">
        <f>+[1]data1cf!D647</f>
        <v>22925.836958997475</v>
      </c>
      <c r="F647" s="152">
        <f>+[1]data1cf!E647</f>
        <v>21306.678733505491</v>
      </c>
      <c r="G647" s="152">
        <f>+[1]data1cf!F647</f>
        <v>20179.003949619229</v>
      </c>
      <c r="H647" s="152">
        <f>+[1]data1cf!G647</f>
        <v>18761.748579582716</v>
      </c>
      <c r="I647" s="152">
        <f>+[1]data1cf!H647</f>
        <v>17640.427339715774</v>
      </c>
      <c r="J647" s="152">
        <f>+[1]data1cf!I647</f>
        <v>16873.581865949247</v>
      </c>
      <c r="K647" s="152">
        <f>+[1]data1cf!J647</f>
        <v>16203.911781889732</v>
      </c>
      <c r="L647" s="152">
        <f>+[1]data1cf!K647</f>
        <v>15352.304164169269</v>
      </c>
      <c r="M647" s="152">
        <f>+[1]data1cf!L647</f>
        <v>14608.810760790395</v>
      </c>
      <c r="N647" s="152">
        <f>+[1]data1cf!M647</f>
        <v>13831.117438856785</v>
      </c>
      <c r="O647" s="152">
        <f>+[1]data1cf!N647</f>
        <v>13150.905404612855</v>
      </c>
      <c r="P647" s="152">
        <f>+[1]data1cf!O647</f>
        <v>14229.048751954699</v>
      </c>
      <c r="Q647" s="152">
        <f>+[1]data1cf!P647</f>
        <v>15574.654367429845</v>
      </c>
      <c r="R647" s="152">
        <f>+[1]data1cf!Q647</f>
        <v>13972.996516422965</v>
      </c>
      <c r="S647" s="152">
        <f>+[1]data1cf!R647</f>
        <v>10160.323715552509</v>
      </c>
      <c r="T647" s="152">
        <f>+[1]data1cf!S647</f>
        <v>9574.2470786971535</v>
      </c>
      <c r="U647" s="152">
        <f>+[1]data1cf!T647</f>
        <v>8988.1992471161539</v>
      </c>
      <c r="V647" s="152">
        <f>+[1]data1cf!U647</f>
        <v>8402.181084967764</v>
      </c>
      <c r="W647" s="152">
        <f>+[1]data1cf!V647</f>
        <v>11974.476288322532</v>
      </c>
      <c r="X647" s="152">
        <f>+[1]data1cf!W647</f>
        <v>11388.520161990753</v>
      </c>
      <c r="Y647" s="152">
        <f>+[1]data1cf!X647</f>
        <v>10802.596456249061</v>
      </c>
      <c r="Z647" s="152">
        <f>+[1]data1cf!Y647</f>
        <v>10216.706143715135</v>
      </c>
      <c r="AA647" s="152">
        <f>+[1]data1cf!Z647</f>
        <v>9630.8502261852263</v>
      </c>
      <c r="AB647" s="152"/>
      <c r="AC647" s="153" t="e">
        <f t="shared" ca="1" si="80"/>
        <v>#NAME?</v>
      </c>
      <c r="AD647" s="153">
        <f t="shared" si="82"/>
        <v>79726.580124592583</v>
      </c>
      <c r="AE647" s="154">
        <f t="shared" si="83"/>
        <v>58434.18303374001</v>
      </c>
      <c r="AF647" s="155" t="e">
        <f t="shared" ca="1" si="81"/>
        <v>#NAME?</v>
      </c>
      <c r="AG647" s="156">
        <f t="shared" si="84"/>
        <v>0.98574447542242294</v>
      </c>
    </row>
    <row r="648" spans="1:33" x14ac:dyDescent="0.25">
      <c r="A648" s="148"/>
      <c r="B648" s="152">
        <f>+[1]data1cf!A648</f>
        <v>-108313.10685640758</v>
      </c>
      <c r="C648" s="152">
        <f>+[1]data1cf!B648</f>
        <v>15051.458722176678</v>
      </c>
      <c r="D648" s="152">
        <f>+[1]data1cf!C648</f>
        <v>23492.504689199988</v>
      </c>
      <c r="E648" s="152">
        <f>+[1]data1cf!D648</f>
        <v>22169.025650098629</v>
      </c>
      <c r="F648" s="152">
        <f>+[1]data1cf!E648</f>
        <v>20574.133057728082</v>
      </c>
      <c r="G648" s="152">
        <f>+[1]data1cf!F648</f>
        <v>19488.912339090522</v>
      </c>
      <c r="H648" s="152">
        <f>+[1]data1cf!G648</f>
        <v>18124.481506621545</v>
      </c>
      <c r="I648" s="152">
        <f>+[1]data1cf!H648</f>
        <v>17045.140955646231</v>
      </c>
      <c r="J648" s="152">
        <f>+[1]data1cf!I648</f>
        <v>16307.0050970351</v>
      </c>
      <c r="K648" s="152">
        <f>+[1]data1cf!J648</f>
        <v>15662.649184118261</v>
      </c>
      <c r="L648" s="152">
        <f>+[1]data1cf!K648</f>
        <v>14842.681891117296</v>
      </c>
      <c r="M648" s="152">
        <f>+[1]data1cf!L648</f>
        <v>14127.023834247953</v>
      </c>
      <c r="N648" s="152">
        <f>+[1]data1cf!M648</f>
        <v>13378.446255636081</v>
      </c>
      <c r="O648" s="152">
        <f>+[1]data1cf!N648</f>
        <v>12723.951123786726</v>
      </c>
      <c r="P648" s="152">
        <f>+[1]data1cf!O648</f>
        <v>13761.479580484534</v>
      </c>
      <c r="Q648" s="152">
        <f>+[1]data1cf!P648</f>
        <v>15056.707615739422</v>
      </c>
      <c r="R648" s="152">
        <f>+[1]data1cf!Q648</f>
        <v>13515.013580241754</v>
      </c>
      <c r="S648" s="152">
        <f>+[1]data1cf!R648</f>
        <v>9845.081882463086</v>
      </c>
      <c r="T648" s="152">
        <f>+[1]data1cf!S648</f>
        <v>9280.9471299524685</v>
      </c>
      <c r="U648" s="152">
        <f>+[1]data1cf!T648</f>
        <v>8716.8401042872829</v>
      </c>
      <c r="V648" s="152">
        <f>+[1]data1cf!U648</f>
        <v>8152.7616372729099</v>
      </c>
      <c r="W648" s="152">
        <f>+[1]data1cf!V648</f>
        <v>11591.315136440564</v>
      </c>
      <c r="X648" s="152">
        <f>+[1]data1cf!W648</f>
        <v>11027.296382709155</v>
      </c>
      <c r="Y648" s="152">
        <f>+[1]data1cf!X648</f>
        <v>10463.308835786564</v>
      </c>
      <c r="Z648" s="152">
        <f>+[1]data1cf!Y648</f>
        <v>9899.3534318770544</v>
      </c>
      <c r="AA648" s="152">
        <f>+[1]data1cf!Z648</f>
        <v>9335.4311352710192</v>
      </c>
      <c r="AB648" s="152"/>
      <c r="AC648" s="153" t="e">
        <f t="shared" ca="1" si="80"/>
        <v>#NAME?</v>
      </c>
      <c r="AD648" s="153">
        <f t="shared" si="82"/>
        <v>77541.158877037655</v>
      </c>
      <c r="AE648" s="154">
        <f t="shared" si="83"/>
        <v>56950.013290361843</v>
      </c>
      <c r="AF648" s="155" t="e">
        <f t="shared" ca="1" si="81"/>
        <v>#NAME?</v>
      </c>
      <c r="AG648" s="156">
        <f t="shared" si="84"/>
        <v>0.98398285149416254</v>
      </c>
    </row>
    <row r="649" spans="1:33" x14ac:dyDescent="0.25">
      <c r="A649" s="148"/>
      <c r="B649" s="152">
        <f>+[1]data1cf!A649</f>
        <v>-90739.294569849095</v>
      </c>
      <c r="C649" s="152">
        <f>+[1]data1cf!B649</f>
        <v>12975.098161315829</v>
      </c>
      <c r="D649" s="152">
        <f>+[1]data1cf!C649</f>
        <v>20031.134459657314</v>
      </c>
      <c r="E649" s="152">
        <f>+[1]data1cf!D649</f>
        <v>18934.568906045984</v>
      </c>
      <c r="F649" s="152">
        <f>+[1]data1cf!E649</f>
        <v>17518.307127095384</v>
      </c>
      <c r="G649" s="152">
        <f>+[1]data1cf!F649</f>
        <v>16610.184216468362</v>
      </c>
      <c r="H649" s="152">
        <f>+[1]data1cf!G649</f>
        <v>15466.111782131058</v>
      </c>
      <c r="I649" s="152">
        <f>+[1]data1cf!H649</f>
        <v>14561.894342168158</v>
      </c>
      <c r="J649" s="152">
        <f>+[1]data1cf!I649</f>
        <v>13943.52109952928</v>
      </c>
      <c r="K649" s="152">
        <f>+[1]data1cf!J649</f>
        <v>13404.763653913862</v>
      </c>
      <c r="L649" s="152">
        <f>+[1]data1cf!K649</f>
        <v>12716.784478416659</v>
      </c>
      <c r="M649" s="152">
        <f>+[1]data1cf!L649</f>
        <v>12117.242011966671</v>
      </c>
      <c r="N649" s="152">
        <f>+[1]data1cf!M649</f>
        <v>11490.121219428638</v>
      </c>
      <c r="O649" s="152">
        <f>+[1]data1cf!N649</f>
        <v>10942.904554699424</v>
      </c>
      <c r="P649" s="152">
        <f>+[1]data1cf!O649</f>
        <v>11811.007349484618</v>
      </c>
      <c r="Q649" s="152">
        <f>+[1]data1cf!P649</f>
        <v>12896.084508077529</v>
      </c>
      <c r="R649" s="152">
        <f>+[1]data1cf!Q649</f>
        <v>11604.530482127006</v>
      </c>
      <c r="S649" s="152">
        <f>+[1]data1cf!R649</f>
        <v>8530.0455648266634</v>
      </c>
      <c r="T649" s="152">
        <f>+[1]data1cf!S649</f>
        <v>8057.441731635794</v>
      </c>
      <c r="U649" s="152">
        <f>+[1]data1cf!T649</f>
        <v>7584.8611266069602</v>
      </c>
      <c r="V649" s="152">
        <f>+[1]data1cf!U649</f>
        <v>7112.3044465850144</v>
      </c>
      <c r="W649" s="152">
        <f>+[1]data1cf!V649</f>
        <v>9992.9523008543765</v>
      </c>
      <c r="X649" s="152">
        <f>+[1]data1cf!W649</f>
        <v>9520.4456456293337</v>
      </c>
      <c r="Y649" s="152">
        <f>+[1]data1cf!X649</f>
        <v>9047.9651339053053</v>
      </c>
      <c r="Z649" s="152">
        <f>+[1]data1cf!Y649</f>
        <v>8575.5115499873064</v>
      </c>
      <c r="AA649" s="152">
        <f>+[1]data1cf!Z649</f>
        <v>8103.0857017095213</v>
      </c>
      <c r="AB649" s="152"/>
      <c r="AC649" s="153" t="e">
        <f t="shared" ca="1" si="80"/>
        <v>#NAME?</v>
      </c>
      <c r="AD649" s="153">
        <f t="shared" si="82"/>
        <v>68371.319442823849</v>
      </c>
      <c r="AE649" s="154">
        <f t="shared" si="83"/>
        <v>50708.259531918367</v>
      </c>
      <c r="AF649" s="155" t="e">
        <f t="shared" ca="1" si="81"/>
        <v>#NAME?</v>
      </c>
      <c r="AG649" s="156">
        <f t="shared" si="84"/>
        <v>0.97388398950807931</v>
      </c>
    </row>
    <row r="650" spans="1:33" x14ac:dyDescent="0.25">
      <c r="A650" s="148"/>
      <c r="B650" s="152">
        <f>+[1]data1cf!A650</f>
        <v>-101453.41815156688</v>
      </c>
      <c r="C650" s="152">
        <f>+[1]data1cf!B650</f>
        <v>14264.876284535061</v>
      </c>
      <c r="D650" s="152">
        <f>+[1]data1cf!C650</f>
        <v>22152.86895531918</v>
      </c>
      <c r="E650" s="152">
        <f>+[1]data1cf!D650</f>
        <v>20948.774247152836</v>
      </c>
      <c r="F650" s="152">
        <f>+[1]data1cf!E650</f>
        <v>19381.33468942222</v>
      </c>
      <c r="G650" s="152">
        <f>+[1]data1cf!F650</f>
        <v>18365.241591670369</v>
      </c>
      <c r="H650" s="152">
        <f>+[1]data1cf!G650</f>
        <v>17086.824538683781</v>
      </c>
      <c r="I650" s="152">
        <f>+[1]data1cf!H650</f>
        <v>16075.840813591189</v>
      </c>
      <c r="J650" s="152">
        <f>+[1]data1cf!I650</f>
        <v>15384.452595768016</v>
      </c>
      <c r="K650" s="152">
        <f>+[1]data1cf!J650</f>
        <v>14781.315548831139</v>
      </c>
      <c r="L650" s="152">
        <f>+[1]data1cf!K650</f>
        <v>14012.867947974944</v>
      </c>
      <c r="M650" s="152">
        <f>+[1]data1cf!L650</f>
        <v>13342.53396712663</v>
      </c>
      <c r="N650" s="152">
        <f>+[1]data1cf!M650</f>
        <v>12641.365324605122</v>
      </c>
      <c r="O650" s="152">
        <f>+[1]data1cf!N650</f>
        <v>12028.744822868852</v>
      </c>
      <c r="P650" s="152">
        <f>+[1]data1cf!O650</f>
        <v>13000.140372239493</v>
      </c>
      <c r="Q650" s="152">
        <f>+[1]data1cf!P650</f>
        <v>14213.33898943504</v>
      </c>
      <c r="R650" s="152">
        <f>+[1]data1cf!Q650</f>
        <v>12769.283563599292</v>
      </c>
      <c r="S650" s="152">
        <f>+[1]data1cf!R650</f>
        <v>9331.7760824776506</v>
      </c>
      <c r="T650" s="152">
        <f>+[1]data1cf!S650</f>
        <v>8803.3691278496626</v>
      </c>
      <c r="U650" s="152">
        <f>+[1]data1cf!T650</f>
        <v>8274.9881440697573</v>
      </c>
      <c r="V650" s="152">
        <f>+[1]data1cf!U650</f>
        <v>7746.633910263401</v>
      </c>
      <c r="W650" s="152">
        <f>+[1]data1cf!V650</f>
        <v>10967.416843302781</v>
      </c>
      <c r="X650" s="152">
        <f>+[1]data1cf!W650</f>
        <v>10439.118541016083</v>
      </c>
      <c r="Y650" s="152">
        <f>+[1]data1cf!X650</f>
        <v>9910.8494691477135</v>
      </c>
      <c r="Z650" s="152">
        <f>+[1]data1cf!Y650</f>
        <v>9382.6105046102239</v>
      </c>
      <c r="AA650" s="152">
        <f>+[1]data1cf!Z650</f>
        <v>8854.4025506235448</v>
      </c>
      <c r="AB650" s="152"/>
      <c r="AC650" s="153" t="e">
        <f t="shared" ca="1" si="80"/>
        <v>#NAME?</v>
      </c>
      <c r="AD650" s="153">
        <f t="shared" si="82"/>
        <v>74030.849810586471</v>
      </c>
      <c r="AE650" s="154">
        <f t="shared" si="83"/>
        <v>54580.163970163427</v>
      </c>
      <c r="AF650" s="155" t="e">
        <f t="shared" ca="1" si="81"/>
        <v>#NAME?</v>
      </c>
      <c r="AG650" s="156">
        <f t="shared" si="84"/>
        <v>0.98068636089838901</v>
      </c>
    </row>
    <row r="651" spans="1:33" x14ac:dyDescent="0.25">
      <c r="A651" s="148"/>
      <c r="B651" s="152">
        <f>+[1]data1cf!A651</f>
        <v>-106280.01411590193</v>
      </c>
      <c r="C651" s="152">
        <f>+[1]data1cf!B651</f>
        <v>14798.092855231069</v>
      </c>
      <c r="D651" s="152">
        <f>+[1]data1cf!C651</f>
        <v>23122.041025214552</v>
      </c>
      <c r="E651" s="152">
        <f>+[1]data1cf!D651</f>
        <v>21801.2316895119</v>
      </c>
      <c r="F651" s="152">
        <f>+[1]data1cf!E651</f>
        <v>20220.608312242428</v>
      </c>
      <c r="G651" s="152">
        <f>+[1]data1cf!F651</f>
        <v>19155.87582131294</v>
      </c>
      <c r="H651" s="152">
        <f>+[1]data1cf!G651</f>
        <v>17816.937981044281</v>
      </c>
      <c r="I651" s="152">
        <f>+[1]data1cf!H651</f>
        <v>16757.857207508718</v>
      </c>
      <c r="J651" s="152">
        <f>+[1]data1cf!I651</f>
        <v>16033.576538719048</v>
      </c>
      <c r="K651" s="152">
        <f>+[1]data1cf!J651</f>
        <v>15401.437182675501</v>
      </c>
      <c r="L651" s="152">
        <f>+[1]data1cf!K651</f>
        <v>14596.739432739749</v>
      </c>
      <c r="M651" s="152">
        <f>+[1]data1cf!L651</f>
        <v>13894.514645788848</v>
      </c>
      <c r="N651" s="152">
        <f>+[1]data1cf!M651</f>
        <v>13159.988253454922</v>
      </c>
      <c r="O651" s="152">
        <f>+[1]data1cf!N651</f>
        <v>12517.904035592685</v>
      </c>
      <c r="P651" s="152">
        <f>+[1]data1cf!O651</f>
        <v>13535.831845733377</v>
      </c>
      <c r="Q651" s="152">
        <f>+[1]data1cf!P651</f>
        <v>14806.747784399027</v>
      </c>
      <c r="R651" s="152">
        <f>+[1]data1cf!Q651</f>
        <v>13293.992139116726</v>
      </c>
      <c r="S651" s="152">
        <f>+[1]data1cf!R651</f>
        <v>9692.9469474078905</v>
      </c>
      <c r="T651" s="152">
        <f>+[1]data1cf!S651</f>
        <v>9139.4012944373244</v>
      </c>
      <c r="U651" s="152">
        <f>+[1]data1cf!T651</f>
        <v>8585.8828478650703</v>
      </c>
      <c r="V651" s="152">
        <f>+[1]data1cf!U651</f>
        <v>8032.3924238830259</v>
      </c>
      <c r="W651" s="152">
        <f>+[1]data1cf!V651</f>
        <v>11406.402504807991</v>
      </c>
      <c r="X651" s="152">
        <f>+[1]data1cf!W651</f>
        <v>10852.970673259886</v>
      </c>
      <c r="Y651" s="152">
        <f>+[1]data1cf!X651</f>
        <v>10299.569462752741</v>
      </c>
      <c r="Z651" s="152">
        <f>+[1]data1cf!Y651</f>
        <v>9746.1997919177829</v>
      </c>
      <c r="AA651" s="152">
        <f>+[1]data1cf!Z651</f>
        <v>9192.8626069451821</v>
      </c>
      <c r="AB651" s="152"/>
      <c r="AC651" s="153" t="e">
        <f t="shared" ca="1" si="80"/>
        <v>#NAME?</v>
      </c>
      <c r="AD651" s="153">
        <f t="shared" si="82"/>
        <v>76500.246297100268</v>
      </c>
      <c r="AE651" s="154">
        <f t="shared" si="83"/>
        <v>56246.900605988267</v>
      </c>
      <c r="AF651" s="155" t="e">
        <f t="shared" ca="1" si="81"/>
        <v>#NAME?</v>
      </c>
      <c r="AG651" s="156">
        <f t="shared" si="84"/>
        <v>0.98306883461558148</v>
      </c>
    </row>
    <row r="652" spans="1:33" x14ac:dyDescent="0.25">
      <c r="A652" s="148"/>
      <c r="B652" s="152">
        <f>+[1]data1cf!A652</f>
        <v>-97384.851692218857</v>
      </c>
      <c r="C652" s="152">
        <f>+[1]data1cf!B652</f>
        <v>13773.044825314173</v>
      </c>
      <c r="D652" s="152">
        <f>+[1]data1cf!C652</f>
        <v>21278.246071311009</v>
      </c>
      <c r="E652" s="152">
        <f>+[1]data1cf!D652</f>
        <v>20219.390518871121</v>
      </c>
      <c r="F652" s="152">
        <f>+[1]data1cf!E652</f>
        <v>18673.871181547634</v>
      </c>
      <c r="G652" s="152">
        <f>+[1]data1cf!F652</f>
        <v>17698.778533211469</v>
      </c>
      <c r="H652" s="152">
        <f>+[1]data1cf!G652</f>
        <v>16471.377319762429</v>
      </c>
      <c r="I652" s="152">
        <f>+[1]data1cf!H652</f>
        <v>15500.936876008225</v>
      </c>
      <c r="J652" s="152">
        <f>+[1]data1cf!I652</f>
        <v>14837.275263800475</v>
      </c>
      <c r="K652" s="152">
        <f>+[1]data1cf!J652</f>
        <v>14258.585637560653</v>
      </c>
      <c r="L652" s="152">
        <f>+[1]data1cf!K652</f>
        <v>13520.695005172754</v>
      </c>
      <c r="M652" s="152">
        <f>+[1]data1cf!L652</f>
        <v>12877.243296018518</v>
      </c>
      <c r="N652" s="152">
        <f>+[1]data1cf!M652</f>
        <v>12204.193481559032</v>
      </c>
      <c r="O652" s="152">
        <f>+[1]data1cf!N652</f>
        <v>11616.409342361432</v>
      </c>
      <c r="P652" s="152">
        <f>+[1]data1cf!O652</f>
        <v>12548.58064407478</v>
      </c>
      <c r="Q652" s="152">
        <f>+[1]data1cf!P652</f>
        <v>13713.126595915332</v>
      </c>
      <c r="R652" s="152">
        <f>+[1]data1cf!Q652</f>
        <v>12326.9818405926</v>
      </c>
      <c r="S652" s="152">
        <f>+[1]data1cf!R652</f>
        <v>9027.3280453916814</v>
      </c>
      <c r="T652" s="152">
        <f>+[1]data1cf!S652</f>
        <v>8520.1116908603199</v>
      </c>
      <c r="U652" s="152">
        <f>+[1]data1cf!T652</f>
        <v>8012.9202656732377</v>
      </c>
      <c r="V652" s="152">
        <f>+[1]data1cf!U652</f>
        <v>7505.7545177107677</v>
      </c>
      <c r="W652" s="152">
        <f>+[1]data1cf!V652</f>
        <v>10597.375026723901</v>
      </c>
      <c r="X652" s="152">
        <f>+[1]data1cf!W652</f>
        <v>10090.262967270366</v>
      </c>
      <c r="Y652" s="152">
        <f>+[1]data1cf!X652</f>
        <v>9583.1789660134564</v>
      </c>
      <c r="Z652" s="152">
        <f>+[1]data1cf!Y652</f>
        <v>9076.1238646990605</v>
      </c>
      <c r="AA652" s="152">
        <f>+[1]data1cf!Z652</f>
        <v>8569.0985303254602</v>
      </c>
      <c r="AB652" s="152"/>
      <c r="AC652" s="153" t="e">
        <f t="shared" ca="1" si="80"/>
        <v>#NAME?</v>
      </c>
      <c r="AD652" s="153">
        <f t="shared" si="82"/>
        <v>71847.954271426977</v>
      </c>
      <c r="AE652" s="154">
        <f t="shared" si="83"/>
        <v>53076.69424447896</v>
      </c>
      <c r="AF652" s="155" t="e">
        <f t="shared" ca="1" si="81"/>
        <v>#NAME?</v>
      </c>
      <c r="AG652" s="156">
        <f t="shared" si="84"/>
        <v>0.97830260328218777</v>
      </c>
    </row>
    <row r="653" spans="1:33" x14ac:dyDescent="0.25">
      <c r="A653" s="148"/>
      <c r="B653" s="152">
        <f>+[1]data1cf!A653</f>
        <v>-102108.23107459402</v>
      </c>
      <c r="C653" s="152">
        <f>+[1]data1cf!B653</f>
        <v>14333.545350113476</v>
      </c>
      <c r="D653" s="152">
        <f>+[1]data1cf!C653</f>
        <v>22339.318074944127</v>
      </c>
      <c r="E653" s="152">
        <f>+[1]data1cf!D653</f>
        <v>21000.931061333344</v>
      </c>
      <c r="F653" s="152">
        <f>+[1]data1cf!E653</f>
        <v>19495.196967980315</v>
      </c>
      <c r="G653" s="152">
        <f>+[1]data1cf!F653</f>
        <v>18472.505078148879</v>
      </c>
      <c r="H653" s="152">
        <f>+[1]data1cf!G653</f>
        <v>17185.877312287797</v>
      </c>
      <c r="I653" s="152">
        <f>+[1]data1cf!H653</f>
        <v>16168.368373750272</v>
      </c>
      <c r="J653" s="152">
        <f>+[1]data1cf!I653</f>
        <v>15472.517714462752</v>
      </c>
      <c r="K653" s="152">
        <f>+[1]data1cf!J653</f>
        <v>14865.445992458594</v>
      </c>
      <c r="L653" s="152">
        <f>+[1]data1cf!K653</f>
        <v>14092.080419131849</v>
      </c>
      <c r="M653" s="152">
        <f>+[1]data1cf!L653</f>
        <v>13417.419887622182</v>
      </c>
      <c r="N653" s="152">
        <f>+[1]data1cf!M653</f>
        <v>12711.725677636205</v>
      </c>
      <c r="O653" s="152">
        <f>+[1]data1cf!N653</f>
        <v>12095.107902827513</v>
      </c>
      <c r="P653" s="152">
        <f>+[1]data1cf!O653</f>
        <v>13072.816374579706</v>
      </c>
      <c r="Q653" s="152">
        <f>+[1]data1cf!P653</f>
        <v>14293.845365036312</v>
      </c>
      <c r="R653" s="152">
        <f>+[1]data1cf!Q653</f>
        <v>12840.469542001214</v>
      </c>
      <c r="S653" s="152">
        <f>+[1]data1cf!R653</f>
        <v>9380.7752843012076</v>
      </c>
      <c r="T653" s="152">
        <f>+[1]data1cf!S653</f>
        <v>8848.9578215916536</v>
      </c>
      <c r="U653" s="152">
        <f>+[1]data1cf!T653</f>
        <v>8317.1664973543757</v>
      </c>
      <c r="V653" s="152">
        <f>+[1]data1cf!U653</f>
        <v>7785.4020957435641</v>
      </c>
      <c r="W653" s="152">
        <f>+[1]data1cf!V653</f>
        <v>11026.972995568536</v>
      </c>
      <c r="X653" s="152">
        <f>+[1]data1cf!W653</f>
        <v>10495.264886477355</v>
      </c>
      <c r="Y653" s="152">
        <f>+[1]data1cf!X653</f>
        <v>9963.5861964670148</v>
      </c>
      <c r="Z653" s="152">
        <f>+[1]data1cf!Y653</f>
        <v>9431.9378081099258</v>
      </c>
      <c r="AA653" s="152">
        <f>+[1]data1cf!Z653</f>
        <v>8900.320630455697</v>
      </c>
      <c r="AB653" s="152"/>
      <c r="AC653" s="153" t="e">
        <f t="shared" ca="1" si="80"/>
        <v>#NAME?</v>
      </c>
      <c r="AD653" s="153">
        <f t="shared" si="82"/>
        <v>74357.774945537458</v>
      </c>
      <c r="AE653" s="154">
        <f t="shared" si="83"/>
        <v>54799.268955038307</v>
      </c>
      <c r="AF653" s="155" t="e">
        <f t="shared" ca="1" si="81"/>
        <v>#NAME?</v>
      </c>
      <c r="AG653" s="156">
        <f t="shared" si="84"/>
        <v>0.98102008014451358</v>
      </c>
    </row>
    <row r="654" spans="1:33" x14ac:dyDescent="0.25">
      <c r="A654" s="148"/>
      <c r="B654" s="152">
        <f>+[1]data1cf!A654</f>
        <v>-112825.82809893049</v>
      </c>
      <c r="C654" s="152">
        <f>+[1]data1cf!B654</f>
        <v>15592.580782585814</v>
      </c>
      <c r="D654" s="152">
        <f>+[1]data1cf!C654</f>
        <v>24388.657661258207</v>
      </c>
      <c r="E654" s="152">
        <f>+[1]data1cf!D654</f>
        <v>22962.764786846208</v>
      </c>
      <c r="F654" s="152">
        <f>+[1]data1cf!E654</f>
        <v>21358.828510584695</v>
      </c>
      <c r="G654" s="152">
        <f>+[1]data1cf!F654</f>
        <v>20228.131430462152</v>
      </c>
      <c r="H654" s="152">
        <f>+[1]data1cf!G654</f>
        <v>18807.115492382472</v>
      </c>
      <c r="I654" s="152">
        <f>+[1]data1cf!H654</f>
        <v>17682.805655845441</v>
      </c>
      <c r="J654" s="152">
        <f>+[1]data1cf!I654</f>
        <v>16913.916350438274</v>
      </c>
      <c r="K654" s="152">
        <f>+[1]data1cf!J654</f>
        <v>16242.44415570403</v>
      </c>
      <c r="L654" s="152">
        <f>+[1]data1cf!K654</f>
        <v>15388.584069727451</v>
      </c>
      <c r="M654" s="152">
        <f>+[1]data1cf!L654</f>
        <v>14643.109073714284</v>
      </c>
      <c r="N654" s="152">
        <f>+[1]data1cf!M654</f>
        <v>13863.343007958803</v>
      </c>
      <c r="O654" s="152">
        <f>+[1]data1cf!N654</f>
        <v>13181.300192684554</v>
      </c>
      <c r="P654" s="152">
        <f>+[1]data1cf!O654</f>
        <v>14262.334905798121</v>
      </c>
      <c r="Q654" s="152">
        <f>+[1]data1cf!P654</f>
        <v>15611.526890922509</v>
      </c>
      <c r="R654" s="152">
        <f>+[1]data1cf!Q654</f>
        <v>14005.6002281336</v>
      </c>
      <c r="S654" s="152">
        <f>+[1]data1cf!R654</f>
        <v>10182.765717280521</v>
      </c>
      <c r="T654" s="152">
        <f>+[1]data1cf!S654</f>
        <v>9595.1270421589998</v>
      </c>
      <c r="U654" s="152">
        <f>+[1]data1cf!T654</f>
        <v>9007.5172490849764</v>
      </c>
      <c r="V654" s="152">
        <f>+[1]data1cf!U654</f>
        <v>8419.9372045198688</v>
      </c>
      <c r="W654" s="152">
        <f>+[1]data1cf!V654</f>
        <v>12001.753452486859</v>
      </c>
      <c r="X654" s="152">
        <f>+[1]data1cf!W654</f>
        <v>11414.235609079082</v>
      </c>
      <c r="Y654" s="152">
        <f>+[1]data1cf!X654</f>
        <v>10826.750272670222</v>
      </c>
      <c r="Z654" s="152">
        <f>+[1]data1cf!Y654</f>
        <v>10239.298418470244</v>
      </c>
      <c r="AA654" s="152">
        <f>+[1]data1cf!Z654</f>
        <v>9651.8810509454161</v>
      </c>
      <c r="AB654" s="152"/>
      <c r="AC654" s="153" t="e">
        <f t="shared" ca="1" si="80"/>
        <v>#NAME?</v>
      </c>
      <c r="AD654" s="153">
        <f t="shared" si="82"/>
        <v>79878.617629119894</v>
      </c>
      <c r="AE654" s="154">
        <f t="shared" si="83"/>
        <v>58536.77048915199</v>
      </c>
      <c r="AF654" s="155" t="e">
        <f t="shared" ca="1" si="81"/>
        <v>#NAME?</v>
      </c>
      <c r="AG654" s="156">
        <f t="shared" si="84"/>
        <v>0.98585956159898303</v>
      </c>
    </row>
    <row r="655" spans="1:33" x14ac:dyDescent="0.25">
      <c r="A655" s="148"/>
      <c r="B655" s="152">
        <f>+[1]data1cf!A655</f>
        <v>-99578.613490148811</v>
      </c>
      <c r="C655" s="152">
        <f>+[1]data1cf!B655</f>
        <v>14083.422442059316</v>
      </c>
      <c r="D655" s="152">
        <f>+[1]data1cf!C655</f>
        <v>21748.158167883419</v>
      </c>
      <c r="E655" s="152">
        <f>+[1]data1cf!D655</f>
        <v>20543.287590744592</v>
      </c>
      <c r="F655" s="152">
        <f>+[1]data1cf!E655</f>
        <v>19055.333898824596</v>
      </c>
      <c r="G655" s="152">
        <f>+[1]data1cf!F655</f>
        <v>18058.133901247675</v>
      </c>
      <c r="H655" s="152">
        <f>+[1]data1cf!G655</f>
        <v>16803.225062942271</v>
      </c>
      <c r="I655" s="152">
        <f>+[1]data1cf!H655</f>
        <v>15810.923773936673</v>
      </c>
      <c r="J655" s="152">
        <f>+[1]data1cf!I655</f>
        <v>15132.312038929391</v>
      </c>
      <c r="K655" s="152">
        <f>+[1]data1cf!J655</f>
        <v>14540.440418953163</v>
      </c>
      <c r="L655" s="152">
        <f>+[1]data1cf!K655</f>
        <v>13786.073538541292</v>
      </c>
      <c r="M655" s="152">
        <f>+[1]data1cf!L655</f>
        <v>13128.126969520985</v>
      </c>
      <c r="N655" s="152">
        <f>+[1]data1cf!M655</f>
        <v>12439.915546809214</v>
      </c>
      <c r="O655" s="152">
        <f>+[1]data1cf!N655</f>
        <v>11838.739697317265</v>
      </c>
      <c r="P655" s="152">
        <f>+[1]data1cf!O655</f>
        <v>12792.060624315822</v>
      </c>
      <c r="Q655" s="152">
        <f>+[1]data1cf!P655</f>
        <v>13982.839982858644</v>
      </c>
      <c r="R655" s="152">
        <f>+[1]data1cf!Q655</f>
        <v>12565.469925471069</v>
      </c>
      <c r="S655" s="152">
        <f>+[1]data1cf!R655</f>
        <v>9191.4857357937835</v>
      </c>
      <c r="T655" s="152">
        <f>+[1]data1cf!S655</f>
        <v>8672.8434577997759</v>
      </c>
      <c r="U655" s="152">
        <f>+[1]data1cf!T655</f>
        <v>8154.2266707265298</v>
      </c>
      <c r="V655" s="152">
        <f>+[1]data1cf!U655</f>
        <v>7635.6361393016996</v>
      </c>
      <c r="W655" s="152">
        <f>+[1]data1cf!V655</f>
        <v>10796.900734109655</v>
      </c>
      <c r="X655" s="152">
        <f>+[1]data1cf!W655</f>
        <v>10278.365100620049</v>
      </c>
      <c r="Y655" s="152">
        <f>+[1]data1cf!X655</f>
        <v>9759.8581573863448</v>
      </c>
      <c r="Z655" s="152">
        <f>+[1]data1cf!Y655</f>
        <v>9241.3807651162206</v>
      </c>
      <c r="AA655" s="152">
        <f>+[1]data1cf!Z655</f>
        <v>8722.9338103385853</v>
      </c>
      <c r="AB655" s="152"/>
      <c r="AC655" s="153" t="e">
        <f t="shared" ca="1" si="80"/>
        <v>#NAME?</v>
      </c>
      <c r="AD655" s="153">
        <f t="shared" si="82"/>
        <v>73007.272128631361</v>
      </c>
      <c r="AE655" s="154">
        <f t="shared" si="83"/>
        <v>53871.894478297836</v>
      </c>
      <c r="AF655" s="155" t="e">
        <f t="shared" ca="1" si="81"/>
        <v>#NAME?</v>
      </c>
      <c r="AG655" s="156">
        <f t="shared" si="84"/>
        <v>0.9796030898253153</v>
      </c>
    </row>
    <row r="656" spans="1:33" x14ac:dyDescent="0.25">
      <c r="A656" s="148"/>
      <c r="B656" s="152">
        <f>+[1]data1cf!A656</f>
        <v>-92180.076446387888</v>
      </c>
      <c r="C656" s="152">
        <f>+[1]data1cf!B656</f>
        <v>13125.885035753825</v>
      </c>
      <c r="D656" s="152">
        <f>+[1]data1cf!C656</f>
        <v>20341.126342388961</v>
      </c>
      <c r="E656" s="152">
        <f>+[1]data1cf!D656</f>
        <v>19218.360447118186</v>
      </c>
      <c r="F656" s="152">
        <f>+[1]data1cf!E656</f>
        <v>17768.837777299301</v>
      </c>
      <c r="G656" s="152">
        <f>+[1]data1cf!F656</f>
        <v>16846.195574671448</v>
      </c>
      <c r="H656" s="152">
        <f>+[1]data1cf!G656</f>
        <v>15684.057146388473</v>
      </c>
      <c r="I656" s="152">
        <f>+[1]data1cf!H656</f>
        <v>14765.482309157647</v>
      </c>
      <c r="J656" s="152">
        <f>+[1]data1cf!I656</f>
        <v>14137.290376995668</v>
      </c>
      <c r="K656" s="152">
        <f>+[1]data1cf!J656</f>
        <v>13589.875483844218</v>
      </c>
      <c r="L656" s="152">
        <f>+[1]data1cf!K656</f>
        <v>12891.075316036604</v>
      </c>
      <c r="M656" s="152">
        <f>+[1]data1cf!L656</f>
        <v>12282.013159975031</v>
      </c>
      <c r="N656" s="152">
        <f>+[1]data1cf!M656</f>
        <v>11644.93478206484</v>
      </c>
      <c r="O656" s="152">
        <f>+[1]data1cf!N656</f>
        <v>11088.922935695529</v>
      </c>
      <c r="P656" s="152">
        <f>+[1]data1cf!O656</f>
        <v>11970.916024693721</v>
      </c>
      <c r="Q656" s="152">
        <f>+[1]data1cf!P656</f>
        <v>13073.22231772236</v>
      </c>
      <c r="R656" s="152">
        <f>+[1]data1cf!Q656</f>
        <v>11761.160664486641</v>
      </c>
      <c r="S656" s="152">
        <f>+[1]data1cf!R656</f>
        <v>8637.8582842609212</v>
      </c>
      <c r="T656" s="152">
        <f>+[1]data1cf!S656</f>
        <v>8157.7503257528824</v>
      </c>
      <c r="U656" s="152">
        <f>+[1]data1cf!T656</f>
        <v>7677.6659642296181</v>
      </c>
      <c r="V656" s="152">
        <f>+[1]data1cf!U656</f>
        <v>7197.6059076006422</v>
      </c>
      <c r="W656" s="152">
        <f>+[1]data1cf!V656</f>
        <v>10123.993430012637</v>
      </c>
      <c r="X656" s="152">
        <f>+[1]data1cf!W656</f>
        <v>9643.9841924871798</v>
      </c>
      <c r="Y656" s="152">
        <f>+[1]data1cf!X656</f>
        <v>9164.0015135759677</v>
      </c>
      <c r="Z656" s="152">
        <f>+[1]data1cf!Y656</f>
        <v>8684.0461900374285</v>
      </c>
      <c r="AA656" s="152">
        <f>+[1]data1cf!Z656</f>
        <v>8204.1190425327331</v>
      </c>
      <c r="AB656" s="152"/>
      <c r="AC656" s="153" t="e">
        <f t="shared" ca="1" si="80"/>
        <v>#NAME?</v>
      </c>
      <c r="AD656" s="153">
        <f t="shared" si="82"/>
        <v>69144.085702887562</v>
      </c>
      <c r="AE656" s="154">
        <f t="shared" si="83"/>
        <v>51239.722852009618</v>
      </c>
      <c r="AF656" s="155" t="e">
        <f t="shared" ca="1" si="81"/>
        <v>#NAME?</v>
      </c>
      <c r="AG656" s="156">
        <f t="shared" si="84"/>
        <v>0.97493810320159724</v>
      </c>
    </row>
    <row r="657" spans="1:33" x14ac:dyDescent="0.25">
      <c r="A657" s="148"/>
      <c r="B657" s="152">
        <f>+[1]data1cf!A657</f>
        <v>-113324.50802998578</v>
      </c>
      <c r="C657" s="152">
        <f>+[1]data1cf!B657</f>
        <v>15679.9388222173</v>
      </c>
      <c r="D657" s="152">
        <f>+[1]data1cf!C657</f>
        <v>24422.491273046253</v>
      </c>
      <c r="E657" s="152">
        <f>+[1]data1cf!D657</f>
        <v>23089.217461751745</v>
      </c>
      <c r="F657" s="152">
        <f>+[1]data1cf!E657</f>
        <v>21445.541572017046</v>
      </c>
      <c r="G657" s="152">
        <f>+[1]data1cf!F657</f>
        <v>20309.819109737891</v>
      </c>
      <c r="H657" s="152">
        <f>+[1]data1cf!G657</f>
        <v>18882.550213620631</v>
      </c>
      <c r="I657" s="152">
        <f>+[1]data1cf!H657</f>
        <v>17753.271029539574</v>
      </c>
      <c r="J657" s="152">
        <f>+[1]data1cf!I657</f>
        <v>16980.983303112364</v>
      </c>
      <c r="K657" s="152">
        <f>+[1]data1cf!J657</f>
        <v>16306.514613620238</v>
      </c>
      <c r="L657" s="152">
        <f>+[1]data1cf!K657</f>
        <v>15448.909192012208</v>
      </c>
      <c r="M657" s="152">
        <f>+[1]data1cf!L657</f>
        <v>14700.139264103767</v>
      </c>
      <c r="N657" s="152">
        <f>+[1]data1cf!M657</f>
        <v>13916.926703033696</v>
      </c>
      <c r="O657" s="152">
        <f>+[1]data1cf!N657</f>
        <v>13231.839720807213</v>
      </c>
      <c r="P657" s="152">
        <f>+[1]data1cf!O657</f>
        <v>14317.682108887624</v>
      </c>
      <c r="Q657" s="152">
        <f>+[1]data1cf!P657</f>
        <v>15672.837400264267</v>
      </c>
      <c r="R657" s="152">
        <f>+[1]data1cf!Q657</f>
        <v>14059.812687224192</v>
      </c>
      <c r="S657" s="152">
        <f>+[1]data1cf!R657</f>
        <v>10220.081594423256</v>
      </c>
      <c r="T657" s="152">
        <f>+[1]data1cf!S657</f>
        <v>9629.8456096348546</v>
      </c>
      <c r="U657" s="152">
        <f>+[1]data1cf!T657</f>
        <v>9039.6386345499832</v>
      </c>
      <c r="V657" s="152">
        <f>+[1]data1cf!U657</f>
        <v>8449.4615394597531</v>
      </c>
      <c r="W657" s="152">
        <f>+[1]data1cf!V657</f>
        <v>12047.109090504089</v>
      </c>
      <c r="X657" s="152">
        <f>+[1]data1cf!W657</f>
        <v>11456.994471494656</v>
      </c>
      <c r="Y657" s="152">
        <f>+[1]data1cf!X657</f>
        <v>10866.912503162122</v>
      </c>
      <c r="Z657" s="152">
        <f>+[1]data1cf!Y657</f>
        <v>10276.864165026804</v>
      </c>
      <c r="AA657" s="152">
        <f>+[1]data1cf!Z657</f>
        <v>9686.8504659946047</v>
      </c>
      <c r="AB657" s="152"/>
      <c r="AC657" s="153" t="e">
        <f t="shared" ca="1" si="80"/>
        <v>#NAME?</v>
      </c>
      <c r="AD657" s="153">
        <f t="shared" si="82"/>
        <v>80137.409352783536</v>
      </c>
      <c r="AE657" s="154">
        <f t="shared" si="83"/>
        <v>58712.488120658178</v>
      </c>
      <c r="AF657" s="155" t="e">
        <f t="shared" ca="1" si="81"/>
        <v>#NAME?</v>
      </c>
      <c r="AG657" s="156">
        <f t="shared" si="84"/>
        <v>0.98605332369660237</v>
      </c>
    </row>
    <row r="658" spans="1:33" x14ac:dyDescent="0.25">
      <c r="A658" s="148"/>
      <c r="B658" s="152">
        <f>+[1]data1cf!A658</f>
        <v>-91442.13684910044</v>
      </c>
      <c r="C658" s="152">
        <f>+[1]data1cf!B658</f>
        <v>12993.118230327011</v>
      </c>
      <c r="D658" s="152">
        <f>+[1]data1cf!C658</f>
        <v>20221.183515466131</v>
      </c>
      <c r="E658" s="152">
        <f>+[1]data1cf!D658</f>
        <v>19065.97775856742</v>
      </c>
      <c r="F658" s="152">
        <f>+[1]data1cf!E658</f>
        <v>17640.521000047916</v>
      </c>
      <c r="G658" s="152">
        <f>+[1]data1cf!F658</f>
        <v>16725.315287749709</v>
      </c>
      <c r="H658" s="152">
        <f>+[1]data1cf!G658</f>
        <v>15572.429899440365</v>
      </c>
      <c r="I658" s="152">
        <f>+[1]data1cf!H658</f>
        <v>14661.208633302071</v>
      </c>
      <c r="J658" s="152">
        <f>+[1]data1cf!I658</f>
        <v>14038.045637102245</v>
      </c>
      <c r="K658" s="152">
        <f>+[1]data1cf!J658</f>
        <v>13495.064915043829</v>
      </c>
      <c r="L658" s="152">
        <f>+[1]data1cf!K658</f>
        <v>12801.807042595283</v>
      </c>
      <c r="M658" s="152">
        <f>+[1]data1cf!L658</f>
        <v>12197.620680734544</v>
      </c>
      <c r="N658" s="152">
        <f>+[1]data1cf!M658</f>
        <v>11565.642378456301</v>
      </c>
      <c r="O658" s="152">
        <f>+[1]data1cf!N658</f>
        <v>11014.135247827282</v>
      </c>
      <c r="P658" s="152">
        <f>+[1]data1cf!O658</f>
        <v>11889.014006554757</v>
      </c>
      <c r="Q658" s="152">
        <f>+[1]data1cf!P658</f>
        <v>12982.495882276282</v>
      </c>
      <c r="R658" s="152">
        <f>+[1]data1cf!Q658</f>
        <v>11680.937824669138</v>
      </c>
      <c r="S658" s="152">
        <f>+[1]data1cf!R658</f>
        <v>8582.6387704279823</v>
      </c>
      <c r="T658" s="152">
        <f>+[1]data1cf!S658</f>
        <v>8106.3742744903248</v>
      </c>
      <c r="U658" s="152">
        <f>+[1]data1cf!T658</f>
        <v>7630.1331866338114</v>
      </c>
      <c r="V658" s="152">
        <f>+[1]data1cf!U658</f>
        <v>7153.916209100882</v>
      </c>
      <c r="W658" s="152">
        <f>+[1]data1cf!V658</f>
        <v>10056.876790322915</v>
      </c>
      <c r="X658" s="152">
        <f>+[1]data1cf!W658</f>
        <v>9580.7102250655789</v>
      </c>
      <c r="Y658" s="152">
        <f>+[1]data1cf!X658</f>
        <v>9104.5700058098118</v>
      </c>
      <c r="Z658" s="152">
        <f>+[1]data1cf!Y658</f>
        <v>8628.4569229356475</v>
      </c>
      <c r="AA658" s="152">
        <f>+[1]data1cf!Z658</f>
        <v>8152.3717905345429</v>
      </c>
      <c r="AB658" s="152"/>
      <c r="AC658" s="153" t="e">
        <f t="shared" ca="1" si="80"/>
        <v>#NAME?</v>
      </c>
      <c r="AD658" s="153">
        <f t="shared" si="82"/>
        <v>68724.507108492297</v>
      </c>
      <c r="AE658" s="154">
        <f t="shared" si="83"/>
        <v>50943.753618016584</v>
      </c>
      <c r="AF658" s="155" t="e">
        <f t="shared" ca="1" si="81"/>
        <v>#NAME?</v>
      </c>
      <c r="AG658" s="156">
        <f t="shared" si="84"/>
        <v>0.97437115673671149</v>
      </c>
    </row>
    <row r="659" spans="1:33" x14ac:dyDescent="0.25">
      <c r="A659" s="148"/>
      <c r="B659" s="152">
        <f>+[1]data1cf!A659</f>
        <v>-98757.369561410625</v>
      </c>
      <c r="C659" s="152">
        <f>+[1]data1cf!B659</f>
        <v>13888.781400543929</v>
      </c>
      <c r="D659" s="152">
        <f>+[1]data1cf!C659</f>
        <v>21625.960064369541</v>
      </c>
      <c r="E659" s="152">
        <f>+[1]data1cf!D659</f>
        <v>20394.606256096704</v>
      </c>
      <c r="F659" s="152">
        <f>+[1]data1cf!E659</f>
        <v>18912.531730923198</v>
      </c>
      <c r="G659" s="152">
        <f>+[1]data1cf!F659</f>
        <v>17923.607712243174</v>
      </c>
      <c r="H659" s="152">
        <f>+[1]data1cf!G659</f>
        <v>16678.996468657751</v>
      </c>
      <c r="I659" s="152">
        <f>+[1]data1cf!H659</f>
        <v>15694.878878746887</v>
      </c>
      <c r="J659" s="152">
        <f>+[1]data1cf!I659</f>
        <v>15021.863784903908</v>
      </c>
      <c r="K659" s="152">
        <f>+[1]data1cf!J659</f>
        <v>14434.926899562481</v>
      </c>
      <c r="L659" s="152">
        <f>+[1]data1cf!K659</f>
        <v>13686.727971692595</v>
      </c>
      <c r="M659" s="152">
        <f>+[1]data1cf!L659</f>
        <v>13034.207614248298</v>
      </c>
      <c r="N659" s="152">
        <f>+[1]data1cf!M659</f>
        <v>12351.672003166947</v>
      </c>
      <c r="O659" s="152">
        <f>+[1]data1cf!N659</f>
        <v>11755.509396582715</v>
      </c>
      <c r="P659" s="152">
        <f>+[1]data1cf!O659</f>
        <v>12700.912872663415</v>
      </c>
      <c r="Q659" s="152">
        <f>+[1]data1cf!P659</f>
        <v>13881.87164539572</v>
      </c>
      <c r="R659" s="152">
        <f>+[1]data1cf!Q659</f>
        <v>12476.190910781468</v>
      </c>
      <c r="S659" s="152">
        <f>+[1]data1cf!R659</f>
        <v>9130.0326159857595</v>
      </c>
      <c r="T659" s="152">
        <f>+[1]data1cf!S659</f>
        <v>8615.6676803553455</v>
      </c>
      <c r="U659" s="152">
        <f>+[1]data1cf!T659</f>
        <v>8101.3280254171877</v>
      </c>
      <c r="V659" s="152">
        <f>+[1]data1cf!U659</f>
        <v>7587.0144095920623</v>
      </c>
      <c r="W659" s="152">
        <f>+[1]data1cf!V659</f>
        <v>10722.207448825722</v>
      </c>
      <c r="X659" s="152">
        <f>+[1]data1cf!W659</f>
        <v>10207.948278182022</v>
      </c>
      <c r="Y659" s="152">
        <f>+[1]data1cf!X659</f>
        <v>9693.7175611801795</v>
      </c>
      <c r="Z659" s="152">
        <f>+[1]data1cf!Y659</f>
        <v>9179.5161514294523</v>
      </c>
      <c r="AA659" s="152">
        <f>+[1]data1cf!Z659</f>
        <v>8665.3449281473768</v>
      </c>
      <c r="AB659" s="152"/>
      <c r="AC659" s="153" t="e">
        <f t="shared" ca="1" si="80"/>
        <v>#NAME?</v>
      </c>
      <c r="AD659" s="153">
        <f t="shared" si="82"/>
        <v>72523.759546035406</v>
      </c>
      <c r="AE659" s="154">
        <f t="shared" si="83"/>
        <v>53525.479844154244</v>
      </c>
      <c r="AF659" s="155" t="e">
        <f t="shared" ca="1" si="81"/>
        <v>#NAME?</v>
      </c>
      <c r="AG659" s="156">
        <f t="shared" ref="AG659:AG674" si="85">1-EXP(-(1/0.25)*(AD659/ABS($AD$1010)))</f>
        <v>0.97907045433722306</v>
      </c>
    </row>
    <row r="660" spans="1:33" x14ac:dyDescent="0.25">
      <c r="A660" s="148"/>
      <c r="B660" s="152">
        <f>+[1]data1cf!A660</f>
        <v>-95502.163474031331</v>
      </c>
      <c r="C660" s="152">
        <f>+[1]data1cf!B660</f>
        <v>13558.814770805209</v>
      </c>
      <c r="D660" s="152">
        <f>+[1]data1cf!C660</f>
        <v>21014.989439875299</v>
      </c>
      <c r="E660" s="152">
        <f>+[1]data1cf!D660</f>
        <v>19734.942986826511</v>
      </c>
      <c r="F660" s="152">
        <f>+[1]data1cf!E660</f>
        <v>18346.499557074651</v>
      </c>
      <c r="G660" s="152">
        <f>+[1]data1cf!F660</f>
        <v>17390.379454431557</v>
      </c>
      <c r="H660" s="152">
        <f>+[1]data1cf!G660</f>
        <v>16186.585307746216</v>
      </c>
      <c r="I660" s="152">
        <f>+[1]data1cf!H660</f>
        <v>15234.905859754268</v>
      </c>
      <c r="J660" s="152">
        <f>+[1]data1cf!I660</f>
        <v>14584.074455494221</v>
      </c>
      <c r="K660" s="152">
        <f>+[1]data1cf!J660</f>
        <v>14016.697627354501</v>
      </c>
      <c r="L660" s="152">
        <f>+[1]data1cf!K660</f>
        <v>13292.946924864198</v>
      </c>
      <c r="M660" s="152">
        <f>+[1]data1cf!L660</f>
        <v>12661.934716625616</v>
      </c>
      <c r="N660" s="152">
        <f>+[1]data1cf!M660</f>
        <v>12001.896607107072</v>
      </c>
      <c r="O660" s="152">
        <f>+[1]data1cf!N660</f>
        <v>11425.605244935814</v>
      </c>
      <c r="P660" s="152">
        <f>+[1]data1cf!O660</f>
        <v>12339.625920459457</v>
      </c>
      <c r="Q660" s="152">
        <f>+[1]data1cf!P660</f>
        <v>13481.658340626742</v>
      </c>
      <c r="R660" s="152">
        <f>+[1]data1cf!Q660</f>
        <v>12122.311165771629</v>
      </c>
      <c r="S660" s="152">
        <f>+[1]data1cf!R660</f>
        <v>8886.4477775629166</v>
      </c>
      <c r="T660" s="152">
        <f>+[1]data1cf!S660</f>
        <v>8389.0371601472889</v>
      </c>
      <c r="U660" s="152">
        <f>+[1]data1cf!T660</f>
        <v>7891.6509901305144</v>
      </c>
      <c r="V660" s="152">
        <f>+[1]data1cf!U660</f>
        <v>7394.2900009345831</v>
      </c>
      <c r="W660" s="152">
        <f>+[1]data1cf!V660</f>
        <v>10426.141897003463</v>
      </c>
      <c r="X660" s="152">
        <f>+[1]data1cf!W660</f>
        <v>9928.8335583858097</v>
      </c>
      <c r="Y660" s="152">
        <f>+[1]data1cf!X660</f>
        <v>9431.5527355309678</v>
      </c>
      <c r="Z660" s="152">
        <f>+[1]data1cf!Y660</f>
        <v>8934.3002539118152</v>
      </c>
      <c r="AA660" s="152">
        <f>+[1]data1cf!Z660</f>
        <v>8437.076963765423</v>
      </c>
      <c r="AB660" s="152"/>
      <c r="AC660" s="153" t="e">
        <f t="shared" ca="1" si="80"/>
        <v>#NAME?</v>
      </c>
      <c r="AD660" s="153">
        <f t="shared" si="82"/>
        <v>70852.716996531468</v>
      </c>
      <c r="AE660" s="154">
        <f t="shared" si="83"/>
        <v>52397.574298435007</v>
      </c>
      <c r="AF660" s="155" t="e">
        <f t="shared" ca="1" si="81"/>
        <v>#NAME?</v>
      </c>
      <c r="AG660" s="156">
        <f t="shared" si="85"/>
        <v>0.97712022771988483</v>
      </c>
    </row>
    <row r="661" spans="1:33" x14ac:dyDescent="0.25">
      <c r="A661" s="148"/>
      <c r="B661" s="152">
        <f>+[1]data1cf!A661</f>
        <v>-108963.11442453331</v>
      </c>
      <c r="C661" s="152">
        <f>+[1]data1cf!B661</f>
        <v>15223.455241554941</v>
      </c>
      <c r="D661" s="152">
        <f>+[1]data1cf!C661</f>
        <v>23651.535642838542</v>
      </c>
      <c r="E661" s="152">
        <f>+[1]data1cf!D661</f>
        <v>22279.470058104998</v>
      </c>
      <c r="F661" s="152">
        <f>+[1]data1cf!E661</f>
        <v>20687.159756169895</v>
      </c>
      <c r="G661" s="152">
        <f>+[1]data1cf!F661</f>
        <v>19595.388670791894</v>
      </c>
      <c r="H661" s="152">
        <f>+[1]data1cf!G661</f>
        <v>18222.807379893598</v>
      </c>
      <c r="I661" s="152">
        <f>+[1]data1cf!H661</f>
        <v>17136.989500854488</v>
      </c>
      <c r="J661" s="152">
        <f>+[1]data1cf!I661</f>
        <v>16394.423948475622</v>
      </c>
      <c r="K661" s="152">
        <f>+[1]data1cf!J661</f>
        <v>15746.162235166223</v>
      </c>
      <c r="L661" s="152">
        <f>+[1]data1cf!K661</f>
        <v>14921.313060312772</v>
      </c>
      <c r="M661" s="152">
        <f>+[1]data1cf!L661</f>
        <v>14201.360203241915</v>
      </c>
      <c r="N661" s="152">
        <f>+[1]data1cf!M661</f>
        <v>13448.290268113386</v>
      </c>
      <c r="O661" s="152">
        <f>+[1]data1cf!N661</f>
        <v>12789.827197242717</v>
      </c>
      <c r="P661" s="152">
        <f>+[1]data1cf!O661</f>
        <v>13833.622248842195</v>
      </c>
      <c r="Q661" s="152">
        <f>+[1]data1cf!P661</f>
        <v>15136.623194041225</v>
      </c>
      <c r="R661" s="152">
        <f>+[1]data1cf!Q661</f>
        <v>13585.677159225153</v>
      </c>
      <c r="S661" s="152">
        <f>+[1]data1cf!R661</f>
        <v>9893.7215028758728</v>
      </c>
      <c r="T661" s="152">
        <f>+[1]data1cf!S661</f>
        <v>9326.2012703507226</v>
      </c>
      <c r="U661" s="152">
        <f>+[1]data1cf!T661</f>
        <v>8758.7089310650736</v>
      </c>
      <c r="V661" s="152">
        <f>+[1]data1cf!U661</f>
        <v>8191.2453218161427</v>
      </c>
      <c r="W661" s="152">
        <f>+[1]data1cf!V661</f>
        <v>11650.434234949227</v>
      </c>
      <c r="X661" s="152">
        <f>+[1]data1cf!W661</f>
        <v>11083.030697334032</v>
      </c>
      <c r="Y661" s="152">
        <f>+[1]data1cf!X661</f>
        <v>10515.658553805661</v>
      </c>
      <c r="Z661" s="152">
        <f>+[1]data1cf!Y661</f>
        <v>9948.3187461867001</v>
      </c>
      <c r="AA661" s="152">
        <f>+[1]data1cf!Z661</f>
        <v>9381.0122445544494</v>
      </c>
      <c r="AB661" s="152"/>
      <c r="AC661" s="153" t="e">
        <f t="shared" ca="1" si="80"/>
        <v>#NAME?</v>
      </c>
      <c r="AD661" s="153">
        <f t="shared" si="82"/>
        <v>77990.810053796726</v>
      </c>
      <c r="AE661" s="154">
        <f t="shared" si="83"/>
        <v>57289.325715872255</v>
      </c>
      <c r="AF661" s="155" t="e">
        <f t="shared" ca="1" si="81"/>
        <v>#NAME?</v>
      </c>
      <c r="AG661" s="156">
        <f t="shared" si="85"/>
        <v>0.98436226592796605</v>
      </c>
    </row>
    <row r="662" spans="1:33" x14ac:dyDescent="0.25">
      <c r="A662" s="148"/>
      <c r="B662" s="152">
        <f>+[1]data1cf!A662</f>
        <v>-102806.55507477779</v>
      </c>
      <c r="C662" s="152">
        <f>+[1]data1cf!B662</f>
        <v>14440.12138945327</v>
      </c>
      <c r="D662" s="152">
        <f>+[1]data1cf!C662</f>
        <v>22421.977309702106</v>
      </c>
      <c r="E662" s="152">
        <f>+[1]data1cf!D662</f>
        <v>21155.64615154059</v>
      </c>
      <c r="F662" s="152">
        <f>+[1]data1cf!E662</f>
        <v>19616.625179056427</v>
      </c>
      <c r="G662" s="152">
        <f>+[1]data1cf!F662</f>
        <v>18586.896019923581</v>
      </c>
      <c r="H662" s="152">
        <f>+[1]data1cf!G662</f>
        <v>17291.511954885711</v>
      </c>
      <c r="I662" s="152">
        <f>+[1]data1cf!H662</f>
        <v>16267.044214842164</v>
      </c>
      <c r="J662" s="152">
        <f>+[1]data1cf!I662</f>
        <v>15566.434593316102</v>
      </c>
      <c r="K662" s="152">
        <f>+[1]data1cf!J662</f>
        <v>14955.166744546954</v>
      </c>
      <c r="L662" s="152">
        <f>+[1]data1cf!K662</f>
        <v>14176.55640880387</v>
      </c>
      <c r="M662" s="152">
        <f>+[1]data1cf!L662</f>
        <v>13497.281835544873</v>
      </c>
      <c r="N662" s="152">
        <f>+[1]data1cf!M662</f>
        <v>12786.761342717247</v>
      </c>
      <c r="O662" s="152">
        <f>+[1]data1cf!N662</f>
        <v>12165.880683619653</v>
      </c>
      <c r="P662" s="152">
        <f>+[1]data1cf!O662</f>
        <v>13150.321559475815</v>
      </c>
      <c r="Q662" s="152">
        <f>+[1]data1cf!P662</f>
        <v>14379.701236649689</v>
      </c>
      <c r="R662" s="152">
        <f>+[1]data1cf!Q662</f>
        <v>12916.385693693563</v>
      </c>
      <c r="S662" s="152">
        <f>+[1]data1cf!R662</f>
        <v>9433.0303901794759</v>
      </c>
      <c r="T662" s="152">
        <f>+[1]data1cf!S662</f>
        <v>8897.5757975929409</v>
      </c>
      <c r="U662" s="152">
        <f>+[1]data1cf!T662</f>
        <v>8362.1475222412046</v>
      </c>
      <c r="V662" s="152">
        <f>+[1]data1cf!U662</f>
        <v>7826.7463536412706</v>
      </c>
      <c r="W662" s="152">
        <f>+[1]data1cf!V662</f>
        <v>11090.486541229056</v>
      </c>
      <c r="X662" s="152">
        <f>+[1]data1cf!W662</f>
        <v>10555.142050136517</v>
      </c>
      <c r="Y662" s="152">
        <f>+[1]data1cf!X662</f>
        <v>10019.82717932358</v>
      </c>
      <c r="Z662" s="152">
        <f>+[1]data1cf!Y662</f>
        <v>9484.5428173986293</v>
      </c>
      <c r="AA662" s="152">
        <f>+[1]data1cf!Z662</f>
        <v>8949.2898796283043</v>
      </c>
      <c r="AB662" s="152"/>
      <c r="AC662" s="153" t="e">
        <f t="shared" ca="1" si="80"/>
        <v>#NAME?</v>
      </c>
      <c r="AD662" s="153">
        <f t="shared" si="82"/>
        <v>74717.918278188023</v>
      </c>
      <c r="AE662" s="154">
        <f t="shared" si="83"/>
        <v>55043.21499469952</v>
      </c>
      <c r="AF662" s="155" t="e">
        <f t="shared" ca="1" si="81"/>
        <v>#NAME?</v>
      </c>
      <c r="AG662" s="156">
        <f t="shared" si="85"/>
        <v>0.98138103690872103</v>
      </c>
    </row>
    <row r="663" spans="1:33" x14ac:dyDescent="0.25">
      <c r="A663" s="148"/>
      <c r="B663" s="152">
        <f>+[1]data1cf!A663</f>
        <v>-97109.638881117484</v>
      </c>
      <c r="C663" s="152">
        <f>+[1]data1cf!B663</f>
        <v>13737.195856065759</v>
      </c>
      <c r="D663" s="152">
        <f>+[1]data1cf!C663</f>
        <v>21268.213594841192</v>
      </c>
      <c r="E663" s="152">
        <f>+[1]data1cf!D663</f>
        <v>20051.40330332781</v>
      </c>
      <c r="F663" s="152">
        <f>+[1]data1cf!E663</f>
        <v>18626.01574580653</v>
      </c>
      <c r="G663" s="152">
        <f>+[1]data1cf!F663</f>
        <v>17653.696518785415</v>
      </c>
      <c r="H663" s="152">
        <f>+[1]data1cf!G663</f>
        <v>16429.746204504474</v>
      </c>
      <c r="I663" s="152">
        <f>+[1]data1cf!H663</f>
        <v>15462.048257533777</v>
      </c>
      <c r="J663" s="152">
        <f>+[1]data1cf!I663</f>
        <v>14800.262174987402</v>
      </c>
      <c r="K663" s="152">
        <f>+[1]data1cf!J663</f>
        <v>14223.226262270848</v>
      </c>
      <c r="L663" s="152">
        <f>+[1]data1cf!K663</f>
        <v>13487.402615705851</v>
      </c>
      <c r="M663" s="152">
        <f>+[1]data1cf!L663</f>
        <v>12845.769322358639</v>
      </c>
      <c r="N663" s="152">
        <f>+[1]data1cf!M663</f>
        <v>12174.621568930514</v>
      </c>
      <c r="O663" s="152">
        <f>+[1]data1cf!N663</f>
        <v>11588.517452714015</v>
      </c>
      <c r="P663" s="152">
        <f>+[1]data1cf!O663</f>
        <v>12518.035481937164</v>
      </c>
      <c r="Q663" s="152">
        <f>+[1]data1cf!P663</f>
        <v>13679.29038840986</v>
      </c>
      <c r="R663" s="152">
        <f>+[1]data1cf!Q663</f>
        <v>12297.062924001228</v>
      </c>
      <c r="S663" s="152">
        <f>+[1]data1cf!R663</f>
        <v>9006.7340595350033</v>
      </c>
      <c r="T663" s="152">
        <f>+[1]data1cf!S663</f>
        <v>8500.9511151936349</v>
      </c>
      <c r="U663" s="152">
        <f>+[1]data1cf!T663</f>
        <v>7995.1930297453982</v>
      </c>
      <c r="V663" s="152">
        <f>+[1]data1cf!U663</f>
        <v>7489.4605489570931</v>
      </c>
      <c r="W663" s="152">
        <f>+[1]data1cf!V663</f>
        <v>10572.344036181328</v>
      </c>
      <c r="X663" s="152">
        <f>+[1]data1cf!W663</f>
        <v>10066.665092176459</v>
      </c>
      <c r="Y663" s="152">
        <f>+[1]data1cf!X663</f>
        <v>9561.0141270748136</v>
      </c>
      <c r="Z663" s="152">
        <f>+[1]data1cf!Y663</f>
        <v>9055.3919802434903</v>
      </c>
      <c r="AA663" s="152">
        <f>+[1]data1cf!Z663</f>
        <v>8549.7995162306033</v>
      </c>
      <c r="AB663" s="152"/>
      <c r="AC663" s="153" t="e">
        <f t="shared" ca="1" si="80"/>
        <v>#NAME?</v>
      </c>
      <c r="AD663" s="153">
        <f t="shared" si="82"/>
        <v>71641.018808432927</v>
      </c>
      <c r="AE663" s="154">
        <f t="shared" si="83"/>
        <v>52919.245312655068</v>
      </c>
      <c r="AF663" s="155" t="e">
        <f t="shared" ca="1" si="81"/>
        <v>#NAME?</v>
      </c>
      <c r="AG663" s="156">
        <f t="shared" si="85"/>
        <v>0.97806189630186613</v>
      </c>
    </row>
    <row r="664" spans="1:33" x14ac:dyDescent="0.25">
      <c r="A664" s="148"/>
      <c r="B664" s="152">
        <f>+[1]data1cf!A664</f>
        <v>-90115.639287498634</v>
      </c>
      <c r="C664" s="152">
        <f>+[1]data1cf!B664</f>
        <v>12924.73083086004</v>
      </c>
      <c r="D664" s="152">
        <f>+[1]data1cf!C664</f>
        <v>19985.58756006429</v>
      </c>
      <c r="E664" s="152">
        <f>+[1]data1cf!D664</f>
        <v>18794.33921569142</v>
      </c>
      <c r="F664" s="152">
        <f>+[1]data1cf!E664</f>
        <v>17409.862701235645</v>
      </c>
      <c r="G664" s="152">
        <f>+[1]data1cf!F664</f>
        <v>16508.024595616072</v>
      </c>
      <c r="H664" s="152">
        <f>+[1]data1cf!G664</f>
        <v>15371.772187848099</v>
      </c>
      <c r="I664" s="152">
        <f>+[1]data1cf!H664</f>
        <v>14473.769475313904</v>
      </c>
      <c r="J664" s="152">
        <f>+[1]data1cf!I664</f>
        <v>13859.646339985917</v>
      </c>
      <c r="K664" s="152">
        <f>+[1]data1cf!J664</f>
        <v>13324.636347732729</v>
      </c>
      <c r="L664" s="152">
        <f>+[1]data1cf!K664</f>
        <v>12641.341135245191</v>
      </c>
      <c r="M664" s="152">
        <f>+[1]data1cf!L664</f>
        <v>12045.91935132823</v>
      </c>
      <c r="N664" s="152">
        <f>+[1]data1cf!M664</f>
        <v>11423.108788407852</v>
      </c>
      <c r="O664" s="152">
        <f>+[1]data1cf!N664</f>
        <v>10879.69919647598</v>
      </c>
      <c r="P664" s="152">
        <f>+[1]data1cf!O664</f>
        <v>11741.789453554818</v>
      </c>
      <c r="Q664" s="152">
        <f>+[1]data1cf!P664</f>
        <v>12819.408827679343</v>
      </c>
      <c r="R664" s="152">
        <f>+[1]data1cf!Q664</f>
        <v>11536.73171106058</v>
      </c>
      <c r="S664" s="152">
        <f>+[1]data1cf!R664</f>
        <v>8483.3778678805611</v>
      </c>
      <c r="T664" s="152">
        <f>+[1]data1cf!S664</f>
        <v>8014.022262245644</v>
      </c>
      <c r="U664" s="152">
        <f>+[1]data1cf!T664</f>
        <v>7544.6897251245391</v>
      </c>
      <c r="V664" s="152">
        <f>+[1]data1cf!U664</f>
        <v>7075.380948572667</v>
      </c>
      <c r="W664" s="152">
        <f>+[1]data1cf!V664</f>
        <v>9936.2299796373409</v>
      </c>
      <c r="X664" s="152">
        <f>+[1]data1cf!W664</f>
        <v>9466.9708840596795</v>
      </c>
      <c r="Y664" s="152">
        <f>+[1]data1cf!X664</f>
        <v>8997.7377522975621</v>
      </c>
      <c r="Z664" s="152">
        <f>+[1]data1cf!Y664</f>
        <v>8528.531363265447</v>
      </c>
      <c r="AA664" s="152">
        <f>+[1]data1cf!Z664</f>
        <v>8059.3525192452344</v>
      </c>
      <c r="AB664" s="152"/>
      <c r="AC664" s="153" t="e">
        <f t="shared" ca="1" si="80"/>
        <v>#NAME?</v>
      </c>
      <c r="AD664" s="153">
        <f t="shared" si="82"/>
        <v>68115.936018210617</v>
      </c>
      <c r="AE664" s="154">
        <f t="shared" si="83"/>
        <v>50555.19055898951</v>
      </c>
      <c r="AF664" s="155" t="e">
        <f t="shared" ca="1" si="81"/>
        <v>#NAME?</v>
      </c>
      <c r="AG664" s="156">
        <f t="shared" si="85"/>
        <v>0.97352596915609235</v>
      </c>
    </row>
    <row r="665" spans="1:33" x14ac:dyDescent="0.25">
      <c r="A665" s="148"/>
      <c r="B665" s="152">
        <f>+[1]data1cf!A665</f>
        <v>-115665.05934672864</v>
      </c>
      <c r="C665" s="152">
        <f>+[1]data1cf!B665</f>
        <v>15978.440839169467</v>
      </c>
      <c r="D665" s="152">
        <f>+[1]data1cf!C665</f>
        <v>24987.094295342758</v>
      </c>
      <c r="E665" s="152">
        <f>+[1]data1cf!D665</f>
        <v>23517.584919390138</v>
      </c>
      <c r="F665" s="152">
        <f>+[1]data1cf!E665</f>
        <v>21852.528814685502</v>
      </c>
      <c r="G665" s="152">
        <f>+[1]data1cf!F665</f>
        <v>20693.219750878314</v>
      </c>
      <c r="H665" s="152">
        <f>+[1]data1cf!G665</f>
        <v>19236.602633072303</v>
      </c>
      <c r="I665" s="152">
        <f>+[1]data1cf!H665</f>
        <v>18083.999845586994</v>
      </c>
      <c r="J665" s="152">
        <f>+[1]data1cf!I665</f>
        <v>17295.761650135799</v>
      </c>
      <c r="K665" s="152">
        <f>+[1]data1cf!J665</f>
        <v>16607.22893016136</v>
      </c>
      <c r="L665" s="152">
        <f>+[1]data1cf!K665</f>
        <v>15732.044797845596</v>
      </c>
      <c r="M665" s="152">
        <f>+[1]data1cf!L665</f>
        <v>14967.810126509885</v>
      </c>
      <c r="N665" s="152">
        <f>+[1]data1cf!M665</f>
        <v>14168.421459997393</v>
      </c>
      <c r="O665" s="152">
        <f>+[1]data1cf!N665</f>
        <v>13469.04669812573</v>
      </c>
      <c r="P665" s="152">
        <f>+[1]data1cf!O665</f>
        <v>14577.453880322162</v>
      </c>
      <c r="Q665" s="152">
        <f>+[1]data1cf!P665</f>
        <v>15960.59791444087</v>
      </c>
      <c r="R665" s="152">
        <f>+[1]data1cf!Q665</f>
        <v>14314.258544389046</v>
      </c>
      <c r="S665" s="152">
        <f>+[1]data1cf!R665</f>
        <v>10395.223443819403</v>
      </c>
      <c r="T665" s="152">
        <f>+[1]data1cf!S665</f>
        <v>9792.7970014203747</v>
      </c>
      <c r="U665" s="152">
        <f>+[1]data1cf!T665</f>
        <v>9190.4001678776986</v>
      </c>
      <c r="V665" s="152">
        <f>+[1]data1cf!U665</f>
        <v>8588.0338314570818</v>
      </c>
      <c r="W665" s="152">
        <f>+[1]data1cf!V665</f>
        <v>12259.985510171184</v>
      </c>
      <c r="X665" s="152">
        <f>+[1]data1cf!W665</f>
        <v>11657.682940183078</v>
      </c>
      <c r="Y665" s="152">
        <f>+[1]data1cf!X665</f>
        <v>11055.413695223664</v>
      </c>
      <c r="Z665" s="152">
        <f>+[1]data1cf!Y665</f>
        <v>10453.178775043791</v>
      </c>
      <c r="AA665" s="152">
        <f>+[1]data1cf!Z665</f>
        <v>9850.9792093868728</v>
      </c>
      <c r="AB665" s="152"/>
      <c r="AC665" s="153" t="e">
        <f t="shared" ca="1" si="80"/>
        <v>#NAME?</v>
      </c>
      <c r="AD665" s="153">
        <f t="shared" si="82"/>
        <v>81470.733240602669</v>
      </c>
      <c r="AE665" s="154">
        <f t="shared" si="83"/>
        <v>59652.523575786632</v>
      </c>
      <c r="AF665" s="155" t="e">
        <f t="shared" ca="1" si="81"/>
        <v>#NAME?</v>
      </c>
      <c r="AG665" s="156">
        <f t="shared" si="85"/>
        <v>0.98701031920367632</v>
      </c>
    </row>
    <row r="666" spans="1:33" x14ac:dyDescent="0.25">
      <c r="A666" s="148"/>
      <c r="B666" s="152">
        <f>+[1]data1cf!A666</f>
        <v>-97889.180708613683</v>
      </c>
      <c r="C666" s="152">
        <f>+[1]data1cf!B666</f>
        <v>13824.3063898664</v>
      </c>
      <c r="D666" s="152">
        <f>+[1]data1cf!C666</f>
        <v>21449.024850331458</v>
      </c>
      <c r="E666" s="152">
        <f>+[1]data1cf!D666</f>
        <v>20242.094204246645</v>
      </c>
      <c r="F666" s="152">
        <f>+[1]data1cf!E666</f>
        <v>18761.566535335427</v>
      </c>
      <c r="G666" s="152">
        <f>+[1]data1cf!F666</f>
        <v>17781.39157691973</v>
      </c>
      <c r="H666" s="152">
        <f>+[1]data1cf!G666</f>
        <v>16547.666571434445</v>
      </c>
      <c r="I666" s="152">
        <f>+[1]data1cf!H666</f>
        <v>15572.20048697777</v>
      </c>
      <c r="J666" s="152">
        <f>+[1]data1cf!I666</f>
        <v>14905.101956170372</v>
      </c>
      <c r="K666" s="152">
        <f>+[1]data1cf!J666</f>
        <v>14323.381890645182</v>
      </c>
      <c r="L666" s="152">
        <f>+[1]data1cf!K666</f>
        <v>13581.703495170335</v>
      </c>
      <c r="M666" s="152">
        <f>+[1]data1cf!L666</f>
        <v>12934.919528874059</v>
      </c>
      <c r="N666" s="152">
        <f>+[1]data1cf!M666</f>
        <v>12258.384176930966</v>
      </c>
      <c r="O666" s="152">
        <f>+[1]data1cf!N666</f>
        <v>11667.521386219323</v>
      </c>
      <c r="P666" s="152">
        <f>+[1]data1cf!O666</f>
        <v>12604.554824618299</v>
      </c>
      <c r="Q666" s="152">
        <f>+[1]data1cf!P666</f>
        <v>13775.131635511694</v>
      </c>
      <c r="R666" s="152">
        <f>+[1]data1cf!Q666</f>
        <v>12381.808422668251</v>
      </c>
      <c r="S666" s="152">
        <f>+[1]data1cf!R666</f>
        <v>9065.0666397150198</v>
      </c>
      <c r="T666" s="152">
        <f>+[1]data1cf!S666</f>
        <v>8555.223552989326</v>
      </c>
      <c r="U666" s="152">
        <f>+[1]data1cf!T666</f>
        <v>8045.4055247100405</v>
      </c>
      <c r="V666" s="152">
        <f>+[1]data1cf!U666</f>
        <v>7535.6133066305665</v>
      </c>
      <c r="W666" s="152">
        <f>+[1]data1cf!V666</f>
        <v>10643.244456962992</v>
      </c>
      <c r="X666" s="152">
        <f>+[1]data1cf!W666</f>
        <v>10133.50620543028</v>
      </c>
      <c r="Y666" s="152">
        <f>+[1]data1cf!X666</f>
        <v>9623.7961573997745</v>
      </c>
      <c r="Z666" s="152">
        <f>+[1]data1cf!Y666</f>
        <v>9114.1151589765323</v>
      </c>
      <c r="AA666" s="152">
        <f>+[1]data1cf!Z666</f>
        <v>8604.4640816487754</v>
      </c>
      <c r="AB666" s="152"/>
      <c r="AC666" s="153" t="e">
        <f t="shared" ca="1" si="80"/>
        <v>#NAME?</v>
      </c>
      <c r="AD666" s="153">
        <f t="shared" si="82"/>
        <v>72107.788171300461</v>
      </c>
      <c r="AE666" s="154">
        <f t="shared" si="83"/>
        <v>53253.434687832429</v>
      </c>
      <c r="AF666" s="155" t="e">
        <f t="shared" ca="1" si="81"/>
        <v>#NAME?</v>
      </c>
      <c r="AG666" s="156">
        <f t="shared" si="85"/>
        <v>0.97860110509556719</v>
      </c>
    </row>
    <row r="667" spans="1:33" x14ac:dyDescent="0.25">
      <c r="A667" s="148"/>
      <c r="B667" s="152">
        <f>+[1]data1cf!A667</f>
        <v>-98255.57106124665</v>
      </c>
      <c r="C667" s="152">
        <f>+[1]data1cf!B667</f>
        <v>13824.645476377162</v>
      </c>
      <c r="D667" s="152">
        <f>+[1]data1cf!C667</f>
        <v>21537.040205209123</v>
      </c>
      <c r="E667" s="152">
        <f>+[1]data1cf!D667</f>
        <v>20273.237863752322</v>
      </c>
      <c r="F667" s="152">
        <f>+[1]data1cf!E667</f>
        <v>18825.276396465895</v>
      </c>
      <c r="G667" s="152">
        <f>+[1]data1cf!F667</f>
        <v>17841.409186917113</v>
      </c>
      <c r="H667" s="152">
        <f>+[1]data1cf!G667</f>
        <v>16603.090005172282</v>
      </c>
      <c r="I667" s="152">
        <f>+[1]data1cf!H667</f>
        <v>15623.972839359321</v>
      </c>
      <c r="J667" s="152">
        <f>+[1]data1cf!I667</f>
        <v>14954.377419067569</v>
      </c>
      <c r="K667" s="152">
        <f>+[1]data1cf!J667</f>
        <v>14370.455767509633</v>
      </c>
      <c r="L667" s="152">
        <f>+[1]data1cf!K667</f>
        <v>13626.025597284537</v>
      </c>
      <c r="M667" s="152">
        <f>+[1]data1cf!L667</f>
        <v>12976.820777082121</v>
      </c>
      <c r="N667" s="152">
        <f>+[1]data1cf!M667</f>
        <v>12297.753214486384</v>
      </c>
      <c r="O667" s="152">
        <f>+[1]data1cf!N667</f>
        <v>11704.65381200509</v>
      </c>
      <c r="P667" s="152">
        <f>+[1]data1cf!O667</f>
        <v>12645.219547608627</v>
      </c>
      <c r="Q667" s="152">
        <f>+[1]data1cf!P667</f>
        <v>13820.177721666194</v>
      </c>
      <c r="R667" s="152">
        <f>+[1]data1cf!Q667</f>
        <v>12421.639426015949</v>
      </c>
      <c r="S667" s="152">
        <f>+[1]data1cf!R667</f>
        <v>9092.4833784560269</v>
      </c>
      <c r="T667" s="152">
        <f>+[1]data1cf!S667</f>
        <v>8580.7319951547579</v>
      </c>
      <c r="U667" s="152">
        <f>+[1]data1cf!T667</f>
        <v>8069.0057640913856</v>
      </c>
      <c r="V667" s="152">
        <f>+[1]data1cf!U667</f>
        <v>7557.3054398330605</v>
      </c>
      <c r="W667" s="152">
        <f>+[1]data1cf!V667</f>
        <v>10676.568172581248</v>
      </c>
      <c r="X667" s="152">
        <f>+[1]data1cf!W667</f>
        <v>10164.922016861605</v>
      </c>
      <c r="Y667" s="152">
        <f>+[1]data1cf!X667</f>
        <v>9653.3041702073278</v>
      </c>
      <c r="Z667" s="152">
        <f>+[1]data1cf!Y667</f>
        <v>9141.7154818903618</v>
      </c>
      <c r="AA667" s="152">
        <f>+[1]data1cf!Z667</f>
        <v>8630.1568266608392</v>
      </c>
      <c r="AB667" s="152"/>
      <c r="AC667" s="153" t="e">
        <f t="shared" ca="1" si="80"/>
        <v>#NAME?</v>
      </c>
      <c r="AD667" s="153">
        <f t="shared" si="82"/>
        <v>72241.538323371919</v>
      </c>
      <c r="AE667" s="154">
        <f t="shared" si="83"/>
        <v>53327.85773715924</v>
      </c>
      <c r="AF667" s="155" t="e">
        <f t="shared" ca="1" si="81"/>
        <v>#NAME?</v>
      </c>
      <c r="AG667" s="156">
        <f t="shared" si="85"/>
        <v>0.97875315505318616</v>
      </c>
    </row>
    <row r="668" spans="1:33" x14ac:dyDescent="0.25">
      <c r="A668" s="148"/>
      <c r="B668" s="152">
        <f>+[1]data1cf!A668</f>
        <v>-117433.75961165607</v>
      </c>
      <c r="C668" s="152">
        <f>+[1]data1cf!B668</f>
        <v>16204.951263909759</v>
      </c>
      <c r="D668" s="152">
        <f>+[1]data1cf!C668</f>
        <v>25344.398670006434</v>
      </c>
      <c r="E668" s="152">
        <f>+[1]data1cf!D668</f>
        <v>23844.421966593065</v>
      </c>
      <c r="F668" s="152">
        <f>+[1]data1cf!E668</f>
        <v>22160.079620677428</v>
      </c>
      <c r="G668" s="152">
        <f>+[1]data1cf!F668</f>
        <v>20982.946709953092</v>
      </c>
      <c r="H668" s="152">
        <f>+[1]data1cf!G668</f>
        <v>19504.151822702454</v>
      </c>
      <c r="I668" s="152">
        <f>+[1]data1cf!H668</f>
        <v>18333.923929873388</v>
      </c>
      <c r="J668" s="152">
        <f>+[1]data1cf!I668</f>
        <v>17533.632335470109</v>
      </c>
      <c r="K668" s="152">
        <f>+[1]data1cf!J668</f>
        <v>16834.47175433235</v>
      </c>
      <c r="L668" s="152">
        <f>+[1]data1cf!K668</f>
        <v>15946.00379864408</v>
      </c>
      <c r="M668" s="152">
        <f>+[1]data1cf!L668</f>
        <v>15170.082779907574</v>
      </c>
      <c r="N668" s="152">
        <f>+[1]data1cf!M668</f>
        <v>14358.470206242615</v>
      </c>
      <c r="O668" s="152">
        <f>+[1]data1cf!N668</f>
        <v>13648.298501162371</v>
      </c>
      <c r="P668" s="152">
        <f>+[1]data1cf!O668</f>
        <v>14773.757374148685</v>
      </c>
      <c r="Q668" s="152">
        <f>+[1]data1cf!P668</f>
        <v>16178.051851049328</v>
      </c>
      <c r="R668" s="152">
        <f>+[1]data1cf!Q668</f>
        <v>14506.537368509595</v>
      </c>
      <c r="S668" s="152">
        <f>+[1]data1cf!R668</f>
        <v>10527.57407130231</v>
      </c>
      <c r="T668" s="152">
        <f>+[1]data1cf!S668</f>
        <v>9915.9355832406545</v>
      </c>
      <c r="U668" s="152">
        <f>+[1]data1cf!T668</f>
        <v>9304.3271568012606</v>
      </c>
      <c r="V668" s="152">
        <f>+[1]data1cf!U668</f>
        <v>8692.7496938327622</v>
      </c>
      <c r="W668" s="152">
        <f>+[1]data1cf!V668</f>
        <v>12420.851275928435</v>
      </c>
      <c r="X668" s="152">
        <f>+[1]data1cf!W668</f>
        <v>11809.338554481266</v>
      </c>
      <c r="Y668" s="152">
        <f>+[1]data1cf!X668</f>
        <v>11197.859667654779</v>
      </c>
      <c r="Z668" s="152">
        <f>+[1]data1cf!Y668</f>
        <v>10586.415630487583</v>
      </c>
      <c r="AA668" s="152">
        <f>+[1]data1cf!Z668</f>
        <v>9975.0074884694623</v>
      </c>
      <c r="AB668" s="152"/>
      <c r="AC668" s="153" t="e">
        <f t="shared" ca="1" si="80"/>
        <v>#NAME?</v>
      </c>
      <c r="AD668" s="153">
        <f t="shared" si="82"/>
        <v>82419.435707078737</v>
      </c>
      <c r="AE668" s="154">
        <f t="shared" si="83"/>
        <v>60305.935778103056</v>
      </c>
      <c r="AF668" s="155" t="e">
        <f t="shared" ca="1" si="81"/>
        <v>#NAME?</v>
      </c>
      <c r="AG668" s="156">
        <f t="shared" si="85"/>
        <v>0.98765099705649284</v>
      </c>
    </row>
    <row r="669" spans="1:33" x14ac:dyDescent="0.25">
      <c r="A669" s="148"/>
      <c r="B669" s="152">
        <f>+[1]data1cf!A669</f>
        <v>-98214.609705758921</v>
      </c>
      <c r="C669" s="152">
        <f>+[1]data1cf!B669</f>
        <v>13901.84879518671</v>
      </c>
      <c r="D669" s="152">
        <f>+[1]data1cf!C669</f>
        <v>21529.694437910824</v>
      </c>
      <c r="E669" s="152">
        <f>+[1]data1cf!D669</f>
        <v>20213.080613186125</v>
      </c>
      <c r="F669" s="152">
        <f>+[1]data1cf!E669</f>
        <v>18818.153822819844</v>
      </c>
      <c r="G669" s="152">
        <f>+[1]data1cf!F669</f>
        <v>17834.699396004307</v>
      </c>
      <c r="H669" s="152">
        <f>+[1]data1cf!G669</f>
        <v>16596.893829548724</v>
      </c>
      <c r="I669" s="152">
        <f>+[1]data1cf!H669</f>
        <v>15618.18484381005</v>
      </c>
      <c r="J669" s="152">
        <f>+[1]data1cf!I669</f>
        <v>14948.868568362192</v>
      </c>
      <c r="K669" s="152">
        <f>+[1]data1cf!J669</f>
        <v>14365.19304759743</v>
      </c>
      <c r="L669" s="152">
        <f>+[1]data1cf!K669</f>
        <v>13621.070517633543</v>
      </c>
      <c r="M669" s="152">
        <f>+[1]data1cf!L669</f>
        <v>12972.136341722671</v>
      </c>
      <c r="N669" s="152">
        <f>+[1]data1cf!M669</f>
        <v>12293.351872772761</v>
      </c>
      <c r="O669" s="152">
        <f>+[1]data1cf!N669</f>
        <v>11700.502516858254</v>
      </c>
      <c r="P669" s="152">
        <f>+[1]data1cf!O669</f>
        <v>12640.673352103608</v>
      </c>
      <c r="Q669" s="152">
        <f>+[1]data1cf!P669</f>
        <v>13815.141702745248</v>
      </c>
      <c r="R669" s="152">
        <f>+[1]data1cf!Q669</f>
        <v>12417.186437895924</v>
      </c>
      <c r="S669" s="152">
        <f>+[1]data1cf!R669</f>
        <v>9089.4182683246545</v>
      </c>
      <c r="T669" s="152">
        <f>+[1]data1cf!S669</f>
        <v>8577.880226924568</v>
      </c>
      <c r="U669" s="152">
        <f>+[1]data1cf!T669</f>
        <v>8066.3673272767755</v>
      </c>
      <c r="V669" s="152">
        <f>+[1]data1cf!U669</f>
        <v>7554.8803236338535</v>
      </c>
      <c r="W669" s="152">
        <f>+[1]data1cf!V669</f>
        <v>10672.842679942572</v>
      </c>
      <c r="X669" s="152">
        <f>+[1]data1cf!W669</f>
        <v>10161.409822256224</v>
      </c>
      <c r="Y669" s="152">
        <f>+[1]data1cf!X669</f>
        <v>9650.0052618335976</v>
      </c>
      <c r="Z669" s="152">
        <f>+[1]data1cf!Y669</f>
        <v>9138.6298475925869</v>
      </c>
      <c r="AA669" s="152">
        <f>+[1]data1cf!Z669</f>
        <v>8627.2844539186462</v>
      </c>
      <c r="AB669" s="152"/>
      <c r="AC669" s="153" t="e">
        <f t="shared" ca="1" si="80"/>
        <v>#NAME?</v>
      </c>
      <c r="AD669" s="153">
        <f t="shared" si="82"/>
        <v>72253.917978630721</v>
      </c>
      <c r="AE669" s="154">
        <f t="shared" si="83"/>
        <v>53347.938557032336</v>
      </c>
      <c r="AF669" s="155" t="e">
        <f t="shared" ca="1" si="81"/>
        <v>#NAME?</v>
      </c>
      <c r="AG669" s="156">
        <f t="shared" si="85"/>
        <v>0.97876717375788547</v>
      </c>
    </row>
    <row r="670" spans="1:33" x14ac:dyDescent="0.25">
      <c r="A670" s="148"/>
      <c r="B670" s="152">
        <f>+[1]data1cf!A670</f>
        <v>-104127.37165678677</v>
      </c>
      <c r="C670" s="152">
        <f>+[1]data1cf!B670</f>
        <v>14557.250379353565</v>
      </c>
      <c r="D670" s="152">
        <f>+[1]data1cf!C670</f>
        <v>22641.153790656554</v>
      </c>
      <c r="E670" s="152">
        <f>+[1]data1cf!D670</f>
        <v>21370.49940988165</v>
      </c>
      <c r="F670" s="152">
        <f>+[1]data1cf!E670</f>
        <v>19846.295639574568</v>
      </c>
      <c r="G670" s="152">
        <f>+[1]data1cf!F670</f>
        <v>18803.256123096122</v>
      </c>
      <c r="H670" s="152">
        <f>+[1]data1cf!G670</f>
        <v>17491.310311438312</v>
      </c>
      <c r="I670" s="152">
        <f>+[1]data1cf!H670</f>
        <v>16453.680628775401</v>
      </c>
      <c r="J670" s="152">
        <f>+[1]data1cf!I670</f>
        <v>15744.06986131124</v>
      </c>
      <c r="K670" s="152">
        <f>+[1]data1cf!J670</f>
        <v>15124.865418912137</v>
      </c>
      <c r="L670" s="152">
        <f>+[1]data1cf!K670</f>
        <v>14336.335090205466</v>
      </c>
      <c r="M670" s="152">
        <f>+[1]data1cf!L670</f>
        <v>13648.333474984494</v>
      </c>
      <c r="N670" s="152">
        <f>+[1]data1cf!M670</f>
        <v>12928.68450539685</v>
      </c>
      <c r="O670" s="152">
        <f>+[1]data1cf!N670</f>
        <v>12299.740986860717</v>
      </c>
      <c r="P670" s="152">
        <f>+[1]data1cf!O670</f>
        <v>13296.91559516055</v>
      </c>
      <c r="Q670" s="152">
        <f>+[1]data1cf!P670</f>
        <v>14542.089839733489</v>
      </c>
      <c r="R670" s="152">
        <f>+[1]data1cf!Q670</f>
        <v>13059.974217031071</v>
      </c>
      <c r="S670" s="152">
        <f>+[1]data1cf!R670</f>
        <v>9531.8661889211289</v>
      </c>
      <c r="T670" s="152">
        <f>+[1]data1cf!S670</f>
        <v>8989.5322946763845</v>
      </c>
      <c r="U670" s="152">
        <f>+[1]data1cf!T670</f>
        <v>8447.2250557794941</v>
      </c>
      <c r="V670" s="152">
        <f>+[1]data1cf!U670</f>
        <v>7904.9452718908833</v>
      </c>
      <c r="W670" s="152">
        <f>+[1]data1cf!V670</f>
        <v>11210.616658865716</v>
      </c>
      <c r="X670" s="152">
        <f>+[1]data1cf!W670</f>
        <v>10668.394280653938</v>
      </c>
      <c r="Y670" s="152">
        <f>+[1]data1cf!X670</f>
        <v>10126.201903270998</v>
      </c>
      <c r="Z670" s="152">
        <f>+[1]data1cf!Y670</f>
        <v>9584.0404267417653</v>
      </c>
      <c r="AA670" s="152">
        <f>+[1]data1cf!Z670</f>
        <v>9041.9107780918457</v>
      </c>
      <c r="AB670" s="152"/>
      <c r="AC670" s="153" t="e">
        <f t="shared" ca="1" si="80"/>
        <v>#NAME?</v>
      </c>
      <c r="AD670" s="153">
        <f t="shared" si="82"/>
        <v>75309.211847684768</v>
      </c>
      <c r="AE670" s="154">
        <f t="shared" si="83"/>
        <v>55417.442540252443</v>
      </c>
      <c r="AF670" s="155" t="e">
        <f t="shared" ca="1" si="81"/>
        <v>#NAME?</v>
      </c>
      <c r="AG670" s="156">
        <f t="shared" si="85"/>
        <v>0.98195883928571881</v>
      </c>
    </row>
    <row r="671" spans="1:33" x14ac:dyDescent="0.25">
      <c r="A671" s="148"/>
      <c r="B671" s="152">
        <f>+[1]data1cf!A671</f>
        <v>-89770.335982295015</v>
      </c>
      <c r="C671" s="152">
        <f>+[1]data1cf!B671</f>
        <v>12832.68320564607</v>
      </c>
      <c r="D671" s="152">
        <f>+[1]data1cf!C671</f>
        <v>19854.511324015471</v>
      </c>
      <c r="E671" s="152">
        <f>+[1]data1cf!D671</f>
        <v>18739.37521966084</v>
      </c>
      <c r="F671" s="152">
        <f>+[1]data1cf!E671</f>
        <v>17349.819565644546</v>
      </c>
      <c r="G671" s="152">
        <f>+[1]data1cf!F671</f>
        <v>16451.461209179746</v>
      </c>
      <c r="H671" s="152">
        <f>+[1]data1cf!G671</f>
        <v>15319.538566744621</v>
      </c>
      <c r="I671" s="152">
        <f>+[1]data1cf!H671</f>
        <v>14424.976803053192</v>
      </c>
      <c r="J671" s="152">
        <f>+[1]data1cf!I671</f>
        <v>13813.206852478768</v>
      </c>
      <c r="K671" s="152">
        <f>+[1]data1cf!J671</f>
        <v>13280.271737274998</v>
      </c>
      <c r="L671" s="152">
        <f>+[1]data1cf!K671</f>
        <v>12599.569925267529</v>
      </c>
      <c r="M671" s="152">
        <f>+[1]data1cf!L671</f>
        <v>12006.429666639691</v>
      </c>
      <c r="N671" s="152">
        <f>+[1]data1cf!M671</f>
        <v>11386.005576784286</v>
      </c>
      <c r="O671" s="152">
        <f>+[1]data1cf!N671</f>
        <v>10844.703871784961</v>
      </c>
      <c r="P671" s="152">
        <f>+[1]data1cf!O671</f>
        <v>11703.465127728978</v>
      </c>
      <c r="Q671" s="152">
        <f>+[1]data1cf!P671</f>
        <v>12776.955301477428</v>
      </c>
      <c r="R671" s="152">
        <f>+[1]data1cf!Q671</f>
        <v>11499.193121393319</v>
      </c>
      <c r="S671" s="152">
        <f>+[1]data1cf!R671</f>
        <v>8457.5390584328288</v>
      </c>
      <c r="T671" s="152">
        <f>+[1]data1cf!S671</f>
        <v>7989.9819202251292</v>
      </c>
      <c r="U671" s="152">
        <f>+[1]data1cf!T671</f>
        <v>7522.4477621377719</v>
      </c>
      <c r="V671" s="152">
        <f>+[1]data1cf!U671</f>
        <v>7054.9372735743764</v>
      </c>
      <c r="W671" s="152">
        <f>+[1]data1cf!V671</f>
        <v>9904.8241605103976</v>
      </c>
      <c r="X671" s="152">
        <f>+[1]data1cf!W671</f>
        <v>9437.3631625546514</v>
      </c>
      <c r="Y671" s="152">
        <f>+[1]data1cf!X671</f>
        <v>8969.9280289268136</v>
      </c>
      <c r="Z671" s="152">
        <f>+[1]data1cf!Y671</f>
        <v>8502.5195355567157</v>
      </c>
      <c r="AA671" s="152">
        <f>+[1]data1cf!Z671</f>
        <v>8035.1384816521004</v>
      </c>
      <c r="AB671" s="152"/>
      <c r="AC671" s="153" t="e">
        <f t="shared" ca="1" si="80"/>
        <v>#NAME?</v>
      </c>
      <c r="AD671" s="153">
        <f t="shared" si="82"/>
        <v>67837.647100144153</v>
      </c>
      <c r="AE671" s="154">
        <f t="shared" si="83"/>
        <v>50336.75299204373</v>
      </c>
      <c r="AF671" s="155" t="e">
        <f t="shared" ca="1" si="81"/>
        <v>#NAME?</v>
      </c>
      <c r="AG671" s="156">
        <f t="shared" si="85"/>
        <v>0.97313024736432474</v>
      </c>
    </row>
    <row r="672" spans="1:33" x14ac:dyDescent="0.25">
      <c r="A672" s="148"/>
      <c r="B672" s="152">
        <f>+[1]data1cf!A672</f>
        <v>-93568.024631314984</v>
      </c>
      <c r="C672" s="152">
        <f>+[1]data1cf!B672</f>
        <v>13341.644035829144</v>
      </c>
      <c r="D672" s="152">
        <f>+[1]data1cf!C672</f>
        <v>20564.07911137773</v>
      </c>
      <c r="E672" s="152">
        <f>+[1]data1cf!D672</f>
        <v>19419.571692464102</v>
      </c>
      <c r="F672" s="152">
        <f>+[1]data1cf!E672</f>
        <v>18010.181430270881</v>
      </c>
      <c r="G672" s="152">
        <f>+[1]data1cf!F672</f>
        <v>17073.552360298876</v>
      </c>
      <c r="H672" s="152">
        <f>+[1]data1cf!G672</f>
        <v>15894.010420829349</v>
      </c>
      <c r="I672" s="152">
        <f>+[1]data1cf!H672</f>
        <v>14961.604674282687</v>
      </c>
      <c r="J672" s="152">
        <f>+[1]data1cf!I672</f>
        <v>14323.954105442979</v>
      </c>
      <c r="K672" s="152">
        <f>+[1]data1cf!J672</f>
        <v>13768.199234679865</v>
      </c>
      <c r="L672" s="152">
        <f>+[1]data1cf!K672</f>
        <v>13058.974882003611</v>
      </c>
      <c r="M672" s="152">
        <f>+[1]data1cf!L672</f>
        <v>12440.742124803484</v>
      </c>
      <c r="N672" s="152">
        <f>+[1]data1cf!M672</f>
        <v>11794.071307698581</v>
      </c>
      <c r="O672" s="152">
        <f>+[1]data1cf!N672</f>
        <v>11229.58680034407</v>
      </c>
      <c r="P672" s="152">
        <f>+[1]data1cf!O672</f>
        <v>12124.960824343583</v>
      </c>
      <c r="Q672" s="152">
        <f>+[1]data1cf!P672</f>
        <v>13243.864456814994</v>
      </c>
      <c r="R672" s="152">
        <f>+[1]data1cf!Q672</f>
        <v>11912.047194120862</v>
      </c>
      <c r="S672" s="152">
        <f>+[1]data1cf!R672</f>
        <v>8741.7174947961757</v>
      </c>
      <c r="T672" s="152">
        <f>+[1]data1cf!S672</f>
        <v>8254.3805883932182</v>
      </c>
      <c r="U672" s="152">
        <f>+[1]data1cf!T672</f>
        <v>7767.0676342729821</v>
      </c>
      <c r="V672" s="152">
        <f>+[1]data1cf!U672</f>
        <v>7279.7793510039373</v>
      </c>
      <c r="W672" s="152">
        <f>+[1]data1cf!V672</f>
        <v>10250.229260937242</v>
      </c>
      <c r="X672" s="152">
        <f>+[1]data1cf!W672</f>
        <v>9762.992561950965</v>
      </c>
      <c r="Y672" s="152">
        <f>+[1]data1cf!X672</f>
        <v>9275.7828214699075</v>
      </c>
      <c r="Z672" s="152">
        <f>+[1]data1cf!Y672</f>
        <v>8788.600848249218</v>
      </c>
      <c r="AA672" s="152">
        <f>+[1]data1cf!Z672</f>
        <v>8301.4474753067116</v>
      </c>
      <c r="AB672" s="152"/>
      <c r="AC672" s="153" t="e">
        <f t="shared" ca="1" si="80"/>
        <v>#NAME?</v>
      </c>
      <c r="AD672" s="153">
        <f t="shared" si="82"/>
        <v>69825.899927312377</v>
      </c>
      <c r="AE672" s="154">
        <f t="shared" si="83"/>
        <v>51693.217968208221</v>
      </c>
      <c r="AF672" s="155" t="e">
        <f t="shared" ca="1" si="81"/>
        <v>#NAME?</v>
      </c>
      <c r="AG672" s="156">
        <f t="shared" si="85"/>
        <v>0.97583276444923639</v>
      </c>
    </row>
    <row r="673" spans="1:33" x14ac:dyDescent="0.25">
      <c r="A673" s="148"/>
      <c r="B673" s="152">
        <f>+[1]data1cf!A673</f>
        <v>-102133.80096609336</v>
      </c>
      <c r="C673" s="152">
        <f>+[1]data1cf!B673</f>
        <v>14325.386503810092</v>
      </c>
      <c r="D673" s="152">
        <f>+[1]data1cf!C673</f>
        <v>22240.767051371418</v>
      </c>
      <c r="E673" s="152">
        <f>+[1]data1cf!D673</f>
        <v>21017.34400813478</v>
      </c>
      <c r="F673" s="152">
        <f>+[1]data1cf!E673</f>
        <v>19499.643193774311</v>
      </c>
      <c r="G673" s="152">
        <f>+[1]data1cf!F673</f>
        <v>18476.69362668637</v>
      </c>
      <c r="H673" s="152">
        <f>+[1]data1cf!G673</f>
        <v>17189.745239423493</v>
      </c>
      <c r="I673" s="152">
        <f>+[1]data1cf!H673</f>
        <v>16171.981496813016</v>
      </c>
      <c r="J673" s="152">
        <f>+[1]data1cf!I673</f>
        <v>15475.956582955896</v>
      </c>
      <c r="K673" s="152">
        <f>+[1]data1cf!J673</f>
        <v>14868.731215214124</v>
      </c>
      <c r="L673" s="152">
        <f>+[1]data1cf!K673</f>
        <v>14095.173599216821</v>
      </c>
      <c r="M673" s="152">
        <f>+[1]data1cf!L673</f>
        <v>13420.344119558602</v>
      </c>
      <c r="N673" s="152">
        <f>+[1]data1cf!M673</f>
        <v>12714.473189986067</v>
      </c>
      <c r="O673" s="152">
        <f>+[1]data1cf!N673</f>
        <v>12097.699325040528</v>
      </c>
      <c r="P673" s="152">
        <f>+[1]data1cf!O673</f>
        <v>13075.65431107895</v>
      </c>
      <c r="Q673" s="152">
        <f>+[1]data1cf!P673</f>
        <v>14296.989070996809</v>
      </c>
      <c r="R673" s="152">
        <f>+[1]data1cf!Q673</f>
        <v>12843.249294324349</v>
      </c>
      <c r="S673" s="152">
        <f>+[1]data1cf!R673</f>
        <v>9382.68866174096</v>
      </c>
      <c r="T673" s="152">
        <f>+[1]data1cf!S673</f>
        <v>8850.7380215718003</v>
      </c>
      <c r="U673" s="152">
        <f>+[1]data1cf!T673</f>
        <v>8318.8135264205157</v>
      </c>
      <c r="V673" s="152">
        <f>+[1]data1cf!U673</f>
        <v>7786.9159606376161</v>
      </c>
      <c r="W673" s="152">
        <f>+[1]data1cf!V673</f>
        <v>11029.298613005212</v>
      </c>
      <c r="X673" s="152">
        <f>+[1]data1cf!W673</f>
        <v>10497.457353838709</v>
      </c>
      <c r="Y673" s="152">
        <f>+[1]data1cf!X673</f>
        <v>9965.6455211201537</v>
      </c>
      <c r="Z673" s="152">
        <f>+[1]data1cf!Y673</f>
        <v>9433.8639976429768</v>
      </c>
      <c r="AA673" s="152">
        <f>+[1]data1cf!Z673</f>
        <v>8902.1136926844229</v>
      </c>
      <c r="AB673" s="152"/>
      <c r="AC673" s="153" t="e">
        <f t="shared" ca="1" si="80"/>
        <v>#NAME?</v>
      </c>
      <c r="AD673" s="153">
        <f t="shared" si="82"/>
        <v>74277.242237111059</v>
      </c>
      <c r="AE673" s="154">
        <f t="shared" si="83"/>
        <v>54717.232265293431</v>
      </c>
      <c r="AF673" s="155" t="e">
        <f t="shared" ca="1" si="81"/>
        <v>#NAME?</v>
      </c>
      <c r="AG673" s="156">
        <f t="shared" si="85"/>
        <v>0.98093841296520656</v>
      </c>
    </row>
    <row r="674" spans="1:33" x14ac:dyDescent="0.25">
      <c r="A674" s="148"/>
      <c r="B674" s="152">
        <f>+[1]data1cf!A674</f>
        <v>-94225.169733782488</v>
      </c>
      <c r="C674" s="152">
        <f>+[1]data1cf!B674</f>
        <v>13397.339487999634</v>
      </c>
      <c r="D674" s="152">
        <f>+[1]data1cf!C674</f>
        <v>20657.729998435996</v>
      </c>
      <c r="E674" s="152">
        <f>+[1]data1cf!D674</f>
        <v>19603.715982551181</v>
      </c>
      <c r="F674" s="152">
        <f>+[1]data1cf!E674</f>
        <v>18124.449240326212</v>
      </c>
      <c r="G674" s="152">
        <f>+[1]data1cf!F674</f>
        <v>17181.197876039565</v>
      </c>
      <c r="H674" s="152">
        <f>+[1]data1cf!G674</f>
        <v>15993.415980449005</v>
      </c>
      <c r="I674" s="152">
        <f>+[1]data1cf!H674</f>
        <v>15054.461780279813</v>
      </c>
      <c r="J674" s="152">
        <f>+[1]data1cf!I674</f>
        <v>14412.33287655966</v>
      </c>
      <c r="K674" s="152">
        <f>+[1]data1cf!J674</f>
        <v>13852.629317004154</v>
      </c>
      <c r="L674" s="152">
        <f>+[1]data1cf!K674</f>
        <v>13138.469476023674</v>
      </c>
      <c r="M674" s="152">
        <f>+[1]data1cf!L674</f>
        <v>12515.894758734266</v>
      </c>
      <c r="N674" s="152">
        <f>+[1]data1cf!M674</f>
        <v>11864.682255919506</v>
      </c>
      <c r="O674" s="152">
        <f>+[1]data1cf!N674</f>
        <v>11296.186238818638</v>
      </c>
      <c r="P674" s="152">
        <f>+[1]data1cf!O674</f>
        <v>12197.895669282188</v>
      </c>
      <c r="Q674" s="152">
        <f>+[1]data1cf!P674</f>
        <v>13324.657563644982</v>
      </c>
      <c r="R674" s="152">
        <f>+[1]data1cf!Q674</f>
        <v>11983.486708257095</v>
      </c>
      <c r="S674" s="152">
        <f>+[1]data1cf!R674</f>
        <v>8790.8912120073473</v>
      </c>
      <c r="T674" s="152">
        <f>+[1]data1cf!S674</f>
        <v>8300.1316506690564</v>
      </c>
      <c r="U674" s="152">
        <f>+[1]data1cf!T674</f>
        <v>7809.396209834671</v>
      </c>
      <c r="V674" s="152">
        <f>+[1]data1cf!U674</f>
        <v>7318.6856131193217</v>
      </c>
      <c r="W674" s="152">
        <f>+[1]data1cf!V674</f>
        <v>10309.99752818878</v>
      </c>
      <c r="X674" s="152">
        <f>+[1]data1cf!W674</f>
        <v>9819.3388780419155</v>
      </c>
      <c r="Y674" s="152">
        <f>+[1]data1cf!X674</f>
        <v>9328.7073757347061</v>
      </c>
      <c r="Z674" s="152">
        <f>+[1]data1cf!Y674</f>
        <v>8838.1038357023426</v>
      </c>
      <c r="AA674" s="152">
        <f>+[1]data1cf!Z674</f>
        <v>8347.5290968130685</v>
      </c>
      <c r="AB674" s="152"/>
      <c r="AC674" s="153" t="e">
        <f t="shared" ca="1" si="80"/>
        <v>#NAME?</v>
      </c>
      <c r="AD674" s="153">
        <f t="shared" si="82"/>
        <v>70169.56582472341</v>
      </c>
      <c r="AE674" s="154">
        <f t="shared" si="83"/>
        <v>51926.16622060378</v>
      </c>
      <c r="AF674" s="155" t="e">
        <f t="shared" ca="1" si="81"/>
        <v>#NAME?</v>
      </c>
      <c r="AG674" s="156">
        <f t="shared" si="85"/>
        <v>0.97627153655533816</v>
      </c>
    </row>
    <row r="675" spans="1:33" x14ac:dyDescent="0.25">
      <c r="A675" s="148"/>
      <c r="B675" s="152">
        <f>+[1]data1cf!A675</f>
        <v>-105481.27114886088</v>
      </c>
      <c r="C675" s="152">
        <f>+[1]data1cf!B675</f>
        <v>14821.458388788997</v>
      </c>
      <c r="D675" s="152">
        <f>+[1]data1cf!C675</f>
        <v>22961.948260443147</v>
      </c>
      <c r="E675" s="152">
        <f>+[1]data1cf!D675</f>
        <v>21632.465651506725</v>
      </c>
      <c r="F675" s="152">
        <f>+[1]data1cf!E675</f>
        <v>20081.718728650972</v>
      </c>
      <c r="G675" s="152">
        <f>+[1]data1cf!F675</f>
        <v>19025.035466102898</v>
      </c>
      <c r="H675" s="152">
        <f>+[1]data1cf!G675</f>
        <v>17696.113080527011</v>
      </c>
      <c r="I675" s="152">
        <f>+[1]data1cf!H675</f>
        <v>16644.991783911311</v>
      </c>
      <c r="J675" s="152">
        <f>+[1]data1cf!I675</f>
        <v>15926.154415963923</v>
      </c>
      <c r="K675" s="152">
        <f>+[1]data1cf!J675</f>
        <v>15298.814589567832</v>
      </c>
      <c r="L675" s="152">
        <f>+[1]data1cf!K675</f>
        <v>14500.115798700783</v>
      </c>
      <c r="M675" s="152">
        <f>+[1]data1cf!L675</f>
        <v>13803.168552541811</v>
      </c>
      <c r="N675" s="152">
        <f>+[1]data1cf!M675</f>
        <v>13074.162462353703</v>
      </c>
      <c r="O675" s="152">
        <f>+[1]data1cf!N675</f>
        <v>12436.954131392376</v>
      </c>
      <c r="P675" s="152">
        <f>+[1]data1cf!O675</f>
        <v>13447.181417953896</v>
      </c>
      <c r="Q675" s="152">
        <f>+[1]data1cf!P675</f>
        <v>14708.545841443756</v>
      </c>
      <c r="R675" s="152">
        <f>+[1]data1cf!Q675</f>
        <v>13207.159247460262</v>
      </c>
      <c r="S675" s="152">
        <f>+[1]data1cf!R675</f>
        <v>9633.1775591278711</v>
      </c>
      <c r="T675" s="152">
        <f>+[1]data1cf!S675</f>
        <v>9083.7920551836778</v>
      </c>
      <c r="U675" s="152">
        <f>+[1]data1cf!T675</f>
        <v>8534.4335531692377</v>
      </c>
      <c r="V675" s="152">
        <f>+[1]data1cf!U675</f>
        <v>7985.1028631424451</v>
      </c>
      <c r="W675" s="152">
        <f>+[1]data1cf!V675</f>
        <v>11333.755713497911</v>
      </c>
      <c r="X675" s="152">
        <f>+[1]data1cf!W675</f>
        <v>10784.483175556068</v>
      </c>
      <c r="Y675" s="152">
        <f>+[1]data1cf!X675</f>
        <v>10235.241028524048</v>
      </c>
      <c r="Z675" s="152">
        <f>+[1]data1cf!Y675</f>
        <v>9686.0301841291348</v>
      </c>
      <c r="AA675" s="152">
        <f>+[1]data1cf!Z675</f>
        <v>9136.8515814504426</v>
      </c>
      <c r="AB675" s="152"/>
      <c r="AC675" s="153" t="e">
        <f t="shared" ca="1" si="80"/>
        <v>#NAME?</v>
      </c>
      <c r="AD675" s="153">
        <f t="shared" si="82"/>
        <v>76174.259079424723</v>
      </c>
      <c r="AE675" s="154">
        <f t="shared" si="83"/>
        <v>56053.128490505929</v>
      </c>
      <c r="AF675" s="155" t="e">
        <f t="shared" ca="1" si="81"/>
        <v>#NAME?</v>
      </c>
      <c r="AG675" s="156">
        <f t="shared" ref="AG675:AG690" si="86">1-EXP(-(1/0.25)*(AD675/ABS($AD$1010)))</f>
        <v>0.98277199961996076</v>
      </c>
    </row>
    <row r="676" spans="1:33" x14ac:dyDescent="0.25">
      <c r="A676" s="148"/>
      <c r="B676" s="152">
        <f>+[1]data1cf!A676</f>
        <v>-113769.38398149208</v>
      </c>
      <c r="C676" s="152">
        <f>+[1]data1cf!B676</f>
        <v>15726.815464836109</v>
      </c>
      <c r="D676" s="152">
        <f>+[1]data1cf!C676</f>
        <v>24637.270582293291</v>
      </c>
      <c r="E676" s="152">
        <f>+[1]data1cf!D676</f>
        <v>23182.298863054482</v>
      </c>
      <c r="F676" s="152">
        <f>+[1]data1cf!E676</f>
        <v>21522.898917501367</v>
      </c>
      <c r="G676" s="152">
        <f>+[1]data1cf!F676</f>
        <v>20382.693275672777</v>
      </c>
      <c r="H676" s="152">
        <f>+[1]data1cf!G676</f>
        <v>18949.846070737687</v>
      </c>
      <c r="I676" s="152">
        <f>+[1]data1cf!H676</f>
        <v>17816.133695987908</v>
      </c>
      <c r="J676" s="152">
        <f>+[1]data1cf!I676</f>
        <v>17040.814213737529</v>
      </c>
      <c r="K676" s="152">
        <f>+[1]data1cf!J676</f>
        <v>16363.672329730005</v>
      </c>
      <c r="L676" s="152">
        <f>+[1]data1cf!K676</f>
        <v>15502.725667280007</v>
      </c>
      <c r="M676" s="152">
        <f>+[1]data1cf!L676</f>
        <v>14751.016306940448</v>
      </c>
      <c r="N676" s="152">
        <f>+[1]data1cf!M676</f>
        <v>13964.729102623362</v>
      </c>
      <c r="O676" s="152">
        <f>+[1]data1cf!N676</f>
        <v>13276.926397174262</v>
      </c>
      <c r="P676" s="152">
        <f>+[1]data1cf!O676</f>
        <v>14367.057746654969</v>
      </c>
      <c r="Q676" s="152">
        <f>+[1]data1cf!P676</f>
        <v>15727.532946409512</v>
      </c>
      <c r="R676" s="152">
        <f>+[1]data1cf!Q676</f>
        <v>14108.176011712414</v>
      </c>
      <c r="S676" s="152">
        <f>+[1]data1cf!R676</f>
        <v>10253.37135668621</v>
      </c>
      <c r="T676" s="152">
        <f>+[1]data1cf!S676</f>
        <v>9660.8182932719155</v>
      </c>
      <c r="U676" s="152">
        <f>+[1]data1cf!T676</f>
        <v>9068.2943534440165</v>
      </c>
      <c r="V676" s="152">
        <f>+[1]data1cf!U676</f>
        <v>8475.8004109101057</v>
      </c>
      <c r="W676" s="152">
        <f>+[1]data1cf!V676</f>
        <v>12087.571181241068</v>
      </c>
      <c r="X676" s="152">
        <f>+[1]data1cf!W676</f>
        <v>11495.139960049157</v>
      </c>
      <c r="Y676" s="152">
        <f>+[1]data1cf!X676</f>
        <v>10902.741517710328</v>
      </c>
      <c r="Z676" s="152">
        <f>+[1]data1cf!Y676</f>
        <v>10310.376837590149</v>
      </c>
      <c r="AA676" s="152">
        <f>+[1]data1cf!Z676</f>
        <v>9718.0469325551931</v>
      </c>
      <c r="AB676" s="152"/>
      <c r="AC676" s="153" t="e">
        <f t="shared" ca="1" si="80"/>
        <v>#NAME?</v>
      </c>
      <c r="AD676" s="153">
        <f t="shared" si="82"/>
        <v>80488.119905607338</v>
      </c>
      <c r="AE676" s="154">
        <f t="shared" si="83"/>
        <v>58984.932491892308</v>
      </c>
      <c r="AF676" s="155" t="e">
        <f t="shared" ca="1" si="81"/>
        <v>#NAME?</v>
      </c>
      <c r="AG676" s="156">
        <f t="shared" si="86"/>
        <v>0.9863116768974759</v>
      </c>
    </row>
    <row r="677" spans="1:33" x14ac:dyDescent="0.25">
      <c r="A677" s="148"/>
      <c r="B677" s="152">
        <f>+[1]data1cf!A677</f>
        <v>-97608.652551434585</v>
      </c>
      <c r="C677" s="152">
        <f>+[1]data1cf!B677</f>
        <v>13798.673794367016</v>
      </c>
      <c r="D677" s="152">
        <f>+[1]data1cf!C677</f>
        <v>21397.450833177296</v>
      </c>
      <c r="E677" s="152">
        <f>+[1]data1cf!D677</f>
        <v>20120.695442287026</v>
      </c>
      <c r="F677" s="152">
        <f>+[1]data1cf!E677</f>
        <v>18712.786839558401</v>
      </c>
      <c r="G677" s="152">
        <f>+[1]data1cf!F677</f>
        <v>17735.438867166689</v>
      </c>
      <c r="H677" s="152">
        <f>+[1]data1cf!G677</f>
        <v>16505.231410084583</v>
      </c>
      <c r="I677" s="152">
        <f>+[1]data1cf!H677</f>
        <v>15532.560789856798</v>
      </c>
      <c r="J677" s="152">
        <f>+[1]data1cf!I677</f>
        <v>14867.374011912667</v>
      </c>
      <c r="K677" s="152">
        <f>+[1]data1cf!J677</f>
        <v>14287.339599047824</v>
      </c>
      <c r="L677" s="152">
        <f>+[1]data1cf!K677</f>
        <v>13547.768110302633</v>
      </c>
      <c r="M677" s="152">
        <f>+[1]data1cf!L677</f>
        <v>12902.837679942069</v>
      </c>
      <c r="N677" s="152">
        <f>+[1]data1cf!M677</f>
        <v>12228.241124648117</v>
      </c>
      <c r="O677" s="152">
        <f>+[1]data1cf!N677</f>
        <v>11639.090804184594</v>
      </c>
      <c r="P677" s="152">
        <f>+[1]data1cf!O677</f>
        <v>12573.419725889038</v>
      </c>
      <c r="Q677" s="152">
        <f>+[1]data1cf!P677</f>
        <v>13740.641929529433</v>
      </c>
      <c r="R677" s="152">
        <f>+[1]data1cf!Q677</f>
        <v>12351.311664531959</v>
      </c>
      <c r="S677" s="152">
        <f>+[1]data1cf!R677</f>
        <v>9044.0749101577276</v>
      </c>
      <c r="T677" s="152">
        <f>+[1]data1cf!S677</f>
        <v>8535.6929179118888</v>
      </c>
      <c r="U677" s="152">
        <f>+[1]data1cf!T677</f>
        <v>8027.335912300623</v>
      </c>
      <c r="V677" s="152">
        <f>+[1]data1cf!U677</f>
        <v>7519.0046429230097</v>
      </c>
      <c r="W677" s="152">
        <f>+[1]data1cf!V677</f>
        <v>10617.730028251728</v>
      </c>
      <c r="X677" s="152">
        <f>+[1]data1cf!W677</f>
        <v>10109.452570765014</v>
      </c>
      <c r="Y677" s="152">
        <f>+[1]data1cf!X677</f>
        <v>9601.2032359556688</v>
      </c>
      <c r="Z677" s="152">
        <f>+[1]data1cf!Y677</f>
        <v>9092.9828675040153</v>
      </c>
      <c r="AA677" s="152">
        <f>+[1]data1cf!Z677</f>
        <v>8584.7923344007831</v>
      </c>
      <c r="AB677" s="152"/>
      <c r="AC677" s="153" t="e">
        <f t="shared" ca="1" si="80"/>
        <v>#NAME?</v>
      </c>
      <c r="AD677" s="153">
        <f t="shared" si="82"/>
        <v>71912.441620422745</v>
      </c>
      <c r="AE677" s="154">
        <f t="shared" si="83"/>
        <v>53107.507242479063</v>
      </c>
      <c r="AF677" s="155" t="e">
        <f t="shared" ca="1" si="81"/>
        <v>#NAME?</v>
      </c>
      <c r="AG677" s="156">
        <f t="shared" si="86"/>
        <v>0.97837707373388116</v>
      </c>
    </row>
    <row r="678" spans="1:33" x14ac:dyDescent="0.25">
      <c r="A678" s="148"/>
      <c r="B678" s="152">
        <f>+[1]data1cf!A678</f>
        <v>-98956.789351252315</v>
      </c>
      <c r="C678" s="152">
        <f>+[1]data1cf!B678</f>
        <v>14008.665330011143</v>
      </c>
      <c r="D678" s="152">
        <f>+[1]data1cf!C678</f>
        <v>21678.137328365614</v>
      </c>
      <c r="E678" s="152">
        <f>+[1]data1cf!D678</f>
        <v>20419.31301630583</v>
      </c>
      <c r="F678" s="152">
        <f>+[1]data1cf!E678</f>
        <v>18947.20788171751</v>
      </c>
      <c r="G678" s="152">
        <f>+[1]data1cf!F678</f>
        <v>17956.274236037985</v>
      </c>
      <c r="H678" s="152">
        <f>+[1]data1cf!G678</f>
        <v>16709.162463556026</v>
      </c>
      <c r="I678" s="152">
        <f>+[1]data1cf!H678</f>
        <v>15723.057654627166</v>
      </c>
      <c r="J678" s="152">
        <f>+[1]data1cf!I678</f>
        <v>15048.683547991819</v>
      </c>
      <c r="K678" s="152">
        <f>+[1]data1cf!J678</f>
        <v>14460.548378304688</v>
      </c>
      <c r="L678" s="152">
        <f>+[1]data1cf!K678</f>
        <v>13710.85170809953</v>
      </c>
      <c r="M678" s="152">
        <f>+[1]data1cf!L678</f>
        <v>13057.013722683474</v>
      </c>
      <c r="N678" s="152">
        <f>+[1]data1cf!M678</f>
        <v>12373.099874122505</v>
      </c>
      <c r="O678" s="152">
        <f>+[1]data1cf!N678</f>
        <v>11775.719919303338</v>
      </c>
      <c r="P678" s="152">
        <f>+[1]data1cf!O678</f>
        <v>12723.045962288779</v>
      </c>
      <c r="Q678" s="152">
        <f>+[1]data1cf!P678</f>
        <v>13906.389433513148</v>
      </c>
      <c r="R678" s="152">
        <f>+[1]data1cf!Q678</f>
        <v>12497.870221548525</v>
      </c>
      <c r="S678" s="152">
        <f>+[1]data1cf!R678</f>
        <v>9144.9550620561495</v>
      </c>
      <c r="T678" s="152">
        <f>+[1]data1cf!S678</f>
        <v>8629.5514743451822</v>
      </c>
      <c r="U678" s="152">
        <f>+[1]data1cf!T678</f>
        <v>8114.1732183755194</v>
      </c>
      <c r="V678" s="152">
        <f>+[1]data1cf!U678</f>
        <v>7598.8210540994114</v>
      </c>
      <c r="W678" s="152">
        <f>+[1]data1cf!V678</f>
        <v>10740.344957953852</v>
      </c>
      <c r="X678" s="152">
        <f>+[1]data1cf!W678</f>
        <v>10225.047348799792</v>
      </c>
      <c r="Y678" s="152">
        <f>+[1]data1cf!X678</f>
        <v>9709.7782507437569</v>
      </c>
      <c r="Z678" s="152">
        <f>+[1]data1cf!Y678</f>
        <v>9194.5385191186815</v>
      </c>
      <c r="AA678" s="152">
        <f>+[1]data1cf!Z678</f>
        <v>8679.3290349174968</v>
      </c>
      <c r="AB678" s="152"/>
      <c r="AC678" s="153" t="e">
        <f t="shared" ca="1" si="80"/>
        <v>#NAME?</v>
      </c>
      <c r="AD678" s="153">
        <f t="shared" si="82"/>
        <v>72720.681766610694</v>
      </c>
      <c r="AE678" s="154">
        <f t="shared" si="83"/>
        <v>53687.773986043532</v>
      </c>
      <c r="AF678" s="155" t="e">
        <f t="shared" ca="1" si="81"/>
        <v>#NAME?</v>
      </c>
      <c r="AG678" s="156">
        <f t="shared" si="86"/>
        <v>0.97928904163378971</v>
      </c>
    </row>
    <row r="679" spans="1:33" x14ac:dyDescent="0.25">
      <c r="A679" s="148"/>
      <c r="B679" s="152">
        <f>+[1]data1cf!A679</f>
        <v>-104367.60387041951</v>
      </c>
      <c r="C679" s="152">
        <f>+[1]data1cf!B679</f>
        <v>14666.608040488674</v>
      </c>
      <c r="D679" s="152">
        <f>+[1]data1cf!C679</f>
        <v>22766.222315307172</v>
      </c>
      <c r="E679" s="152">
        <f>+[1]data1cf!D679</f>
        <v>21443.546173941289</v>
      </c>
      <c r="F679" s="152">
        <f>+[1]data1cf!E679</f>
        <v>19888.068466996523</v>
      </c>
      <c r="G679" s="152">
        <f>+[1]data1cf!F679</f>
        <v>18842.608041625092</v>
      </c>
      <c r="H679" s="152">
        <f>+[1]data1cf!G679</f>
        <v>17527.649953239146</v>
      </c>
      <c r="I679" s="152">
        <f>+[1]data1cf!H679</f>
        <v>16487.626355588916</v>
      </c>
      <c r="J679" s="152">
        <f>+[1]data1cf!I679</f>
        <v>15776.378445433333</v>
      </c>
      <c r="K679" s="152">
        <f>+[1]data1cf!J679</f>
        <v>15155.73048280412</v>
      </c>
      <c r="L679" s="152">
        <f>+[1]data1cf!K679</f>
        <v>14365.395890052507</v>
      </c>
      <c r="M679" s="152">
        <f>+[1]data1cf!L679</f>
        <v>13675.80698660581</v>
      </c>
      <c r="N679" s="152">
        <f>+[1]data1cf!M679</f>
        <v>12954.497715194979</v>
      </c>
      <c r="O679" s="152">
        <f>+[1]data1cf!N679</f>
        <v>12324.087711003358</v>
      </c>
      <c r="P679" s="152">
        <f>+[1]data1cf!O679</f>
        <v>13323.57835074492</v>
      </c>
      <c r="Q679" s="152">
        <f>+[1]data1cf!P679</f>
        <v>14571.625336273239</v>
      </c>
      <c r="R679" s="152">
        <f>+[1]data1cf!Q679</f>
        <v>13086.090325265541</v>
      </c>
      <c r="S679" s="152">
        <f>+[1]data1cf!R679</f>
        <v>9549.8426006661739</v>
      </c>
      <c r="T679" s="152">
        <f>+[1]data1cf!S679</f>
        <v>9006.2574881310793</v>
      </c>
      <c r="U679" s="152">
        <f>+[1]data1cf!T679</f>
        <v>8462.6990924403872</v>
      </c>
      <c r="V679" s="152">
        <f>+[1]data1cf!U679</f>
        <v>7919.1682150994166</v>
      </c>
      <c r="W679" s="152">
        <f>+[1]data1cf!V679</f>
        <v>11232.466115086147</v>
      </c>
      <c r="X679" s="152">
        <f>+[1]data1cf!W679</f>
        <v>10688.992775862615</v>
      </c>
      <c r="Y679" s="152">
        <f>+[1]data1cf!X679</f>
        <v>10145.549506682821</v>
      </c>
      <c r="Z679" s="152">
        <f>+[1]data1cf!Y679</f>
        <v>9602.1372096480791</v>
      </c>
      <c r="AA679" s="152">
        <f>+[1]data1cf!Z679</f>
        <v>9058.7568139227424</v>
      </c>
      <c r="AB679" s="152"/>
      <c r="AC679" s="153" t="e">
        <f t="shared" ca="1" si="80"/>
        <v>#NAME?</v>
      </c>
      <c r="AD679" s="153">
        <f t="shared" si="82"/>
        <v>75605.990573586183</v>
      </c>
      <c r="AE679" s="154">
        <f t="shared" si="83"/>
        <v>55669.414081982388</v>
      </c>
      <c r="AF679" s="155" t="e">
        <f t="shared" ca="1" si="81"/>
        <v>#NAME?</v>
      </c>
      <c r="AG679" s="156">
        <f t="shared" si="86"/>
        <v>0.98224205289241195</v>
      </c>
    </row>
    <row r="680" spans="1:33" x14ac:dyDescent="0.25">
      <c r="A680" s="148"/>
      <c r="B680" s="152">
        <f>+[1]data1cf!A680</f>
        <v>-108826.29515950917</v>
      </c>
      <c r="C680" s="152">
        <f>+[1]data1cf!B680</f>
        <v>15195.966885791586</v>
      </c>
      <c r="D680" s="152">
        <f>+[1]data1cf!C680</f>
        <v>23605.326458406125</v>
      </c>
      <c r="E680" s="152">
        <f>+[1]data1cf!D680</f>
        <v>22308.205037689702</v>
      </c>
      <c r="F680" s="152">
        <f>+[1]data1cf!E680</f>
        <v>20663.368910390211</v>
      </c>
      <c r="G680" s="152">
        <f>+[1]data1cf!F680</f>
        <v>19572.976603363408</v>
      </c>
      <c r="H680" s="152">
        <f>+[1]data1cf!G680</f>
        <v>18202.110892077726</v>
      </c>
      <c r="I680" s="152">
        <f>+[1]data1cf!H680</f>
        <v>17117.656417571834</v>
      </c>
      <c r="J680" s="152">
        <f>+[1]data1cf!I680</f>
        <v>16376.023265791515</v>
      </c>
      <c r="K680" s="152">
        <f>+[1]data1cf!J680</f>
        <v>15728.583679431511</v>
      </c>
      <c r="L680" s="152">
        <f>+[1]data1cf!K680</f>
        <v>14904.762085670525</v>
      </c>
      <c r="M680" s="152">
        <f>+[1]data1cf!L680</f>
        <v>14185.713235623291</v>
      </c>
      <c r="N680" s="152">
        <f>+[1]data1cf!M680</f>
        <v>13433.588890895531</v>
      </c>
      <c r="O680" s="152">
        <f>+[1]data1cf!N680</f>
        <v>12775.961026455028</v>
      </c>
      <c r="P680" s="152">
        <f>+[1]data1cf!O680</f>
        <v>13818.437030476147</v>
      </c>
      <c r="Q680" s="152">
        <f>+[1]data1cf!P680</f>
        <v>15119.801865762311</v>
      </c>
      <c r="R680" s="152">
        <f>+[1]data1cf!Q680</f>
        <v>13570.803272497425</v>
      </c>
      <c r="S680" s="152">
        <f>+[1]data1cf!R680</f>
        <v>9883.4834111331602</v>
      </c>
      <c r="T680" s="152">
        <f>+[1]data1cf!S680</f>
        <v>9316.6757839837992</v>
      </c>
      <c r="U680" s="152">
        <f>+[1]data1cf!T680</f>
        <v>8749.8960150498515</v>
      </c>
      <c r="V680" s="152">
        <f>+[1]data1cf!U680</f>
        <v>8183.1449400778292</v>
      </c>
      <c r="W680" s="152">
        <f>+[1]data1cf!V680</f>
        <v>11637.990331211056</v>
      </c>
      <c r="X680" s="152">
        <f>+[1]data1cf!W680</f>
        <v>11071.299252443969</v>
      </c>
      <c r="Y680" s="152">
        <f>+[1]data1cf!X680</f>
        <v>10504.639528343787</v>
      </c>
      <c r="Z680" s="152">
        <f>+[1]data1cf!Y680</f>
        <v>9938.0120995505276</v>
      </c>
      <c r="AA680" s="152">
        <f>+[1]data1cf!Z680</f>
        <v>9371.4179349233855</v>
      </c>
      <c r="AB680" s="152"/>
      <c r="AC680" s="153" t="e">
        <f t="shared" ca="1" si="80"/>
        <v>#NAME?</v>
      </c>
      <c r="AD680" s="153">
        <f t="shared" si="82"/>
        <v>77937.247395995946</v>
      </c>
      <c r="AE680" s="154">
        <f t="shared" si="83"/>
        <v>57257.062656934824</v>
      </c>
      <c r="AF680" s="155" t="e">
        <f t="shared" ca="1" si="81"/>
        <v>#NAME?</v>
      </c>
      <c r="AG680" s="156">
        <f t="shared" si="86"/>
        <v>0.98431754566017238</v>
      </c>
    </row>
    <row r="681" spans="1:33" x14ac:dyDescent="0.25">
      <c r="A681" s="148"/>
      <c r="B681" s="152">
        <f>+[1]data1cf!A681</f>
        <v>-115729.32327740471</v>
      </c>
      <c r="C681" s="152">
        <f>+[1]data1cf!B681</f>
        <v>15984.577959888364</v>
      </c>
      <c r="D681" s="152">
        <f>+[1]data1cf!C681</f>
        <v>24954.779421222986</v>
      </c>
      <c r="E681" s="152">
        <f>+[1]data1cf!D681</f>
        <v>23512.583091341272</v>
      </c>
      <c r="F681" s="152">
        <f>+[1]data1cf!E681</f>
        <v>21863.703361366755</v>
      </c>
      <c r="G681" s="152">
        <f>+[1]data1cf!F681</f>
        <v>20703.746686155107</v>
      </c>
      <c r="H681" s="152">
        <f>+[1]data1cf!G681</f>
        <v>19246.323761584445</v>
      </c>
      <c r="I681" s="152">
        <f>+[1]data1cf!H681</f>
        <v>18093.080583768227</v>
      </c>
      <c r="J681" s="152">
        <f>+[1]data1cf!I681</f>
        <v>17304.404440288159</v>
      </c>
      <c r="K681" s="152">
        <f>+[1]data1cf!J681</f>
        <v>16615.485567754913</v>
      </c>
      <c r="L681" s="152">
        <f>+[1]data1cf!K681</f>
        <v>15739.818781186634</v>
      </c>
      <c r="M681" s="152">
        <f>+[1]data1cf!L681</f>
        <v>14975.159498267982</v>
      </c>
      <c r="N681" s="152">
        <f>+[1]data1cf!M681</f>
        <v>14175.32668848406</v>
      </c>
      <c r="O681" s="152">
        <f>+[1]data1cf!N681</f>
        <v>13475.559630628955</v>
      </c>
      <c r="P681" s="152">
        <f>+[1]data1cf!O681</f>
        <v>14584.586368719905</v>
      </c>
      <c r="Q681" s="152">
        <f>+[1]data1cf!P681</f>
        <v>15968.498882730721</v>
      </c>
      <c r="R681" s="152">
        <f>+[1]data1cf!Q681</f>
        <v>14321.244800494002</v>
      </c>
      <c r="S681" s="152">
        <f>+[1]data1cf!R681</f>
        <v>10400.032269666339</v>
      </c>
      <c r="T681" s="152">
        <f>+[1]data1cf!S681</f>
        <v>9797.271116929096</v>
      </c>
      <c r="U681" s="152">
        <f>+[1]data1cf!T681</f>
        <v>9194.5395894990215</v>
      </c>
      <c r="V681" s="152">
        <f>+[1]data1cf!U681</f>
        <v>8591.8385761352911</v>
      </c>
      <c r="W681" s="152">
        <f>+[1]data1cf!V681</f>
        <v>12265.830404653167</v>
      </c>
      <c r="X681" s="152">
        <f>+[1]data1cf!W681</f>
        <v>11663.193193150822</v>
      </c>
      <c r="Y681" s="152">
        <f>+[1]data1cf!X681</f>
        <v>11060.589325192681</v>
      </c>
      <c r="Z681" s="152">
        <f>+[1]data1cf!Y681</f>
        <v>10458.019801085064</v>
      </c>
      <c r="AA681" s="152">
        <f>+[1]data1cf!Z681</f>
        <v>9855.4856511434919</v>
      </c>
      <c r="AB681" s="152"/>
      <c r="AC681" s="153" t="e">
        <f t="shared" ca="1" si="80"/>
        <v>#NAME?</v>
      </c>
      <c r="AD681" s="153">
        <f t="shared" si="82"/>
        <v>81448.076157513657</v>
      </c>
      <c r="AE681" s="154">
        <f t="shared" si="83"/>
        <v>59621.21483541694</v>
      </c>
      <c r="AF681" s="155" t="e">
        <f t="shared" ca="1" si="81"/>
        <v>#NAME?</v>
      </c>
      <c r="AG681" s="156">
        <f t="shared" si="86"/>
        <v>0.98699461872080863</v>
      </c>
    </row>
    <row r="682" spans="1:33" x14ac:dyDescent="0.25">
      <c r="A682" s="148"/>
      <c r="B682" s="152">
        <f>+[1]data1cf!A682</f>
        <v>-94588.507909706968</v>
      </c>
      <c r="C682" s="152">
        <f>+[1]data1cf!B682</f>
        <v>13462.8758086667</v>
      </c>
      <c r="D682" s="152">
        <f>+[1]data1cf!C682</f>
        <v>20764.422865653993</v>
      </c>
      <c r="E682" s="152">
        <f>+[1]data1cf!D682</f>
        <v>19645.914943607422</v>
      </c>
      <c r="F682" s="152">
        <f>+[1]data1cf!E682</f>
        <v>18187.628373087748</v>
      </c>
      <c r="G682" s="152">
        <f>+[1]data1cf!F682</f>
        <v>17240.715515581898</v>
      </c>
      <c r="H682" s="152">
        <f>+[1]data1cf!G682</f>
        <v>16048.37771503906</v>
      </c>
      <c r="I682" s="152">
        <f>+[1]data1cf!H682</f>
        <v>15105.802848466912</v>
      </c>
      <c r="J682" s="152">
        <f>+[1]data1cf!I682</f>
        <v>14461.197855340437</v>
      </c>
      <c r="K682" s="152">
        <f>+[1]data1cf!J682</f>
        <v>13899.311049835611</v>
      </c>
      <c r="L682" s="152">
        <f>+[1]data1cf!K682</f>
        <v>13182.422357478077</v>
      </c>
      <c r="M682" s="152">
        <f>+[1]data1cf!L682</f>
        <v>12557.446952954102</v>
      </c>
      <c r="N682" s="152">
        <f>+[1]data1cf!M682</f>
        <v>11903.723333804061</v>
      </c>
      <c r="O682" s="152">
        <f>+[1]data1cf!N682</f>
        <v>11333.009336795149</v>
      </c>
      <c r="P682" s="152">
        <f>+[1]data1cf!O682</f>
        <v>12238.221639028932</v>
      </c>
      <c r="Q682" s="152">
        <f>+[1]data1cf!P682</f>
        <v>13369.328398065958</v>
      </c>
      <c r="R682" s="152">
        <f>+[1]data1cf!Q682</f>
        <v>12022.985903575925</v>
      </c>
      <c r="S682" s="152">
        <f>+[1]data1cf!R682</f>
        <v>8818.0795584590578</v>
      </c>
      <c r="T682" s="152">
        <f>+[1]data1cf!S682</f>
        <v>8325.4275974112461</v>
      </c>
      <c r="U682" s="152">
        <f>+[1]data1cf!T682</f>
        <v>7832.7998498775087</v>
      </c>
      <c r="V682" s="152">
        <f>+[1]data1cf!U682</f>
        <v>7340.1970422632967</v>
      </c>
      <c r="W682" s="152">
        <f>+[1]data1cf!V682</f>
        <v>10343.043644061509</v>
      </c>
      <c r="X682" s="152">
        <f>+[1]data1cf!W682</f>
        <v>9850.4929833250171</v>
      </c>
      <c r="Y682" s="152">
        <f>+[1]data1cf!X682</f>
        <v>9357.9695751119489</v>
      </c>
      <c r="Z682" s="152">
        <f>+[1]data1cf!Y682</f>
        <v>8865.4742369980177</v>
      </c>
      <c r="AA682" s="152">
        <f>+[1]data1cf!Z682</f>
        <v>8373.0078110862014</v>
      </c>
      <c r="AB682" s="152"/>
      <c r="AC682" s="153" t="e">
        <f t="shared" ca="1" si="80"/>
        <v>#NAME?</v>
      </c>
      <c r="AD682" s="153">
        <f t="shared" si="82"/>
        <v>70391.225354006106</v>
      </c>
      <c r="AE682" s="154">
        <f t="shared" si="83"/>
        <v>52086.91845424597</v>
      </c>
      <c r="AF682" s="155" t="e">
        <f t="shared" ca="1" si="81"/>
        <v>#NAME?</v>
      </c>
      <c r="AG682" s="156">
        <f t="shared" si="86"/>
        <v>0.97655030304148116</v>
      </c>
    </row>
    <row r="683" spans="1:33" x14ac:dyDescent="0.25">
      <c r="A683" s="148"/>
      <c r="B683" s="152">
        <f>+[1]data1cf!A683</f>
        <v>-95305.346158815664</v>
      </c>
      <c r="C683" s="152">
        <f>+[1]data1cf!B683</f>
        <v>13563.298190188092</v>
      </c>
      <c r="D683" s="152">
        <f>+[1]data1cf!C683</f>
        <v>20918.212196071319</v>
      </c>
      <c r="E683" s="152">
        <f>+[1]data1cf!D683</f>
        <v>19710.710598617487</v>
      </c>
      <c r="F683" s="152">
        <f>+[1]data1cf!E683</f>
        <v>18312.275938111008</v>
      </c>
      <c r="G683" s="152">
        <f>+[1]data1cf!F683</f>
        <v>17358.139236367799</v>
      </c>
      <c r="H683" s="152">
        <f>+[1]data1cf!G683</f>
        <v>16156.812986095487</v>
      </c>
      <c r="I683" s="152">
        <f>+[1]data1cf!H683</f>
        <v>15207.094823451313</v>
      </c>
      <c r="J683" s="152">
        <f>+[1]data1cf!I683</f>
        <v>14557.604696550676</v>
      </c>
      <c r="K683" s="152">
        <f>+[1]data1cf!J683</f>
        <v>13991.410514867282</v>
      </c>
      <c r="L683" s="152">
        <f>+[1]data1cf!K683</f>
        <v>13269.138008826565</v>
      </c>
      <c r="M683" s="152">
        <f>+[1]data1cf!L683</f>
        <v>12639.426233208305</v>
      </c>
      <c r="N683" s="152">
        <f>+[1]data1cf!M683</f>
        <v>11980.748374849849</v>
      </c>
      <c r="O683" s="152">
        <f>+[1]data1cf!N683</f>
        <v>11405.658474235974</v>
      </c>
      <c r="P683" s="152">
        <f>+[1]data1cf!O683</f>
        <v>12317.781672800014</v>
      </c>
      <c r="Q683" s="152">
        <f>+[1]data1cf!P683</f>
        <v>13457.460515345076</v>
      </c>
      <c r="R683" s="152">
        <f>+[1]data1cf!Q683</f>
        <v>12100.914775050895</v>
      </c>
      <c r="S683" s="152">
        <f>+[1]data1cf!R683</f>
        <v>8871.7200728834741</v>
      </c>
      <c r="T683" s="152">
        <f>+[1]data1cf!S683</f>
        <v>8375.3345528972459</v>
      </c>
      <c r="U683" s="152">
        <f>+[1]data1cf!T683</f>
        <v>7878.9734299270167</v>
      </c>
      <c r="V683" s="152">
        <f>+[1]data1cf!U683</f>
        <v>7382.6374358832982</v>
      </c>
      <c r="W683" s="152">
        <f>+[1]data1cf!V683</f>
        <v>10408.241086586744</v>
      </c>
      <c r="X683" s="152">
        <f>+[1]data1cf!W683</f>
        <v>9911.9576346154354</v>
      </c>
      <c r="Y683" s="152">
        <f>+[1]data1cf!X683</f>
        <v>9415.7016417005816</v>
      </c>
      <c r="Z683" s="152">
        <f>+[1]data1cf!Y683</f>
        <v>8919.4739316138912</v>
      </c>
      <c r="AA683" s="152">
        <f>+[1]data1cf!Z683</f>
        <v>8423.2753528402063</v>
      </c>
      <c r="AB683" s="152"/>
      <c r="AC683" s="153" t="e">
        <f t="shared" ca="1" si="80"/>
        <v>#NAME?</v>
      </c>
      <c r="AD683" s="153">
        <f t="shared" si="82"/>
        <v>70734.363690817627</v>
      </c>
      <c r="AE683" s="154">
        <f t="shared" si="83"/>
        <v>52312.79502762272</v>
      </c>
      <c r="AF683" s="155" t="e">
        <f t="shared" ca="1" si="81"/>
        <v>#NAME?</v>
      </c>
      <c r="AG683" s="156">
        <f t="shared" si="86"/>
        <v>0.97697540016148476</v>
      </c>
    </row>
    <row r="684" spans="1:33" x14ac:dyDescent="0.25">
      <c r="A684" s="148"/>
      <c r="B684" s="152">
        <f>+[1]data1cf!A684</f>
        <v>-92419.404599156987</v>
      </c>
      <c r="C684" s="152">
        <f>+[1]data1cf!B684</f>
        <v>13197.905629041488</v>
      </c>
      <c r="D684" s="152">
        <f>+[1]data1cf!C684</f>
        <v>20370.366676706511</v>
      </c>
      <c r="E684" s="152">
        <f>+[1]data1cf!D684</f>
        <v>19230.482255202231</v>
      </c>
      <c r="F684" s="152">
        <f>+[1]data1cf!E684</f>
        <v>17810.453401913735</v>
      </c>
      <c r="G684" s="152">
        <f>+[1]data1cf!F684</f>
        <v>16885.399400948725</v>
      </c>
      <c r="H684" s="152">
        <f>+[1]data1cf!G684</f>
        <v>15720.260031975573</v>
      </c>
      <c r="I684" s="152">
        <f>+[1]data1cf!H684</f>
        <v>14799.300288727693</v>
      </c>
      <c r="J684" s="152">
        <f>+[1]data1cf!I684</f>
        <v>14169.477374899023</v>
      </c>
      <c r="K684" s="152">
        <f>+[1]data1cf!J684</f>
        <v>13620.624393887025</v>
      </c>
      <c r="L684" s="152">
        <f>+[1]data1cf!K684</f>
        <v>12920.026751983543</v>
      </c>
      <c r="M684" s="152">
        <f>+[1]data1cf!L684</f>
        <v>12309.383281104852</v>
      </c>
      <c r="N684" s="152">
        <f>+[1]data1cf!M684</f>
        <v>11670.65084955062</v>
      </c>
      <c r="O684" s="152">
        <f>+[1]data1cf!N684</f>
        <v>11113.178036320533</v>
      </c>
      <c r="P684" s="152">
        <f>+[1]data1cf!O684</f>
        <v>11997.478440887833</v>
      </c>
      <c r="Q684" s="152">
        <f>+[1]data1cf!P684</f>
        <v>13102.646663945892</v>
      </c>
      <c r="R684" s="152">
        <f>+[1]data1cf!Q684</f>
        <v>11787.17849051737</v>
      </c>
      <c r="S684" s="152">
        <f>+[1]data1cf!R684</f>
        <v>8655.7670457517324</v>
      </c>
      <c r="T684" s="152">
        <f>+[1]data1cf!S684</f>
        <v>8174.4125776369747</v>
      </c>
      <c r="U684" s="152">
        <f>+[1]data1cf!T684</f>
        <v>7693.0817677720843</v>
      </c>
      <c r="V684" s="152">
        <f>+[1]data1cf!U684</f>
        <v>7211.7753259045658</v>
      </c>
      <c r="W684" s="152">
        <f>+[1]data1cf!V684</f>
        <v>10145.760660631586</v>
      </c>
      <c r="X684" s="152">
        <f>+[1]data1cf!W684</f>
        <v>9664.5051698097886</v>
      </c>
      <c r="Y684" s="152">
        <f>+[1]data1cf!X684</f>
        <v>9183.2763065566487</v>
      </c>
      <c r="Z684" s="152">
        <f>+[1]data1cf!Y684</f>
        <v>8702.0748696992359</v>
      </c>
      <c r="AA684" s="152">
        <f>+[1]data1cf!Z684</f>
        <v>8220.9016820294255</v>
      </c>
      <c r="AB684" s="152"/>
      <c r="AC684" s="153" t="e">
        <f t="shared" ca="1" si="80"/>
        <v>#NAME?</v>
      </c>
      <c r="AD684" s="153">
        <f t="shared" si="82"/>
        <v>69267.20961472347</v>
      </c>
      <c r="AE684" s="154">
        <f t="shared" si="83"/>
        <v>51324.140700370604</v>
      </c>
      <c r="AF684" s="155" t="e">
        <f t="shared" ca="1" si="81"/>
        <v>#NAME?</v>
      </c>
      <c r="AG684" s="156">
        <f t="shared" si="86"/>
        <v>0.97510207905396107</v>
      </c>
    </row>
    <row r="685" spans="1:33" x14ac:dyDescent="0.25">
      <c r="A685" s="148"/>
      <c r="B685" s="152">
        <f>+[1]data1cf!A685</f>
        <v>-111139.78932059098</v>
      </c>
      <c r="C685" s="152">
        <f>+[1]data1cf!B685</f>
        <v>15429.066905547264</v>
      </c>
      <c r="D685" s="152">
        <f>+[1]data1cf!C685</f>
        <v>24085.552167257869</v>
      </c>
      <c r="E685" s="152">
        <f>+[1]data1cf!D685</f>
        <v>22707.99243478377</v>
      </c>
      <c r="F685" s="152">
        <f>+[1]data1cf!E685</f>
        <v>21065.651314032846</v>
      </c>
      <c r="G685" s="152">
        <f>+[1]data1cf!F685</f>
        <v>19951.94507044569</v>
      </c>
      <c r="H685" s="152">
        <f>+[1]data1cf!G685</f>
        <v>18552.070407709351</v>
      </c>
      <c r="I685" s="152">
        <f>+[1]data1cf!H685</f>
        <v>17444.5619544656</v>
      </c>
      <c r="J685" s="152">
        <f>+[1]data1cf!I685</f>
        <v>16687.162723689464</v>
      </c>
      <c r="K685" s="152">
        <f>+[1]data1cf!J685</f>
        <v>16025.821689337503</v>
      </c>
      <c r="L685" s="152">
        <f>+[1]data1cf!K685</f>
        <v>15184.62459763691</v>
      </c>
      <c r="M685" s="152">
        <f>+[1]data1cf!L685</f>
        <v>14450.28977912333</v>
      </c>
      <c r="N685" s="152">
        <f>+[1]data1cf!M685</f>
        <v>13682.176327375226</v>
      </c>
      <c r="O685" s="152">
        <f>+[1]data1cf!N685</f>
        <v>13010.425852356802</v>
      </c>
      <c r="P685" s="152">
        <f>+[1]data1cf!O685</f>
        <v>14075.20579778693</v>
      </c>
      <c r="Q685" s="152">
        <f>+[1]data1cf!P685</f>
        <v>15404.235821375776</v>
      </c>
      <c r="R685" s="152">
        <f>+[1]data1cf!Q685</f>
        <v>13822.307693977713</v>
      </c>
      <c r="S685" s="152">
        <f>+[1]data1cf!R685</f>
        <v>10056.600592132625</v>
      </c>
      <c r="T685" s="152">
        <f>+[1]data1cf!S685</f>
        <v>9477.7434310544813</v>
      </c>
      <c r="U685" s="152">
        <f>+[1]data1cf!T685</f>
        <v>8898.9147204182973</v>
      </c>
      <c r="V685" s="152">
        <f>+[1]data1cf!U685</f>
        <v>8320.1153137373512</v>
      </c>
      <c r="W685" s="152">
        <f>+[1]data1cf!V685</f>
        <v>11848.405864683395</v>
      </c>
      <c r="X685" s="152">
        <f>+[1]data1cf!W685</f>
        <v>11269.667729642426</v>
      </c>
      <c r="Y685" s="152">
        <f>+[1]data1cf!X685</f>
        <v>10690.961615824537</v>
      </c>
      <c r="Z685" s="152">
        <f>+[1]data1cf!Y685</f>
        <v>10112.288483866418</v>
      </c>
      <c r="AA685" s="152">
        <f>+[1]data1cf!Z685</f>
        <v>9533.6493232238736</v>
      </c>
      <c r="AB685" s="152"/>
      <c r="AC685" s="153" t="e">
        <f t="shared" ca="1" si="80"/>
        <v>#NAME?</v>
      </c>
      <c r="AD685" s="153">
        <f t="shared" si="82"/>
        <v>79106.138371173103</v>
      </c>
      <c r="AE685" s="154">
        <f t="shared" si="83"/>
        <v>58041.478374832812</v>
      </c>
      <c r="AF685" s="155" t="e">
        <f t="shared" ca="1" si="81"/>
        <v>#NAME?</v>
      </c>
      <c r="AG685" s="156">
        <f t="shared" si="86"/>
        <v>0.98526503440880009</v>
      </c>
    </row>
    <row r="686" spans="1:33" x14ac:dyDescent="0.25">
      <c r="A686" s="148"/>
      <c r="B686" s="152">
        <f>+[1]data1cf!A686</f>
        <v>-101825.41613389875</v>
      </c>
      <c r="C686" s="152">
        <f>+[1]data1cf!B686</f>
        <v>14260.949741867582</v>
      </c>
      <c r="D686" s="152">
        <f>+[1]data1cf!C686</f>
        <v>22208.133238872379</v>
      </c>
      <c r="E686" s="152">
        <f>+[1]data1cf!D686</f>
        <v>21004.819693720448</v>
      </c>
      <c r="F686" s="152">
        <f>+[1]data1cf!E686</f>
        <v>19446.019634385597</v>
      </c>
      <c r="G686" s="152">
        <f>+[1]data1cf!F686</f>
        <v>18426.177775341617</v>
      </c>
      <c r="H686" s="152">
        <f>+[1]data1cf!G686</f>
        <v>17143.096231909894</v>
      </c>
      <c r="I686" s="152">
        <f>+[1]data1cf!H686</f>
        <v>16128.405545408266</v>
      </c>
      <c r="J686" s="152">
        <f>+[1]data1cf!I686</f>
        <v>15434.482223034411</v>
      </c>
      <c r="K686" s="152">
        <f>+[1]data1cf!J686</f>
        <v>14829.10989463819</v>
      </c>
      <c r="L686" s="152">
        <f>+[1]data1cf!K686</f>
        <v>14057.868402928809</v>
      </c>
      <c r="M686" s="152">
        <f>+[1]data1cf!L686</f>
        <v>13385.076516837817</v>
      </c>
      <c r="N686" s="152">
        <f>+[1]data1cf!M686</f>
        <v>12681.336908004429</v>
      </c>
      <c r="O686" s="152">
        <f>+[1]data1cf!N686</f>
        <v>12066.445563000594</v>
      </c>
      <c r="P686" s="152">
        <f>+[1]data1cf!O686</f>
        <v>13041.427471628929</v>
      </c>
      <c r="Q686" s="152">
        <f>+[1]data1cf!P686</f>
        <v>14259.07450905503</v>
      </c>
      <c r="R686" s="152">
        <f>+[1]data1cf!Q686</f>
        <v>12809.72418320928</v>
      </c>
      <c r="S686" s="152">
        <f>+[1]data1cf!R686</f>
        <v>9359.6124363021518</v>
      </c>
      <c r="T686" s="152">
        <f>+[1]data1cf!S686</f>
        <v>8829.2679784874545</v>
      </c>
      <c r="U686" s="152">
        <f>+[1]data1cf!T686</f>
        <v>8298.949586747829</v>
      </c>
      <c r="V686" s="152">
        <f>+[1]data1cf!U686</f>
        <v>7768.6580430655195</v>
      </c>
      <c r="W686" s="152">
        <f>+[1]data1cf!V686</f>
        <v>11001.250580694366</v>
      </c>
      <c r="X686" s="152">
        <f>+[1]data1cf!W686</f>
        <v>10471.015173615142</v>
      </c>
      <c r="Y686" s="152">
        <f>+[1]data1cf!X686</f>
        <v>9940.8091041330517</v>
      </c>
      <c r="Z686" s="152">
        <f>+[1]data1cf!Y686</f>
        <v>9410.6332523760138</v>
      </c>
      <c r="AA686" s="152">
        <f>+[1]data1cf!Z686</f>
        <v>8880.4885248757892</v>
      </c>
      <c r="AB686" s="152"/>
      <c r="AC686" s="153" t="e">
        <f t="shared" ca="1" si="80"/>
        <v>#NAME?</v>
      </c>
      <c r="AD686" s="153">
        <f t="shared" si="82"/>
        <v>74152.704031454254</v>
      </c>
      <c r="AE686" s="154">
        <f t="shared" si="83"/>
        <v>54641.842883448473</v>
      </c>
      <c r="AF686" s="155" t="e">
        <f t="shared" ca="1" si="81"/>
        <v>#NAME?</v>
      </c>
      <c r="AG686" s="156">
        <f t="shared" si="86"/>
        <v>0.98081142795440102</v>
      </c>
    </row>
    <row r="687" spans="1:33" x14ac:dyDescent="0.25">
      <c r="A687" s="148"/>
      <c r="B687" s="152">
        <f>+[1]data1cf!A687</f>
        <v>-92919.497838282608</v>
      </c>
      <c r="C687" s="152">
        <f>+[1]data1cf!B687</f>
        <v>13292.41677508728</v>
      </c>
      <c r="D687" s="152">
        <f>+[1]data1cf!C687</f>
        <v>20470.065739896854</v>
      </c>
      <c r="E687" s="152">
        <f>+[1]data1cf!D687</f>
        <v>19276.013108204199</v>
      </c>
      <c r="F687" s="152">
        <f>+[1]data1cf!E687</f>
        <v>17897.412216707933</v>
      </c>
      <c r="G687" s="152">
        <f>+[1]data1cf!F687</f>
        <v>16967.318591157946</v>
      </c>
      <c r="H687" s="152">
        <f>+[1]data1cf!G687</f>
        <v>15795.908542647958</v>
      </c>
      <c r="I687" s="152">
        <f>+[1]data1cf!H687</f>
        <v>14869.965368235284</v>
      </c>
      <c r="J687" s="152">
        <f>+[1]data1cf!I687</f>
        <v>14236.734401926609</v>
      </c>
      <c r="K687" s="152">
        <f>+[1]data1cf!J687</f>
        <v>13684.876433795202</v>
      </c>
      <c r="L687" s="152">
        <f>+[1]data1cf!K687</f>
        <v>12980.522841609993</v>
      </c>
      <c r="M687" s="152">
        <f>+[1]data1cf!L687</f>
        <v>12366.575100674312</v>
      </c>
      <c r="N687" s="152">
        <f>+[1]data1cf!M687</f>
        <v>11724.386406098085</v>
      </c>
      <c r="O687" s="152">
        <f>+[1]data1cf!N687</f>
        <v>11163.860798446633</v>
      </c>
      <c r="P687" s="152">
        <f>+[1]data1cf!O687</f>
        <v>12052.982503405412</v>
      </c>
      <c r="Q687" s="152">
        <f>+[1]data1cf!P687</f>
        <v>13164.13093331335</v>
      </c>
      <c r="R687" s="152">
        <f>+[1]data1cf!Q687</f>
        <v>11841.544593059683</v>
      </c>
      <c r="S687" s="152">
        <f>+[1]data1cf!R687</f>
        <v>8693.1886797677798</v>
      </c>
      <c r="T687" s="152">
        <f>+[1]data1cf!S687</f>
        <v>8209.2295409545641</v>
      </c>
      <c r="U687" s="152">
        <f>+[1]data1cf!T687</f>
        <v>7725.2941884090451</v>
      </c>
      <c r="V687" s="152">
        <f>+[1]data1cf!U687</f>
        <v>7241.3833357192671</v>
      </c>
      <c r="W687" s="152">
        <f>+[1]data1cf!V687</f>
        <v>10191.244840996787</v>
      </c>
      <c r="X687" s="152">
        <f>+[1]data1cf!W687</f>
        <v>9707.3852150553503</v>
      </c>
      <c r="Y687" s="152">
        <f>+[1]data1cf!X687</f>
        <v>9223.5523607677642</v>
      </c>
      <c r="Z687" s="152">
        <f>+[1]data1cf!Y687</f>
        <v>8739.7470812836455</v>
      </c>
      <c r="AA687" s="152">
        <f>+[1]data1cf!Z687</f>
        <v>8255.9702038471005</v>
      </c>
      <c r="AB687" s="152"/>
      <c r="AC687" s="153" t="e">
        <f t="shared" ca="1" si="80"/>
        <v>#NAME?</v>
      </c>
      <c r="AD687" s="153">
        <f t="shared" si="82"/>
        <v>69523.265174138491</v>
      </c>
      <c r="AE687" s="154">
        <f t="shared" si="83"/>
        <v>51498.215560860917</v>
      </c>
      <c r="AF687" s="155" t="e">
        <f t="shared" ca="1" si="81"/>
        <v>#NAME?</v>
      </c>
      <c r="AG687" s="156">
        <f t="shared" si="86"/>
        <v>0.97543966508507884</v>
      </c>
    </row>
    <row r="688" spans="1:33" x14ac:dyDescent="0.25">
      <c r="A688" s="148"/>
      <c r="B688" s="152">
        <f>+[1]data1cf!A688</f>
        <v>-91898.090026085149</v>
      </c>
      <c r="C688" s="152">
        <f>+[1]data1cf!B688</f>
        <v>13110.271340841995</v>
      </c>
      <c r="D688" s="152">
        <f>+[1]data1cf!C688</f>
        <v>20274.42725178305</v>
      </c>
      <c r="E688" s="152">
        <f>+[1]data1cf!D688</f>
        <v>19103.558043978483</v>
      </c>
      <c r="F688" s="152">
        <f>+[1]data1cf!E688</f>
        <v>17719.804511141883</v>
      </c>
      <c r="G688" s="152">
        <f>+[1]data1cf!F688</f>
        <v>16800.003989994944</v>
      </c>
      <c r="H688" s="152">
        <f>+[1]data1cf!G688</f>
        <v>15641.401395306882</v>
      </c>
      <c r="I688" s="152">
        <f>+[1]data1cf!H688</f>
        <v>14725.636553902863</v>
      </c>
      <c r="J688" s="152">
        <f>+[1]data1cf!I688</f>
        <v>14099.366312425467</v>
      </c>
      <c r="K688" s="152">
        <f>+[1]data1cf!J688</f>
        <v>13553.645834424198</v>
      </c>
      <c r="L688" s="152">
        <f>+[1]data1cf!K688</f>
        <v>12856.963525631443</v>
      </c>
      <c r="M688" s="152">
        <f>+[1]data1cf!L688</f>
        <v>12249.76454069918</v>
      </c>
      <c r="N688" s="152">
        <f>+[1]data1cf!M688</f>
        <v>11614.635037840577</v>
      </c>
      <c r="O688" s="152">
        <f>+[1]data1cf!N688</f>
        <v>11060.344563614373</v>
      </c>
      <c r="P688" s="152">
        <f>+[1]data1cf!O688</f>
        <v>11939.6190770906</v>
      </c>
      <c r="Q688" s="152">
        <f>+[1]data1cf!P688</f>
        <v>13038.5533246878</v>
      </c>
      <c r="R688" s="152">
        <f>+[1]data1cf!Q688</f>
        <v>11730.505375747798</v>
      </c>
      <c r="S688" s="152">
        <f>+[1]data1cf!R688</f>
        <v>8616.7574338744453</v>
      </c>
      <c r="T688" s="152">
        <f>+[1]data1cf!S688</f>
        <v>8138.1181650203707</v>
      </c>
      <c r="U688" s="152">
        <f>+[1]data1cf!T688</f>
        <v>7659.5024209659532</v>
      </c>
      <c r="V688" s="152">
        <f>+[1]data1cf!U688</f>
        <v>7180.9109074551634</v>
      </c>
      <c r="W688" s="152">
        <f>+[1]data1cf!V688</f>
        <v>10098.346370228292</v>
      </c>
      <c r="X688" s="152">
        <f>+[1]data1cf!W688</f>
        <v>9619.8055203612148</v>
      </c>
      <c r="Y688" s="152">
        <f>+[1]data1cf!X688</f>
        <v>9141.2911478633978</v>
      </c>
      <c r="Z688" s="152">
        <f>+[1]data1cf!Y688</f>
        <v>8662.8040470559154</v>
      </c>
      <c r="AA688" s="152">
        <f>+[1]data1cf!Z688</f>
        <v>8184.3450360894885</v>
      </c>
      <c r="AB688" s="152"/>
      <c r="AC688" s="153" t="e">
        <f t="shared" ca="1" si="80"/>
        <v>#NAME?</v>
      </c>
      <c r="AD688" s="153">
        <f t="shared" si="82"/>
        <v>68950.148732341055</v>
      </c>
      <c r="AE688" s="154">
        <f t="shared" si="83"/>
        <v>51095.440711886797</v>
      </c>
      <c r="AF688" s="155" t="e">
        <f t="shared" ca="1" si="81"/>
        <v>#NAME?</v>
      </c>
      <c r="AG688" s="156">
        <f t="shared" si="86"/>
        <v>0.97467762587694262</v>
      </c>
    </row>
    <row r="689" spans="1:33" x14ac:dyDescent="0.25">
      <c r="A689" s="148"/>
      <c r="B689" s="152">
        <f>+[1]data1cf!A689</f>
        <v>-101394.4324373735</v>
      </c>
      <c r="C689" s="152">
        <f>+[1]data1cf!B689</f>
        <v>14235.782553095458</v>
      </c>
      <c r="D689" s="152">
        <f>+[1]data1cf!C689</f>
        <v>22119.2908082793</v>
      </c>
      <c r="E689" s="152">
        <f>+[1]data1cf!D689</f>
        <v>20857.410130943423</v>
      </c>
      <c r="F689" s="152">
        <f>+[1]data1cf!E689</f>
        <v>19371.077946489651</v>
      </c>
      <c r="G689" s="152">
        <f>+[1]data1cf!F689</f>
        <v>18355.579269602014</v>
      </c>
      <c r="H689" s="152">
        <f>+[1]data1cf!G689</f>
        <v>17077.901839713715</v>
      </c>
      <c r="I689" s="152">
        <f>+[1]data1cf!H689</f>
        <v>16067.505907503342</v>
      </c>
      <c r="J689" s="152">
        <f>+[1]data1cf!I689</f>
        <v>15376.519667539087</v>
      </c>
      <c r="K689" s="152">
        <f>+[1]data1cf!J689</f>
        <v>14773.737057130304</v>
      </c>
      <c r="L689" s="152">
        <f>+[1]data1cf!K689</f>
        <v>14005.732468481605</v>
      </c>
      <c r="M689" s="152">
        <f>+[1]data1cf!L689</f>
        <v>13335.788224414307</v>
      </c>
      <c r="N689" s="152">
        <f>+[1]data1cf!M689</f>
        <v>12635.027246157817</v>
      </c>
      <c r="O689" s="152">
        <f>+[1]data1cf!N689</f>
        <v>12022.766819793811</v>
      </c>
      <c r="P689" s="152">
        <f>+[1]data1cf!O689</f>
        <v>12993.593699515106</v>
      </c>
      <c r="Q689" s="152">
        <f>+[1]data1cf!P689</f>
        <v>14206.086954701197</v>
      </c>
      <c r="R689" s="152">
        <f>+[1]data1cf!Q689</f>
        <v>12762.871112609209</v>
      </c>
      <c r="S689" s="152">
        <f>+[1]data1cf!R689</f>
        <v>9327.3622219492026</v>
      </c>
      <c r="T689" s="152">
        <f>+[1]data1cf!S689</f>
        <v>8799.2624867542527</v>
      </c>
      <c r="U689" s="152">
        <f>+[1]data1cf!T689</f>
        <v>8271.1887073077487</v>
      </c>
      <c r="V689" s="152">
        <f>+[1]data1cf!U689</f>
        <v>7743.1416622821744</v>
      </c>
      <c r="W689" s="152">
        <f>+[1]data1cf!V689</f>
        <v>10962.052010000831</v>
      </c>
      <c r="X689" s="152">
        <f>+[1]data1cf!W689</f>
        <v>10434.060863975939</v>
      </c>
      <c r="Y689" s="152">
        <f>+[1]data1cf!X689</f>
        <v>9906.0989313746213</v>
      </c>
      <c r="Z689" s="152">
        <f>+[1]data1cf!Y689</f>
        <v>9378.16708859957</v>
      </c>
      <c r="AA689" s="152">
        <f>+[1]data1cf!Z689</f>
        <v>8850.2662383455827</v>
      </c>
      <c r="AB689" s="152"/>
      <c r="AC689" s="153" t="e">
        <f t="shared" ca="1" si="80"/>
        <v>#NAME?</v>
      </c>
      <c r="AD689" s="153">
        <f t="shared" si="82"/>
        <v>73890.735253940249</v>
      </c>
      <c r="AE689" s="154">
        <f t="shared" si="83"/>
        <v>54454.229966638311</v>
      </c>
      <c r="AF689" s="155" t="e">
        <f t="shared" ca="1" si="81"/>
        <v>#NAME?</v>
      </c>
      <c r="AG689" s="156">
        <f t="shared" si="86"/>
        <v>0.98054154417710671</v>
      </c>
    </row>
    <row r="690" spans="1:33" x14ac:dyDescent="0.25">
      <c r="A690" s="148"/>
      <c r="B690" s="152">
        <f>+[1]data1cf!A690</f>
        <v>-94673.176722777265</v>
      </c>
      <c r="C690" s="152">
        <f>+[1]data1cf!B690</f>
        <v>13446.190356784064</v>
      </c>
      <c r="D690" s="152">
        <f>+[1]data1cf!C690</f>
        <v>20818.315803589943</v>
      </c>
      <c r="E690" s="152">
        <f>+[1]data1cf!D690</f>
        <v>19662.779701214524</v>
      </c>
      <c r="F690" s="152">
        <f>+[1]data1cf!E690</f>
        <v>18202.351026902237</v>
      </c>
      <c r="G690" s="152">
        <f>+[1]data1cf!F690</f>
        <v>17254.584930443078</v>
      </c>
      <c r="H690" s="152">
        <f>+[1]data1cf!G690</f>
        <v>16061.185465890405</v>
      </c>
      <c r="I690" s="152">
        <f>+[1]data1cf!H690</f>
        <v>15117.766874251178</v>
      </c>
      <c r="J690" s="152">
        <f>+[1]data1cf!I690</f>
        <v>14472.584877206635</v>
      </c>
      <c r="K690" s="152">
        <f>+[1]data1cf!J690</f>
        <v>13910.189309189584</v>
      </c>
      <c r="L690" s="152">
        <f>+[1]data1cf!K690</f>
        <v>13192.664711709887</v>
      </c>
      <c r="M690" s="152">
        <f>+[1]data1cf!L690</f>
        <v>12567.129874260441</v>
      </c>
      <c r="N690" s="152">
        <f>+[1]data1cf!M690</f>
        <v>11912.821088855715</v>
      </c>
      <c r="O690" s="152">
        <f>+[1]data1cf!N690</f>
        <v>11341.59023526889</v>
      </c>
      <c r="P690" s="152">
        <f>+[1]data1cf!O690</f>
        <v>12247.618812848301</v>
      </c>
      <c r="Q690" s="152">
        <f>+[1]data1cf!P690</f>
        <v>13379.738057110626</v>
      </c>
      <c r="R690" s="152">
        <f>+[1]data1cf!Q690</f>
        <v>12032.190413881988</v>
      </c>
      <c r="S690" s="152">
        <f>+[1]data1cf!R690</f>
        <v>8824.4152676576741</v>
      </c>
      <c r="T690" s="152">
        <f>+[1]data1cf!S690</f>
        <v>8331.3223200913071</v>
      </c>
      <c r="U690" s="152">
        <f>+[1]data1cf!T690</f>
        <v>7838.2536077132045</v>
      </c>
      <c r="V690" s="152">
        <f>+[1]data1cf!U690</f>
        <v>7345.2098575790515</v>
      </c>
      <c r="W690" s="152">
        <f>+[1]data1cf!V690</f>
        <v>10350.744391169665</v>
      </c>
      <c r="X690" s="152">
        <f>+[1]data1cf!W690</f>
        <v>9857.7528345913452</v>
      </c>
      <c r="Y690" s="152">
        <f>+[1]data1cf!X690</f>
        <v>9364.7885549309503</v>
      </c>
      <c r="Z690" s="152">
        <f>+[1]data1cf!Y690</f>
        <v>8871.8523704960244</v>
      </c>
      <c r="AA690" s="152">
        <f>+[1]data1cf!Z690</f>
        <v>8378.9451241433217</v>
      </c>
      <c r="AB690" s="152"/>
      <c r="AC690" s="153" t="e">
        <f t="shared" ca="1" si="80"/>
        <v>#NAME?</v>
      </c>
      <c r="AD690" s="153">
        <f t="shared" si="82"/>
        <v>70444.644503063202</v>
      </c>
      <c r="AE690" s="154">
        <f t="shared" si="83"/>
        <v>52125.495799480741</v>
      </c>
      <c r="AF690" s="155" t="e">
        <f t="shared" ca="1" si="81"/>
        <v>#NAME?</v>
      </c>
      <c r="AG690" s="156">
        <f t="shared" si="86"/>
        <v>0.97661699356182896</v>
      </c>
    </row>
    <row r="691" spans="1:33" x14ac:dyDescent="0.25">
      <c r="A691" s="148"/>
      <c r="B691" s="152">
        <f>+[1]data1cf!A691</f>
        <v>-117039.47894004801</v>
      </c>
      <c r="C691" s="152">
        <f>+[1]data1cf!B691</f>
        <v>16109.544677693015</v>
      </c>
      <c r="D691" s="152">
        <f>+[1]data1cf!C691</f>
        <v>25223.305969182955</v>
      </c>
      <c r="E691" s="152">
        <f>+[1]data1cf!D691</f>
        <v>23778.577050300592</v>
      </c>
      <c r="F691" s="152">
        <f>+[1]data1cf!E691</f>
        <v>22091.520045748512</v>
      </c>
      <c r="G691" s="152">
        <f>+[1]data1cf!F691</f>
        <v>20918.360447219839</v>
      </c>
      <c r="H691" s="152">
        <f>+[1]data1cf!G691</f>
        <v>19444.509453519073</v>
      </c>
      <c r="I691" s="152">
        <f>+[1]data1cf!H691</f>
        <v>18278.210569188417</v>
      </c>
      <c r="J691" s="152">
        <f>+[1]data1cf!I691</f>
        <v>17480.605932167498</v>
      </c>
      <c r="K691" s="152">
        <f>+[1]data1cf!J691</f>
        <v>16783.814525909333</v>
      </c>
      <c r="L691" s="152">
        <f>+[1]data1cf!K691</f>
        <v>15898.307815212498</v>
      </c>
      <c r="M691" s="152">
        <f>+[1]data1cf!L691</f>
        <v>15124.991930309676</v>
      </c>
      <c r="N691" s="152">
        <f>+[1]data1cf!M691</f>
        <v>14316.104323908694</v>
      </c>
      <c r="O691" s="152">
        <f>+[1]data1cf!N691</f>
        <v>13608.339485669614</v>
      </c>
      <c r="P691" s="152">
        <f>+[1]data1cf!O691</f>
        <v>14729.997176380995</v>
      </c>
      <c r="Q691" s="152">
        <f>+[1]data1cf!P691</f>
        <v>16129.576772558074</v>
      </c>
      <c r="R691" s="152">
        <f>+[1]data1cf!Q691</f>
        <v>14463.674354683208</v>
      </c>
      <c r="S691" s="152">
        <f>+[1]data1cf!R691</f>
        <v>10498.070319125336</v>
      </c>
      <c r="T691" s="152">
        <f>+[1]data1cf!S691</f>
        <v>9888.4853907440738</v>
      </c>
      <c r="U691" s="152">
        <f>+[1]data1cf!T691</f>
        <v>9278.9304230539601</v>
      </c>
      <c r="V691" s="152">
        <f>+[1]data1cf!U691</f>
        <v>8669.4063148757505</v>
      </c>
      <c r="W691" s="152">
        <f>+[1]data1cf!V691</f>
        <v>12384.990896745325</v>
      </c>
      <c r="X691" s="152">
        <f>+[1]data1cf!W691</f>
        <v>11775.53131272053</v>
      </c>
      <c r="Y691" s="152">
        <f>+[1]data1cf!X691</f>
        <v>11166.10544971759</v>
      </c>
      <c r="Z691" s="152">
        <f>+[1]data1cf!Y691</f>
        <v>10556.714319367167</v>
      </c>
      <c r="AA691" s="152">
        <f>+[1]data1cf!Z691</f>
        <v>9947.358963648825</v>
      </c>
      <c r="AB691" s="152"/>
      <c r="AC691" s="153" t="e">
        <f t="shared" ca="1" si="80"/>
        <v>#NAME?</v>
      </c>
      <c r="AD691" s="153">
        <f t="shared" si="82"/>
        <v>82133.973725969074</v>
      </c>
      <c r="AE691" s="154">
        <f t="shared" si="83"/>
        <v>60087.943706174912</v>
      </c>
      <c r="AF691" s="155" t="e">
        <f t="shared" ca="1" si="81"/>
        <v>#NAME?</v>
      </c>
      <c r="AG691" s="156">
        <f t="shared" ref="AG691:AG706" si="87">1-EXP(-(1/0.25)*(AD691/ABS($AD$1010)))</f>
        <v>0.9874616156204522</v>
      </c>
    </row>
    <row r="692" spans="1:33" x14ac:dyDescent="0.25">
      <c r="A692" s="148"/>
      <c r="B692" s="152">
        <f>+[1]data1cf!A692</f>
        <v>-112217.90915182015</v>
      </c>
      <c r="C692" s="152">
        <f>+[1]data1cf!B692</f>
        <v>15557.002077640162</v>
      </c>
      <c r="D692" s="152">
        <f>+[1]data1cf!C692</f>
        <v>24308.954886478154</v>
      </c>
      <c r="E692" s="152">
        <f>+[1]data1cf!D692</f>
        <v>22901.847069996671</v>
      </c>
      <c r="F692" s="152">
        <f>+[1]data1cf!E692</f>
        <v>21253.120400584943</v>
      </c>
      <c r="G692" s="152">
        <f>+[1]data1cf!F692</f>
        <v>20128.549544597801</v>
      </c>
      <c r="H692" s="152">
        <f>+[1]data1cf!G692</f>
        <v>18715.156314852262</v>
      </c>
      <c r="I692" s="152">
        <f>+[1]data1cf!H692</f>
        <v>17596.904393099227</v>
      </c>
      <c r="J692" s="152">
        <f>+[1]data1cf!I692</f>
        <v>16832.157954488208</v>
      </c>
      <c r="K692" s="152">
        <f>+[1]data1cf!J692</f>
        <v>16164.338655779738</v>
      </c>
      <c r="L692" s="152">
        <f>+[1]data1cf!K692</f>
        <v>15315.044345066686</v>
      </c>
      <c r="M692" s="152">
        <f>+[1]data1cf!L692</f>
        <v>14573.586056772943</v>
      </c>
      <c r="N692" s="152">
        <f>+[1]data1cf!M692</f>
        <v>13798.021463088808</v>
      </c>
      <c r="O692" s="152">
        <f>+[1]data1cf!N692</f>
        <v>13119.68965893245</v>
      </c>
      <c r="P692" s="152">
        <f>+[1]data1cf!O692</f>
        <v>14194.86354524739</v>
      </c>
      <c r="Q692" s="152">
        <f>+[1]data1cf!P692</f>
        <v>15536.785923891879</v>
      </c>
      <c r="R692" s="152">
        <f>+[1]data1cf!Q692</f>
        <v>13939.512184484342</v>
      </c>
      <c r="S692" s="152">
        <f>+[1]data1cf!R692</f>
        <v>10137.275559505211</v>
      </c>
      <c r="T692" s="152">
        <f>+[1]data1cf!S692</f>
        <v>9552.8031512809048</v>
      </c>
      <c r="U692" s="152">
        <f>+[1]data1cf!T692</f>
        <v>8968.3594694841922</v>
      </c>
      <c r="V692" s="152">
        <f>+[1]data1cf!U692</f>
        <v>8383.9453759079352</v>
      </c>
      <c r="W692" s="152">
        <f>+[1]data1cf!V692</f>
        <v>11946.462372995084</v>
      </c>
      <c r="X692" s="152">
        <f>+[1]data1cf!W692</f>
        <v>11362.110145428913</v>
      </c>
      <c r="Y692" s="152">
        <f>+[1]data1cf!X692</f>
        <v>10777.790249710099</v>
      </c>
      <c r="Z692" s="152">
        <f>+[1]data1cf!Y692</f>
        <v>10193.503655794055</v>
      </c>
      <c r="AA692" s="152">
        <f>+[1]data1cf!Z692</f>
        <v>9609.2513627348599</v>
      </c>
      <c r="AB692" s="152"/>
      <c r="AC692" s="153" t="e">
        <f t="shared" ca="1" si="80"/>
        <v>#NAME?</v>
      </c>
      <c r="AD692" s="153">
        <f t="shared" si="82"/>
        <v>79675.271197614988</v>
      </c>
      <c r="AE692" s="154">
        <f t="shared" si="83"/>
        <v>58430.833105151942</v>
      </c>
      <c r="AF692" s="155" t="e">
        <f t="shared" ca="1" si="81"/>
        <v>#NAME?</v>
      </c>
      <c r="AG692" s="156">
        <f t="shared" si="87"/>
        <v>0.98570542565200592</v>
      </c>
    </row>
    <row r="693" spans="1:33" x14ac:dyDescent="0.25">
      <c r="A693" s="148"/>
      <c r="B693" s="152">
        <f>+[1]data1cf!A693</f>
        <v>-108699.94942994633</v>
      </c>
      <c r="C693" s="152">
        <f>+[1]data1cf!B693</f>
        <v>15149.16552203532</v>
      </c>
      <c r="D693" s="152">
        <f>+[1]data1cf!C693</f>
        <v>23637.114638166538</v>
      </c>
      <c r="E693" s="152">
        <f>+[1]data1cf!D693</f>
        <v>22250.038686284475</v>
      </c>
      <c r="F693" s="152">
        <f>+[1]data1cf!E693</f>
        <v>20641.399257458455</v>
      </c>
      <c r="G693" s="152">
        <f>+[1]data1cf!F693</f>
        <v>19552.280183091316</v>
      </c>
      <c r="H693" s="152">
        <f>+[1]data1cf!G693</f>
        <v>18182.998723539014</v>
      </c>
      <c r="I693" s="152">
        <f>+[1]data1cf!H693</f>
        <v>17099.803284742782</v>
      </c>
      <c r="J693" s="152">
        <f>+[1]data1cf!I693</f>
        <v>16359.031158154008</v>
      </c>
      <c r="K693" s="152">
        <f>+[1]data1cf!J693</f>
        <v>15712.350764800798</v>
      </c>
      <c r="L693" s="152">
        <f>+[1]data1cf!K693</f>
        <v>14889.478090644112</v>
      </c>
      <c r="M693" s="152">
        <f>+[1]data1cf!L693</f>
        <v>14171.264045745877</v>
      </c>
      <c r="N693" s="152">
        <f>+[1]data1cf!M693</f>
        <v>13420.012906330474</v>
      </c>
      <c r="O693" s="152">
        <f>+[1]data1cf!N693</f>
        <v>12763.156313141408</v>
      </c>
      <c r="P693" s="152">
        <f>+[1]data1cf!O693</f>
        <v>13804.414242876097</v>
      </c>
      <c r="Q693" s="152">
        <f>+[1]data1cf!P693</f>
        <v>15104.268212711035</v>
      </c>
      <c r="R693" s="152">
        <f>+[1]data1cf!Q693</f>
        <v>13557.06798405158</v>
      </c>
      <c r="S693" s="152">
        <f>+[1]data1cf!R693</f>
        <v>9874.0290468641069</v>
      </c>
      <c r="T693" s="152">
        <f>+[1]data1cf!S693</f>
        <v>9307.8794750410543</v>
      </c>
      <c r="U693" s="152">
        <f>+[1]data1cf!T693</f>
        <v>8741.7577290904701</v>
      </c>
      <c r="V693" s="152">
        <f>+[1]data1cf!U693</f>
        <v>8175.6646437885138</v>
      </c>
      <c r="W693" s="152">
        <f>+[1]data1cf!V693</f>
        <v>11626.499010188891</v>
      </c>
      <c r="X693" s="152">
        <f>+[1]data1cf!W693</f>
        <v>11060.465851437164</v>
      </c>
      <c r="Y693" s="152">
        <f>+[1]data1cf!X693</f>
        <v>10494.464010950051</v>
      </c>
      <c r="Z693" s="152">
        <f>+[1]data1cf!Y693</f>
        <v>9928.4944282754695</v>
      </c>
      <c r="AA693" s="152">
        <f>+[1]data1cf!Z693</f>
        <v>9362.5580711478033</v>
      </c>
      <c r="AB693" s="152"/>
      <c r="AC693" s="153" t="e">
        <f t="shared" ca="1" si="80"/>
        <v>#NAME?</v>
      </c>
      <c r="AD693" s="153">
        <f t="shared" si="82"/>
        <v>77862.325701490365</v>
      </c>
      <c r="AE693" s="154">
        <f t="shared" si="83"/>
        <v>57203.470744515638</v>
      </c>
      <c r="AF693" s="155" t="e">
        <f t="shared" ca="1" si="81"/>
        <v>#NAME?</v>
      </c>
      <c r="AG693" s="156">
        <f t="shared" si="87"/>
        <v>0.9842547777752213</v>
      </c>
    </row>
    <row r="694" spans="1:33" x14ac:dyDescent="0.25">
      <c r="A694" s="148"/>
      <c r="B694" s="152">
        <f>+[1]data1cf!A694</f>
        <v>-93049.322631567949</v>
      </c>
      <c r="C694" s="152">
        <f>+[1]data1cf!B694</f>
        <v>13224.482715216749</v>
      </c>
      <c r="D694" s="152">
        <f>+[1]data1cf!C694</f>
        <v>20493.572441225111</v>
      </c>
      <c r="E694" s="152">
        <f>+[1]data1cf!D694</f>
        <v>19364.711861635475</v>
      </c>
      <c r="F694" s="152">
        <f>+[1]data1cf!E694</f>
        <v>17919.986827344001</v>
      </c>
      <c r="G694" s="152">
        <f>+[1]data1cf!F694</f>
        <v>16988.584909322173</v>
      </c>
      <c r="H694" s="152">
        <f>+[1]data1cf!G694</f>
        <v>15815.546985026325</v>
      </c>
      <c r="I694" s="152">
        <f>+[1]data1cf!H694</f>
        <v>14888.31010601981</v>
      </c>
      <c r="J694" s="152">
        <f>+[1]data1cf!I694</f>
        <v>14254.194405277398</v>
      </c>
      <c r="K694" s="152">
        <f>+[1]data1cf!J694</f>
        <v>13701.556338954106</v>
      </c>
      <c r="L694" s="152">
        <f>+[1]data1cf!K694</f>
        <v>12996.227697656574</v>
      </c>
      <c r="M694" s="152">
        <f>+[1]data1cf!L694</f>
        <v>12381.422164326272</v>
      </c>
      <c r="N694" s="152">
        <f>+[1]data1cf!M694</f>
        <v>11738.33621980291</v>
      </c>
      <c r="O694" s="152">
        <f>+[1]data1cf!N694</f>
        <v>11177.018103127761</v>
      </c>
      <c r="P694" s="152">
        <f>+[1]data1cf!O694</f>
        <v>12067.391423340887</v>
      </c>
      <c r="Q694" s="152">
        <f>+[1]data1cf!P694</f>
        <v>13180.092321983378</v>
      </c>
      <c r="R694" s="152">
        <f>+[1]data1cf!Q694</f>
        <v>11855.658097246693</v>
      </c>
      <c r="S694" s="152">
        <f>+[1]data1cf!R694</f>
        <v>8702.9033799885365</v>
      </c>
      <c r="T694" s="152">
        <f>+[1]data1cf!S694</f>
        <v>8218.2680655973636</v>
      </c>
      <c r="U694" s="152">
        <f>+[1]data1cf!T694</f>
        <v>7733.656570707466</v>
      </c>
      <c r="V694" s="152">
        <f>+[1]data1cf!U694</f>
        <v>7249.0696099038723</v>
      </c>
      <c r="W694" s="152">
        <f>+[1]data1cf!V694</f>
        <v>10203.052587736162</v>
      </c>
      <c r="X694" s="152">
        <f>+[1]data1cf!W694</f>
        <v>9718.5169252536471</v>
      </c>
      <c r="Y694" s="152">
        <f>+[1]data1cf!X694</f>
        <v>9234.008071829674</v>
      </c>
      <c r="Z694" s="152">
        <f>+[1]data1cf!Y694</f>
        <v>8749.5268317359878</v>
      </c>
      <c r="AA694" s="152">
        <f>+[1]data1cf!Z694</f>
        <v>8265.0740333725062</v>
      </c>
      <c r="AB694" s="152"/>
      <c r="AC694" s="153" t="e">
        <f t="shared" ca="1" si="80"/>
        <v>#NAME?</v>
      </c>
      <c r="AD694" s="153">
        <f t="shared" si="82"/>
        <v>69565.255812823729</v>
      </c>
      <c r="AE694" s="154">
        <f t="shared" si="83"/>
        <v>51517.250485074423</v>
      </c>
      <c r="AF694" s="155" t="e">
        <f t="shared" ca="1" si="81"/>
        <v>#NAME?</v>
      </c>
      <c r="AG694" s="156">
        <f t="shared" si="87"/>
        <v>0.97549458741144646</v>
      </c>
    </row>
    <row r="695" spans="1:33" x14ac:dyDescent="0.25">
      <c r="A695" s="148"/>
      <c r="B695" s="152">
        <f>+[1]data1cf!A695</f>
        <v>-89462.041211756383</v>
      </c>
      <c r="C695" s="152">
        <f>+[1]data1cf!B695</f>
        <v>12786.339453301429</v>
      </c>
      <c r="D695" s="152">
        <f>+[1]data1cf!C695</f>
        <v>19742.782061925307</v>
      </c>
      <c r="E695" s="152">
        <f>+[1]data1cf!D695</f>
        <v>18703.877515554919</v>
      </c>
      <c r="F695" s="152">
        <f>+[1]data1cf!E695</f>
        <v>17296.211666645257</v>
      </c>
      <c r="G695" s="152">
        <f>+[1]data1cf!F695</f>
        <v>16400.960110639753</v>
      </c>
      <c r="H695" s="152">
        <f>+[1]data1cf!G695</f>
        <v>15272.903182750822</v>
      </c>
      <c r="I695" s="152">
        <f>+[1]data1cf!H695</f>
        <v>14381.413577703432</v>
      </c>
      <c r="J695" s="152">
        <f>+[1]data1cf!I695</f>
        <v>13771.744604857078</v>
      </c>
      <c r="K695" s="152">
        <f>+[1]data1cf!J695</f>
        <v>13240.661987831525</v>
      </c>
      <c r="L695" s="152">
        <f>+[1]data1cf!K695</f>
        <v>12562.275623703932</v>
      </c>
      <c r="M695" s="152">
        <f>+[1]data1cf!L695</f>
        <v>11971.172363578207</v>
      </c>
      <c r="N695" s="152">
        <f>+[1]data1cf!M695</f>
        <v>11352.878972024468</v>
      </c>
      <c r="O695" s="152">
        <f>+[1]data1cf!N695</f>
        <v>10813.459237189916</v>
      </c>
      <c r="P695" s="152">
        <f>+[1]data1cf!O695</f>
        <v>11669.248283990535</v>
      </c>
      <c r="Q695" s="152">
        <f>+[1]data1cf!P695</f>
        <v>12739.051812221063</v>
      </c>
      <c r="R695" s="152">
        <f>+[1]data1cf!Q695</f>
        <v>11465.677801054913</v>
      </c>
      <c r="S695" s="152">
        <f>+[1]data1cf!R695</f>
        <v>8434.4695722459583</v>
      </c>
      <c r="T695" s="152">
        <f>+[1]data1cf!S695</f>
        <v>7968.518147318262</v>
      </c>
      <c r="U695" s="152">
        <f>+[1]data1cf!T695</f>
        <v>7502.5896235911787</v>
      </c>
      <c r="V695" s="152">
        <f>+[1]data1cf!U695</f>
        <v>7036.6846881007423</v>
      </c>
      <c r="W695" s="152">
        <f>+[1]data1cf!V695</f>
        <v>9876.7843194332745</v>
      </c>
      <c r="X695" s="152">
        <f>+[1]data1cf!W695</f>
        <v>9410.9287045868114</v>
      </c>
      <c r="Y695" s="152">
        <f>+[1]data1cf!X695</f>
        <v>8945.0988652433989</v>
      </c>
      <c r="Z695" s="152">
        <f>+[1]data1cf!Y695</f>
        <v>8479.2955746681291</v>
      </c>
      <c r="AA695" s="152">
        <f>+[1]data1cf!Z695</f>
        <v>8013.519629324057</v>
      </c>
      <c r="AB695" s="152"/>
      <c r="AC695" s="153" t="e">
        <f t="shared" ca="1" si="80"/>
        <v>#NAME?</v>
      </c>
      <c r="AD695" s="153">
        <f t="shared" si="82"/>
        <v>67639.548695525358</v>
      </c>
      <c r="AE695" s="154">
        <f t="shared" si="83"/>
        <v>50190.80367744129</v>
      </c>
      <c r="AF695" s="155" t="e">
        <f t="shared" ca="1" si="81"/>
        <v>#NAME?</v>
      </c>
      <c r="AG695" s="156">
        <f t="shared" si="87"/>
        <v>0.97284495622336176</v>
      </c>
    </row>
    <row r="696" spans="1:33" x14ac:dyDescent="0.25">
      <c r="A696" s="148"/>
      <c r="B696" s="152">
        <f>+[1]data1cf!A696</f>
        <v>-116920.66991208389</v>
      </c>
      <c r="C696" s="152">
        <f>+[1]data1cf!B696</f>
        <v>16210.19444943461</v>
      </c>
      <c r="D696" s="152">
        <f>+[1]data1cf!C696</f>
        <v>25266.962732208311</v>
      </c>
      <c r="E696" s="152">
        <f>+[1]data1cf!D696</f>
        <v>23744.535285660415</v>
      </c>
      <c r="F696" s="152">
        <f>+[1]data1cf!E696</f>
        <v>22070.860913710094</v>
      </c>
      <c r="G696" s="152">
        <f>+[1]data1cf!F696</f>
        <v>20898.898597710788</v>
      </c>
      <c r="H696" s="152">
        <f>+[1]data1cf!G696</f>
        <v>19426.537352885145</v>
      </c>
      <c r="I696" s="152">
        <f>+[1]data1cf!H696</f>
        <v>18261.422401002044</v>
      </c>
      <c r="J696" s="152">
        <f>+[1]data1cf!I696</f>
        <v>17464.627427801257</v>
      </c>
      <c r="K696" s="152">
        <f>+[1]data1cf!J696</f>
        <v>16768.549927612523</v>
      </c>
      <c r="L696" s="152">
        <f>+[1]data1cf!K696</f>
        <v>15883.935532122428</v>
      </c>
      <c r="M696" s="152">
        <f>+[1]data1cf!L696</f>
        <v>15111.404655059949</v>
      </c>
      <c r="N696" s="152">
        <f>+[1]data1cf!M696</f>
        <v>14303.338166038451</v>
      </c>
      <c r="O696" s="152">
        <f>+[1]data1cf!N696</f>
        <v>13596.298591628991</v>
      </c>
      <c r="P696" s="152">
        <f>+[1]data1cf!O696</f>
        <v>14716.810867909197</v>
      </c>
      <c r="Q696" s="152">
        <f>+[1]data1cf!P696</f>
        <v>16114.96972389771</v>
      </c>
      <c r="R696" s="152">
        <f>+[1]data1cf!Q696</f>
        <v>14450.758395634155</v>
      </c>
      <c r="S696" s="152">
        <f>+[1]data1cf!R696</f>
        <v>10489.17992106666</v>
      </c>
      <c r="T696" s="152">
        <f>+[1]data1cf!S696</f>
        <v>9880.2137940800985</v>
      </c>
      <c r="U696" s="152">
        <f>+[1]data1cf!T696</f>
        <v>9271.2775973709959</v>
      </c>
      <c r="V696" s="152">
        <f>+[1]data1cf!U696</f>
        <v>8662.3722288477329</v>
      </c>
      <c r="W696" s="152">
        <f>+[1]data1cf!V696</f>
        <v>12374.185049286993</v>
      </c>
      <c r="X696" s="152">
        <f>+[1]data1cf!W696</f>
        <v>11765.34413941743</v>
      </c>
      <c r="Y696" s="152">
        <f>+[1]data1cf!X696</f>
        <v>11156.536916338855</v>
      </c>
      <c r="Z696" s="152">
        <f>+[1]data1cf!Y696</f>
        <v>10547.764390655015</v>
      </c>
      <c r="AA696" s="152">
        <f>+[1]data1cf!Z696</f>
        <v>9939.0276032877337</v>
      </c>
      <c r="AB696" s="152"/>
      <c r="AC696" s="153" t="e">
        <f t="shared" ca="1" si="80"/>
        <v>#NAME?</v>
      </c>
      <c r="AD696" s="153">
        <f t="shared" si="82"/>
        <v>82230.877651897841</v>
      </c>
      <c r="AE696" s="154">
        <f t="shared" si="83"/>
        <v>60201.355632641789</v>
      </c>
      <c r="AF696" s="155" t="e">
        <f t="shared" ca="1" si="81"/>
        <v>#NAME?</v>
      </c>
      <c r="AG696" s="156">
        <f t="shared" si="87"/>
        <v>0.98752622711142324</v>
      </c>
    </row>
    <row r="697" spans="1:33" x14ac:dyDescent="0.25">
      <c r="A697" s="148"/>
      <c r="B697" s="152">
        <f>+[1]data1cf!A697</f>
        <v>-97623.695934080082</v>
      </c>
      <c r="C697" s="152">
        <f>+[1]data1cf!B697</f>
        <v>13807.364309167369</v>
      </c>
      <c r="D697" s="152">
        <f>+[1]data1cf!C697</f>
        <v>21389.904101540571</v>
      </c>
      <c r="E697" s="152">
        <f>+[1]data1cf!D697</f>
        <v>20173.524053926394</v>
      </c>
      <c r="F697" s="152">
        <f>+[1]data1cf!E697</f>
        <v>18715.402661215277</v>
      </c>
      <c r="G697" s="152">
        <f>+[1]data1cf!F697</f>
        <v>17737.903091091175</v>
      </c>
      <c r="H697" s="152">
        <f>+[1]data1cf!G697</f>
        <v>16507.507004720894</v>
      </c>
      <c r="I697" s="152">
        <f>+[1]data1cf!H697</f>
        <v>15534.68647712376</v>
      </c>
      <c r="J697" s="152">
        <f>+[1]data1cf!I697</f>
        <v>14869.397181021988</v>
      </c>
      <c r="K697" s="152">
        <f>+[1]data1cf!J697</f>
        <v>14289.272374671382</v>
      </c>
      <c r="L697" s="152">
        <f>+[1]data1cf!K697</f>
        <v>13549.587902600568</v>
      </c>
      <c r="M697" s="152">
        <f>+[1]data1cf!L697</f>
        <v>12904.558075977569</v>
      </c>
      <c r="N697" s="152">
        <f>+[1]data1cf!M697</f>
        <v>12229.857552297144</v>
      </c>
      <c r="O697" s="152">
        <f>+[1]data1cf!N697</f>
        <v>11640.615400248971</v>
      </c>
      <c r="P697" s="152">
        <f>+[1]data1cf!O697</f>
        <v>12575.089352241699</v>
      </c>
      <c r="Q697" s="152">
        <f>+[1]data1cf!P697</f>
        <v>13742.491447416098</v>
      </c>
      <c r="R697" s="152">
        <f>+[1]data1cf!Q697</f>
        <v>12352.947059733287</v>
      </c>
      <c r="S697" s="152">
        <f>+[1]data1cf!R697</f>
        <v>9045.200596161214</v>
      </c>
      <c r="T697" s="152">
        <f>+[1]data1cf!S697</f>
        <v>8536.7402524102472</v>
      </c>
      <c r="U697" s="152">
        <f>+[1]data1cf!T697</f>
        <v>8028.304899144794</v>
      </c>
      <c r="V697" s="152">
        <f>+[1]data1cf!U697</f>
        <v>7519.8952860794379</v>
      </c>
      <c r="W697" s="152">
        <f>+[1]data1cf!V697</f>
        <v>10619.098244968165</v>
      </c>
      <c r="X697" s="152">
        <f>+[1]data1cf!W697</f>
        <v>10110.742452087163</v>
      </c>
      <c r="Y697" s="152">
        <f>+[1]data1cf!X697</f>
        <v>9602.4147862177815</v>
      </c>
      <c r="Z697" s="152">
        <f>+[1]data1cf!Y697</f>
        <v>9094.1160911703701</v>
      </c>
      <c r="AA697" s="152">
        <f>+[1]data1cf!Z697</f>
        <v>8585.8472360695814</v>
      </c>
      <c r="AB697" s="152"/>
      <c r="AC697" s="153" t="e">
        <f t="shared" ca="1" si="80"/>
        <v>#NAME?</v>
      </c>
      <c r="AD697" s="153">
        <f t="shared" si="82"/>
        <v>71960.029357481646</v>
      </c>
      <c r="AE697" s="154">
        <f t="shared" si="83"/>
        <v>53150.705630266028</v>
      </c>
      <c r="AF697" s="155" t="e">
        <f t="shared" ca="1" si="81"/>
        <v>#NAME?</v>
      </c>
      <c r="AG697" s="156">
        <f t="shared" si="87"/>
        <v>0.97843186444123953</v>
      </c>
    </row>
    <row r="698" spans="1:33" x14ac:dyDescent="0.25">
      <c r="A698" s="148"/>
      <c r="B698" s="152">
        <f>+[1]data1cf!A698</f>
        <v>-97046.810343387784</v>
      </c>
      <c r="C698" s="152">
        <f>+[1]data1cf!B698</f>
        <v>13742.022440956382</v>
      </c>
      <c r="D698" s="152">
        <f>+[1]data1cf!C698</f>
        <v>21304.284250143523</v>
      </c>
      <c r="E698" s="152">
        <f>+[1]data1cf!D698</f>
        <v>20060.191022815801</v>
      </c>
      <c r="F698" s="152">
        <f>+[1]data1cf!E698</f>
        <v>18615.09079272021</v>
      </c>
      <c r="G698" s="152">
        <f>+[1]data1cf!F698</f>
        <v>17643.404712117837</v>
      </c>
      <c r="H698" s="152">
        <f>+[1]data1cf!G698</f>
        <v>16420.242206179504</v>
      </c>
      <c r="I698" s="152">
        <f>+[1]data1cf!H698</f>
        <v>15453.17034584318</v>
      </c>
      <c r="J698" s="152">
        <f>+[1]data1cf!I698</f>
        <v>14791.812429360816</v>
      </c>
      <c r="K698" s="152">
        <f>+[1]data1cf!J698</f>
        <v>14215.154044136809</v>
      </c>
      <c r="L698" s="152">
        <f>+[1]data1cf!K698</f>
        <v>13479.802271305598</v>
      </c>
      <c r="M698" s="152">
        <f>+[1]data1cf!L698</f>
        <v>12838.584105458027</v>
      </c>
      <c r="N698" s="152">
        <f>+[1]data1cf!M698</f>
        <v>12167.870574960158</v>
      </c>
      <c r="O698" s="152">
        <f>+[1]data1cf!N698</f>
        <v>11582.149992441893</v>
      </c>
      <c r="P698" s="152">
        <f>+[1]data1cf!O698</f>
        <v>12511.062304111125</v>
      </c>
      <c r="Q698" s="152">
        <f>+[1]data1cf!P698</f>
        <v>13671.565895384334</v>
      </c>
      <c r="R698" s="152">
        <f>+[1]data1cf!Q698</f>
        <v>12290.232712237583</v>
      </c>
      <c r="S698" s="152">
        <f>+[1]data1cf!R698</f>
        <v>9002.0326431575486</v>
      </c>
      <c r="T698" s="152">
        <f>+[1]data1cf!S698</f>
        <v>8496.5769330966068</v>
      </c>
      <c r="U698" s="152">
        <f>+[1]data1cf!T698</f>
        <v>7991.1460658454507</v>
      </c>
      <c r="V698" s="152">
        <f>+[1]data1cf!U698</f>
        <v>7485.740786688375</v>
      </c>
      <c r="W698" s="152">
        <f>+[1]data1cf!V698</f>
        <v>10566.629692697756</v>
      </c>
      <c r="X698" s="152">
        <f>+[1]data1cf!W698</f>
        <v>10061.277915686594</v>
      </c>
      <c r="Y698" s="152">
        <f>+[1]data1cf!X698</f>
        <v>9555.9540994767067</v>
      </c>
      <c r="Z698" s="152">
        <f>+[1]data1cf!Y698</f>
        <v>9050.6590828921362</v>
      </c>
      <c r="AA698" s="152">
        <f>+[1]data1cf!Z698</f>
        <v>8545.3937299216486</v>
      </c>
      <c r="AB698" s="152"/>
      <c r="AC698" s="153" t="e">
        <f t="shared" ca="1" si="80"/>
        <v>#NAME?</v>
      </c>
      <c r="AD698" s="153">
        <f t="shared" si="82"/>
        <v>71680.800531908433</v>
      </c>
      <c r="AE698" s="154">
        <f t="shared" si="83"/>
        <v>52967.019757191149</v>
      </c>
      <c r="AF698" s="155" t="e">
        <f t="shared" ca="1" si="81"/>
        <v>#NAME?</v>
      </c>
      <c r="AG698" s="156">
        <f t="shared" si="87"/>
        <v>0.97810837676025419</v>
      </c>
    </row>
    <row r="699" spans="1:33" x14ac:dyDescent="0.25">
      <c r="A699" s="148"/>
      <c r="B699" s="152">
        <f>+[1]data1cf!A699</f>
        <v>-98152.015201584421</v>
      </c>
      <c r="C699" s="152">
        <f>+[1]data1cf!B699</f>
        <v>13887.400289164238</v>
      </c>
      <c r="D699" s="152">
        <f>+[1]data1cf!C699</f>
        <v>21507.686037802869</v>
      </c>
      <c r="E699" s="152">
        <f>+[1]data1cf!D699</f>
        <v>20290.257293407372</v>
      </c>
      <c r="F699" s="152">
        <f>+[1]data1cf!E699</f>
        <v>18807.269564705948</v>
      </c>
      <c r="G699" s="152">
        <f>+[1]data1cf!F699</f>
        <v>17824.445925866472</v>
      </c>
      <c r="H699" s="152">
        <f>+[1]data1cf!G699</f>
        <v>16587.425233201844</v>
      </c>
      <c r="I699" s="152">
        <f>+[1]data1cf!H699</f>
        <v>15609.340001952252</v>
      </c>
      <c r="J699" s="152">
        <f>+[1]data1cf!I699</f>
        <v>14940.450297668503</v>
      </c>
      <c r="K699" s="152">
        <f>+[1]data1cf!J699</f>
        <v>14357.150898122924</v>
      </c>
      <c r="L699" s="152">
        <f>+[1]data1cf!K699</f>
        <v>13613.498484183739</v>
      </c>
      <c r="M699" s="152">
        <f>+[1]data1cf!L699</f>
        <v>12964.977889440765</v>
      </c>
      <c r="N699" s="152">
        <f>+[1]data1cf!M699</f>
        <v>12286.626025959631</v>
      </c>
      <c r="O699" s="152">
        <f>+[1]data1cf!N699</f>
        <v>11694.158775097188</v>
      </c>
      <c r="P699" s="152">
        <f>+[1]data1cf!O699</f>
        <v>12633.726149059978</v>
      </c>
      <c r="Q699" s="152">
        <f>+[1]data1cf!P699</f>
        <v>13807.445983118421</v>
      </c>
      <c r="R699" s="152">
        <f>+[1]data1cf!Q699</f>
        <v>12410.381668372382</v>
      </c>
      <c r="S699" s="152">
        <f>+[1]data1cf!R699</f>
        <v>9084.7343645175988</v>
      </c>
      <c r="T699" s="152">
        <f>+[1]data1cf!S699</f>
        <v>8573.5223384645451</v>
      </c>
      <c r="U699" s="152">
        <f>+[1]data1cf!T699</f>
        <v>8062.3354381403624</v>
      </c>
      <c r="V699" s="152">
        <f>+[1]data1cf!U699</f>
        <v>7551.1744173169081</v>
      </c>
      <c r="W699" s="152">
        <f>+[1]data1cf!V699</f>
        <v>10667.149622138557</v>
      </c>
      <c r="X699" s="152">
        <f>+[1]data1cf!W699</f>
        <v>10156.042712763177</v>
      </c>
      <c r="Y699" s="152">
        <f>+[1]data1cf!X699</f>
        <v>9644.9640826169889</v>
      </c>
      <c r="Z699" s="152">
        <f>+[1]data1cf!Y699</f>
        <v>9133.9145800768747</v>
      </c>
      <c r="AA699" s="152">
        <f>+[1]data1cf!Z699</f>
        <v>8622.8950789710107</v>
      </c>
      <c r="AB699" s="152"/>
      <c r="AC699" s="153" t="e">
        <f t="shared" ca="1" si="80"/>
        <v>#NAME?</v>
      </c>
      <c r="AD699" s="153">
        <f t="shared" si="82"/>
        <v>72281.383023639341</v>
      </c>
      <c r="AE699" s="154">
        <f t="shared" si="83"/>
        <v>53382.536370487782</v>
      </c>
      <c r="AF699" s="155" t="e">
        <f t="shared" ca="1" si="81"/>
        <v>#NAME?</v>
      </c>
      <c r="AG699" s="156">
        <f t="shared" si="87"/>
        <v>0.97879824212252187</v>
      </c>
    </row>
    <row r="700" spans="1:33" x14ac:dyDescent="0.25">
      <c r="A700" s="148"/>
      <c r="B700" s="152">
        <f>+[1]data1cf!A700</f>
        <v>-90459.731685700914</v>
      </c>
      <c r="C700" s="152">
        <f>+[1]data1cf!B700</f>
        <v>13015.69548672103</v>
      </c>
      <c r="D700" s="152">
        <f>+[1]data1cf!C700</f>
        <v>20008.243929989148</v>
      </c>
      <c r="E700" s="152">
        <f>+[1]data1cf!D700</f>
        <v>18847.79409803588</v>
      </c>
      <c r="F700" s="152">
        <f>+[1]data1cf!E700</f>
        <v>17469.695278016094</v>
      </c>
      <c r="G700" s="152">
        <f>+[1]data1cf!F700</f>
        <v>16564.38962599952</v>
      </c>
      <c r="H700" s="152">
        <f>+[1]data1cf!G700</f>
        <v>15423.822636486853</v>
      </c>
      <c r="I700" s="152">
        <f>+[1]data1cf!H700</f>
        <v>14522.391041803083</v>
      </c>
      <c r="J700" s="152">
        <f>+[1]data1cf!I700</f>
        <v>13905.922973851906</v>
      </c>
      <c r="K700" s="152">
        <f>+[1]data1cf!J700</f>
        <v>13368.84538071237</v>
      </c>
      <c r="L700" s="152">
        <f>+[1]data1cf!K700</f>
        <v>12682.965862261735</v>
      </c>
      <c r="M700" s="152">
        <f>+[1]data1cf!L700</f>
        <v>12085.270553891216</v>
      </c>
      <c r="N700" s="152">
        <f>+[1]data1cf!M700</f>
        <v>11460.081886771437</v>
      </c>
      <c r="O700" s="152">
        <f>+[1]data1cf!N700</f>
        <v>10914.571799828878</v>
      </c>
      <c r="P700" s="152">
        <f>+[1]data1cf!O700</f>
        <v>11779.979383926679</v>
      </c>
      <c r="Q700" s="152">
        <f>+[1]data1cf!P700</f>
        <v>12861.713478178841</v>
      </c>
      <c r="R700" s="152">
        <f>+[1]data1cf!Q700</f>
        <v>11574.138660687466</v>
      </c>
      <c r="S700" s="152">
        <f>+[1]data1cf!R700</f>
        <v>8509.12606598809</v>
      </c>
      <c r="T700" s="152">
        <f>+[1]data1cf!S700</f>
        <v>8037.9782997778384</v>
      </c>
      <c r="U700" s="152">
        <f>+[1]data1cf!T700</f>
        <v>7566.8536901648804</v>
      </c>
      <c r="V700" s="152">
        <f>+[1]data1cf!U700</f>
        <v>7095.7529318471643</v>
      </c>
      <c r="W700" s="152">
        <f>+[1]data1cf!V700</f>
        <v>9967.5256650769261</v>
      </c>
      <c r="X700" s="152">
        <f>+[1]data1cf!W700</f>
        <v>9496.4747774324005</v>
      </c>
      <c r="Y700" s="152">
        <f>+[1]data1cf!X700</f>
        <v>9025.4499527421685</v>
      </c>
      <c r="Z700" s="152">
        <f>+[1]data1cf!Y700</f>
        <v>8554.4519728948508</v>
      </c>
      <c r="AA700" s="152">
        <f>+[1]data1cf!Z700</f>
        <v>8083.4816432357256</v>
      </c>
      <c r="AB700" s="152"/>
      <c r="AC700" s="153" t="e">
        <f t="shared" ca="1" si="80"/>
        <v>#NAME?</v>
      </c>
      <c r="AD700" s="153">
        <f t="shared" si="82"/>
        <v>68294.243268070859</v>
      </c>
      <c r="AE700" s="154">
        <f t="shared" si="83"/>
        <v>50677.120330692291</v>
      </c>
      <c r="AF700" s="155" t="e">
        <f t="shared" ca="1" si="81"/>
        <v>#NAME?</v>
      </c>
      <c r="AG700" s="156">
        <f t="shared" si="87"/>
        <v>0.9737764500562146</v>
      </c>
    </row>
    <row r="701" spans="1:33" x14ac:dyDescent="0.25">
      <c r="A701" s="148"/>
      <c r="B701" s="152">
        <f>+[1]data1cf!A701</f>
        <v>-98918.600123019001</v>
      </c>
      <c r="C701" s="152">
        <f>+[1]data1cf!B701</f>
        <v>13906.588663272407</v>
      </c>
      <c r="D701" s="152">
        <f>+[1]data1cf!C701</f>
        <v>21652.63478995749</v>
      </c>
      <c r="E701" s="152">
        <f>+[1]data1cf!D701</f>
        <v>20385.549446822297</v>
      </c>
      <c r="F701" s="152">
        <f>+[1]data1cf!E701</f>
        <v>18940.567339983987</v>
      </c>
      <c r="G701" s="152">
        <f>+[1]data1cf!F701</f>
        <v>17950.018541285797</v>
      </c>
      <c r="H701" s="152">
        <f>+[1]data1cf!G701</f>
        <v>16703.38562433175</v>
      </c>
      <c r="I701" s="152">
        <f>+[1]data1cf!H701</f>
        <v>15717.661371217775</v>
      </c>
      <c r="J701" s="152">
        <f>+[1]data1cf!I701</f>
        <v>15043.547517838855</v>
      </c>
      <c r="K701" s="152">
        <f>+[1]data1cf!J701</f>
        <v>14455.641821637797</v>
      </c>
      <c r="L701" s="152">
        <f>+[1]data1cf!K701</f>
        <v>13706.231971631969</v>
      </c>
      <c r="M701" s="152">
        <f>+[1]data1cf!L701</f>
        <v>13052.646314208971</v>
      </c>
      <c r="N701" s="152">
        <f>+[1]data1cf!M701</f>
        <v>12368.996400464632</v>
      </c>
      <c r="O701" s="152">
        <f>+[1]data1cf!N701</f>
        <v>11771.849569898677</v>
      </c>
      <c r="P701" s="152">
        <f>+[1]data1cf!O701</f>
        <v>12718.80743805868</v>
      </c>
      <c r="Q701" s="152">
        <f>+[1]data1cf!P701</f>
        <v>13901.694235474206</v>
      </c>
      <c r="R701" s="152">
        <f>+[1]data1cf!Q701</f>
        <v>12493.718596739996</v>
      </c>
      <c r="S701" s="152">
        <f>+[1]data1cf!R701</f>
        <v>9142.0973883055631</v>
      </c>
      <c r="T701" s="152">
        <f>+[1]data1cf!S701</f>
        <v>8626.8927042309442</v>
      </c>
      <c r="U701" s="152">
        <f>+[1]data1cf!T701</f>
        <v>8111.7133421216531</v>
      </c>
      <c r="V701" s="152">
        <f>+[1]data1cf!U701</f>
        <v>7596.5600616366573</v>
      </c>
      <c r="W701" s="152">
        <f>+[1]data1cf!V701</f>
        <v>10736.871594170723</v>
      </c>
      <c r="X701" s="152">
        <f>+[1]data1cf!W701</f>
        <v>10221.77284775396</v>
      </c>
      <c r="Y701" s="152">
        <f>+[1]data1cf!X701</f>
        <v>9706.7026014322655</v>
      </c>
      <c r="Z701" s="152">
        <f>+[1]data1cf!Y701</f>
        <v>9191.6617102084892</v>
      </c>
      <c r="AA701" s="152">
        <f>+[1]data1cf!Z701</f>
        <v>8676.6510547355756</v>
      </c>
      <c r="AB701" s="152"/>
      <c r="AC701" s="153" t="e">
        <f t="shared" ca="1" si="80"/>
        <v>#NAME?</v>
      </c>
      <c r="AD701" s="153">
        <f t="shared" si="82"/>
        <v>72569.150908766242</v>
      </c>
      <c r="AE701" s="154">
        <f t="shared" si="83"/>
        <v>53545.790852420716</v>
      </c>
      <c r="AF701" s="155" t="e">
        <f t="shared" ca="1" si="81"/>
        <v>#NAME?</v>
      </c>
      <c r="AG701" s="156">
        <f t="shared" si="87"/>
        <v>0.97912104330591887</v>
      </c>
    </row>
    <row r="702" spans="1:33" x14ac:dyDescent="0.25">
      <c r="A702" s="148"/>
      <c r="B702" s="152">
        <f>+[1]data1cf!A702</f>
        <v>-100567.77358084587</v>
      </c>
      <c r="C702" s="152">
        <f>+[1]data1cf!B702</f>
        <v>14222.051064638086</v>
      </c>
      <c r="D702" s="152">
        <f>+[1]data1cf!C702</f>
        <v>21981.733311173037</v>
      </c>
      <c r="E702" s="152">
        <f>+[1]data1cf!D702</f>
        <v>20706.096703846411</v>
      </c>
      <c r="F702" s="152">
        <f>+[1]data1cf!E702</f>
        <v>19227.334202766106</v>
      </c>
      <c r="G702" s="152">
        <f>+[1]data1cf!F702</f>
        <v>18220.16607300605</v>
      </c>
      <c r="H702" s="152">
        <f>+[1]data1cf!G702</f>
        <v>16952.854135730013</v>
      </c>
      <c r="I702" s="152">
        <f>+[1]data1cf!H702</f>
        <v>15950.695862391804</v>
      </c>
      <c r="J702" s="152">
        <f>+[1]data1cf!I702</f>
        <v>15265.343165426759</v>
      </c>
      <c r="K702" s="152">
        <f>+[1]data1cf!J702</f>
        <v>14667.527827161604</v>
      </c>
      <c r="L702" s="152">
        <f>+[1]data1cf!K702</f>
        <v>13905.731859870233</v>
      </c>
      <c r="M702" s="152">
        <f>+[1]data1cf!L702</f>
        <v>13241.249605474564</v>
      </c>
      <c r="N702" s="152">
        <f>+[1]data1cf!M702</f>
        <v>12546.201862699207</v>
      </c>
      <c r="O702" s="152">
        <f>+[1]data1cf!N702</f>
        <v>11938.987734401489</v>
      </c>
      <c r="P702" s="152">
        <f>+[1]data1cf!O702</f>
        <v>12901.844958952963</v>
      </c>
      <c r="Q702" s="152">
        <f>+[1]data1cf!P702</f>
        <v>14104.452875627023</v>
      </c>
      <c r="R702" s="152">
        <f>+[1]data1cf!Q702</f>
        <v>12673.003430654335</v>
      </c>
      <c r="S702" s="152">
        <f>+[1]data1cf!R702</f>
        <v>9265.5039068094065</v>
      </c>
      <c r="T702" s="152">
        <f>+[1]data1cf!S702</f>
        <v>8741.709716926307</v>
      </c>
      <c r="U702" s="152">
        <f>+[1]data1cf!T702</f>
        <v>8217.941271176991</v>
      </c>
      <c r="V702" s="152">
        <f>+[1]data1cf!U702</f>
        <v>7694.1993418854854</v>
      </c>
      <c r="W702" s="152">
        <f>+[1]data1cf!V702</f>
        <v>10886.866229452091</v>
      </c>
      <c r="X702" s="152">
        <f>+[1]data1cf!W702</f>
        <v>10363.17974342221</v>
      </c>
      <c r="Y702" s="152">
        <f>+[1]data1cf!X702</f>
        <v>9839.5222326417224</v>
      </c>
      <c r="Z702" s="152">
        <f>+[1]data1cf!Y702</f>
        <v>9315.8945663681043</v>
      </c>
      <c r="AA702" s="152">
        <f>+[1]data1cf!Z702</f>
        <v>8792.2976399365634</v>
      </c>
      <c r="AB702" s="152"/>
      <c r="AC702" s="153" t="e">
        <f t="shared" ca="1" si="80"/>
        <v>#NAME?</v>
      </c>
      <c r="AD702" s="153">
        <f t="shared" si="82"/>
        <v>73562.552551337474</v>
      </c>
      <c r="AE702" s="154">
        <f t="shared" si="83"/>
        <v>54261.675533058995</v>
      </c>
      <c r="AF702" s="155" t="e">
        <f t="shared" ca="1" si="81"/>
        <v>#NAME?</v>
      </c>
      <c r="AG702" s="156">
        <f t="shared" si="87"/>
        <v>0.98019808333594272</v>
      </c>
    </row>
    <row r="703" spans="1:33" x14ac:dyDescent="0.25">
      <c r="A703" s="148"/>
      <c r="B703" s="152">
        <f>+[1]data1cf!A703</f>
        <v>-90996.192942978072</v>
      </c>
      <c r="C703" s="152">
        <f>+[1]data1cf!B703</f>
        <v>13014.361303843059</v>
      </c>
      <c r="D703" s="152">
        <f>+[1]data1cf!C703</f>
        <v>20165.784837023271</v>
      </c>
      <c r="E703" s="152">
        <f>+[1]data1cf!D703</f>
        <v>18938.265800456593</v>
      </c>
      <c r="F703" s="152">
        <f>+[1]data1cf!E703</f>
        <v>17562.977953057562</v>
      </c>
      <c r="G703" s="152">
        <f>+[1]data1cf!F703</f>
        <v>16652.266182482552</v>
      </c>
      <c r="H703" s="152">
        <f>+[1]data1cf!G703</f>
        <v>15504.972494096186</v>
      </c>
      <c r="I703" s="152">
        <f>+[1]data1cf!H703</f>
        <v>14598.195060798709</v>
      </c>
      <c r="J703" s="152">
        <f>+[1]data1cf!I703</f>
        <v>13978.071098355675</v>
      </c>
      <c r="K703" s="152">
        <f>+[1]data1cf!J703</f>
        <v>13437.769987995656</v>
      </c>
      <c r="L703" s="152">
        <f>+[1]data1cf!K703</f>
        <v>12747.861377262321</v>
      </c>
      <c r="M703" s="152">
        <f>+[1]data1cf!L703</f>
        <v>12146.621504137711</v>
      </c>
      <c r="N703" s="152">
        <f>+[1]data1cf!M703</f>
        <v>11517.725225994222</v>
      </c>
      <c r="O703" s="152">
        <f>+[1]data1cf!N703</f>
        <v>10968.940337863889</v>
      </c>
      <c r="P703" s="152">
        <f>+[1]data1cf!O703</f>
        <v>11839.519839251036</v>
      </c>
      <c r="Q703" s="152">
        <f>+[1]data1cf!P703</f>
        <v>12927.6690357971</v>
      </c>
      <c r="R703" s="152">
        <f>+[1]data1cf!Q703</f>
        <v>11632.458400770554</v>
      </c>
      <c r="S703" s="152">
        <f>+[1]data1cf!R703</f>
        <v>8549.269093853698</v>
      </c>
      <c r="T703" s="152">
        <f>+[1]data1cf!S703</f>
        <v>8075.3272388448786</v>
      </c>
      <c r="U703" s="152">
        <f>+[1]data1cf!T703</f>
        <v>7601.4086777609482</v>
      </c>
      <c r="V703" s="152">
        <f>+[1]data1cf!U703</f>
        <v>7127.5141094196733</v>
      </c>
      <c r="W703" s="152">
        <f>+[1]data1cf!V703</f>
        <v>10016.317567618158</v>
      </c>
      <c r="X703" s="152">
        <f>+[1]data1cf!W703</f>
        <v>9542.4731657024931</v>
      </c>
      <c r="Y703" s="152">
        <f>+[1]data1cf!X703</f>
        <v>9068.6549813045422</v>
      </c>
      <c r="Z703" s="152">
        <f>+[1]data1cf!Y703</f>
        <v>8594.8638009498136</v>
      </c>
      <c r="AA703" s="152">
        <f>+[1]data1cf!Z703</f>
        <v>8121.1004347596181</v>
      </c>
      <c r="AB703" s="152"/>
      <c r="AC703" s="153" t="e">
        <f t="shared" ca="1" si="80"/>
        <v>#NAME?</v>
      </c>
      <c r="AD703" s="153">
        <f t="shared" si="82"/>
        <v>68552.35561004073</v>
      </c>
      <c r="AE703" s="154">
        <f t="shared" si="83"/>
        <v>50845.677964029644</v>
      </c>
      <c r="AF703" s="155" t="e">
        <f t="shared" ca="1" si="81"/>
        <v>#NAME?</v>
      </c>
      <c r="AG703" s="156">
        <f t="shared" si="87"/>
        <v>0.97413484648324378</v>
      </c>
    </row>
    <row r="704" spans="1:33" x14ac:dyDescent="0.25">
      <c r="A704" s="148"/>
      <c r="B704" s="152">
        <f>+[1]data1cf!A704</f>
        <v>-104382.82172771874</v>
      </c>
      <c r="C704" s="152">
        <f>+[1]data1cf!B704</f>
        <v>14651.714081527629</v>
      </c>
      <c r="D704" s="152">
        <f>+[1]data1cf!C704</f>
        <v>22730.777200219192</v>
      </c>
      <c r="E704" s="152">
        <f>+[1]data1cf!D704</f>
        <v>21479.950815437369</v>
      </c>
      <c r="F704" s="152">
        <f>+[1]data1cf!E704</f>
        <v>19890.714627214085</v>
      </c>
      <c r="G704" s="152">
        <f>+[1]data1cf!F704</f>
        <v>18845.100845864668</v>
      </c>
      <c r="H704" s="152">
        <f>+[1]data1cf!G704</f>
        <v>17529.951940449217</v>
      </c>
      <c r="I704" s="152">
        <f>+[1]data1cf!H704</f>
        <v>16489.776696789031</v>
      </c>
      <c r="J704" s="152">
        <f>+[1]data1cf!I704</f>
        <v>15778.425079459957</v>
      </c>
      <c r="K704" s="152">
        <f>+[1]data1cf!J704</f>
        <v>15157.685674952329</v>
      </c>
      <c r="L704" s="152">
        <f>+[1]data1cf!K704</f>
        <v>14367.236788483191</v>
      </c>
      <c r="M704" s="152">
        <f>+[1]data1cf!L704</f>
        <v>13677.54733596629</v>
      </c>
      <c r="N704" s="152">
        <f>+[1]data1cf!M704</f>
        <v>12956.132890333247</v>
      </c>
      <c r="O704" s="152">
        <f>+[1]data1cf!N704</f>
        <v>12325.629989485074</v>
      </c>
      <c r="P704" s="152">
        <f>+[1]data1cf!O704</f>
        <v>13325.267341590708</v>
      </c>
      <c r="Q704" s="152">
        <f>+[1]data1cf!P704</f>
        <v>14573.496305053013</v>
      </c>
      <c r="R704" s="152">
        <f>+[1]data1cf!Q704</f>
        <v>13087.744687943708</v>
      </c>
      <c r="S704" s="152">
        <f>+[1]data1cf!R704</f>
        <v>9550.9813424883214</v>
      </c>
      <c r="T704" s="152">
        <f>+[1]data1cf!S704</f>
        <v>9007.3169697195444</v>
      </c>
      <c r="U704" s="152">
        <f>+[1]data1cf!T704</f>
        <v>8463.679317690734</v>
      </c>
      <c r="V704" s="152">
        <f>+[1]data1cf!U704</f>
        <v>7920.0691880241193</v>
      </c>
      <c r="W704" s="152">
        <f>+[1]data1cf!V704</f>
        <v>11233.850200516663</v>
      </c>
      <c r="X704" s="152">
        <f>+[1]data1cf!W704</f>
        <v>10690.297617357122</v>
      </c>
      <c r="Y704" s="152">
        <f>+[1]data1cf!X704</f>
        <v>10146.775108625843</v>
      </c>
      <c r="Z704" s="152">
        <f>+[1]data1cf!Y704</f>
        <v>9603.2835765556629</v>
      </c>
      <c r="AA704" s="152">
        <f>+[1]data1cf!Z704</f>
        <v>9059.8239504464291</v>
      </c>
      <c r="AB704" s="152"/>
      <c r="AC704" s="153" t="e">
        <f t="shared" ca="1" si="80"/>
        <v>#NAME?</v>
      </c>
      <c r="AD704" s="153">
        <f t="shared" si="82"/>
        <v>75592.099019324509</v>
      </c>
      <c r="AE704" s="154">
        <f t="shared" si="83"/>
        <v>55652.989028115851</v>
      </c>
      <c r="AF704" s="155" t="e">
        <f t="shared" ca="1" si="81"/>
        <v>#NAME?</v>
      </c>
      <c r="AG704" s="156">
        <f t="shared" si="87"/>
        <v>0.98222889602087682</v>
      </c>
    </row>
    <row r="705" spans="1:33" x14ac:dyDescent="0.25">
      <c r="A705" s="148"/>
      <c r="B705" s="152">
        <f>+[1]data1cf!A705</f>
        <v>-116319.63374482846</v>
      </c>
      <c r="C705" s="152">
        <f>+[1]data1cf!B705</f>
        <v>16039.812971867548</v>
      </c>
      <c r="D705" s="152">
        <f>+[1]data1cf!C705</f>
        <v>25128.856063350846</v>
      </c>
      <c r="E705" s="152">
        <f>+[1]data1cf!D705</f>
        <v>23649.830452040202</v>
      </c>
      <c r="F705" s="152">
        <f>+[1]data1cf!E705</f>
        <v>21966.349617287971</v>
      </c>
      <c r="G705" s="152">
        <f>+[1]data1cf!F705</f>
        <v>20800.444165105131</v>
      </c>
      <c r="H705" s="152">
        <f>+[1]data1cf!G705</f>
        <v>19335.619325293726</v>
      </c>
      <c r="I705" s="152">
        <f>+[1]data1cf!H705</f>
        <v>18176.493701265314</v>
      </c>
      <c r="J705" s="152">
        <f>+[1]data1cf!I705</f>
        <v>17383.794689857594</v>
      </c>
      <c r="K705" s="152">
        <f>+[1]data1cf!J705</f>
        <v>16691.328728077278</v>
      </c>
      <c r="L705" s="152">
        <f>+[1]data1cf!K705</f>
        <v>15811.228414732468</v>
      </c>
      <c r="M705" s="152">
        <f>+[1]data1cf!L705</f>
        <v>15042.668768742995</v>
      </c>
      <c r="N705" s="152">
        <f>+[1]data1cf!M705</f>
        <v>14238.75618326843</v>
      </c>
      <c r="O705" s="152">
        <f>+[1]data1cf!N705</f>
        <v>13535.38560438796</v>
      </c>
      <c r="P705" s="152">
        <f>+[1]data1cf!O705</f>
        <v>14650.103409394091</v>
      </c>
      <c r="Q705" s="152">
        <f>+[1]data1cf!P705</f>
        <v>16041.074964448992</v>
      </c>
      <c r="R705" s="152">
        <f>+[1]data1cf!Q705</f>
        <v>14385.41859228511</v>
      </c>
      <c r="S705" s="152">
        <f>+[1]data1cf!R705</f>
        <v>10444.20479698628</v>
      </c>
      <c r="T705" s="152">
        <f>+[1]data1cf!S705</f>
        <v>9838.3690888317942</v>
      </c>
      <c r="U705" s="152">
        <f>+[1]data1cf!T705</f>
        <v>9232.5631570968053</v>
      </c>
      <c r="V705" s="152">
        <f>+[1]data1cf!U705</f>
        <v>8626.7878950738959</v>
      </c>
      <c r="W705" s="152">
        <f>+[1]data1cf!V705</f>
        <v>12319.519968260802</v>
      </c>
      <c r="X705" s="152">
        <f>+[1]data1cf!W705</f>
        <v>11713.808833538878</v>
      </c>
      <c r="Y705" s="152">
        <f>+[1]data1cf!X705</f>
        <v>11108.13121243943</v>
      </c>
      <c r="Z705" s="152">
        <f>+[1]data1cf!Y705</f>
        <v>10502.48811037112</v>
      </c>
      <c r="AA705" s="152">
        <f>+[1]data1cf!Z705</f>
        <v>9896.8805629048984</v>
      </c>
      <c r="AB705" s="152"/>
      <c r="AC705" s="153" t="e">
        <f t="shared" ca="1" si="80"/>
        <v>#NAME?</v>
      </c>
      <c r="AD705" s="153">
        <f t="shared" si="82"/>
        <v>81818.697284930255</v>
      </c>
      <c r="AE705" s="154">
        <f t="shared" si="83"/>
        <v>59890.806179479434</v>
      </c>
      <c r="AF705" s="155" t="e">
        <f t="shared" ca="1" si="81"/>
        <v>#NAME?</v>
      </c>
      <c r="AG705" s="156">
        <f t="shared" si="87"/>
        <v>0.98724907770188197</v>
      </c>
    </row>
    <row r="706" spans="1:33" x14ac:dyDescent="0.25">
      <c r="A706" s="148"/>
      <c r="B706" s="152">
        <f>+[1]data1cf!A706</f>
        <v>-105660.29951664759</v>
      </c>
      <c r="C706" s="152">
        <f>+[1]data1cf!B706</f>
        <v>14798.516662172471</v>
      </c>
      <c r="D706" s="152">
        <f>+[1]data1cf!C706</f>
        <v>23041.097803242967</v>
      </c>
      <c r="E706" s="152">
        <f>+[1]data1cf!D706</f>
        <v>21686.357951548023</v>
      </c>
      <c r="F706" s="152">
        <f>+[1]data1cf!E706</f>
        <v>20112.849112865904</v>
      </c>
      <c r="G706" s="152">
        <f>+[1]data1cf!F706</f>
        <v>19054.361715222389</v>
      </c>
      <c r="H706" s="152">
        <f>+[1]data1cf!G706</f>
        <v>17723.194489215624</v>
      </c>
      <c r="I706" s="152">
        <f>+[1]data1cf!H706</f>
        <v>16670.289174185753</v>
      </c>
      <c r="J706" s="152">
        <f>+[1]data1cf!I706</f>
        <v>15950.231757605223</v>
      </c>
      <c r="K706" s="152">
        <f>+[1]data1cf!J706</f>
        <v>15321.816175935674</v>
      </c>
      <c r="L706" s="152">
        <f>+[1]data1cf!K706</f>
        <v>14521.772792509066</v>
      </c>
      <c r="M706" s="152">
        <f>+[1]data1cf!L706</f>
        <v>13823.642650784321</v>
      </c>
      <c r="N706" s="152">
        <f>+[1]data1cf!M706</f>
        <v>13093.399253072221</v>
      </c>
      <c r="O706" s="152">
        <f>+[1]data1cf!N706</f>
        <v>12455.09805230247</v>
      </c>
      <c r="P706" s="152">
        <f>+[1]data1cf!O706</f>
        <v>13467.051316086145</v>
      </c>
      <c r="Q706" s="152">
        <f>+[1]data1cf!P706</f>
        <v>14730.556593696016</v>
      </c>
      <c r="R706" s="152">
        <f>+[1]data1cf!Q706</f>
        <v>13226.621767325763</v>
      </c>
      <c r="S706" s="152">
        <f>+[1]data1cf!R706</f>
        <v>9646.5741290745518</v>
      </c>
      <c r="T706" s="152">
        <f>+[1]data1cf!S706</f>
        <v>9096.2561791237385</v>
      </c>
      <c r="U706" s="152">
        <f>+[1]data1cf!T706</f>
        <v>8545.9652769317654</v>
      </c>
      <c r="V706" s="152">
        <f>+[1]data1cf!U706</f>
        <v>7995.702233931408</v>
      </c>
      <c r="W706" s="152">
        <f>+[1]data1cf!V706</f>
        <v>11350.038594236594</v>
      </c>
      <c r="X706" s="152">
        <f>+[1]data1cf!W706</f>
        <v>10799.83380201997</v>
      </c>
      <c r="Y706" s="152">
        <f>+[1]data1cf!X706</f>
        <v>10249.659452294218</v>
      </c>
      <c r="Z706" s="152">
        <f>+[1]data1cf!Y706</f>
        <v>9699.5164583340666</v>
      </c>
      <c r="AA706" s="152">
        <f>+[1]data1cf!Z706</f>
        <v>9149.4057608124713</v>
      </c>
      <c r="AB706" s="152"/>
      <c r="AC706" s="153" t="e">
        <f t="shared" ref="AC706:AC769" ca="1" si="88">XNPV(0.1,B706:AA706,$B$1:$AA$1)</f>
        <v>#NAME?</v>
      </c>
      <c r="AD706" s="153">
        <f t="shared" si="82"/>
        <v>76283.132656984017</v>
      </c>
      <c r="AE706" s="154">
        <f t="shared" si="83"/>
        <v>56130.696442888206</v>
      </c>
      <c r="AF706" s="155" t="e">
        <f t="shared" ref="AF706:AF769" ca="1" si="89">XIRR(B706:AA706,$B$1:$AA$1)</f>
        <v>#NAME?</v>
      </c>
      <c r="AG706" s="156">
        <f t="shared" si="87"/>
        <v>0.98287171123020201</v>
      </c>
    </row>
    <row r="707" spans="1:33" x14ac:dyDescent="0.25">
      <c r="A707" s="148"/>
      <c r="B707" s="152">
        <f>+[1]data1cf!A707</f>
        <v>-91178.857531181464</v>
      </c>
      <c r="C707" s="152">
        <f>+[1]data1cf!B707</f>
        <v>13040.32471130148</v>
      </c>
      <c r="D707" s="152">
        <f>+[1]data1cf!C707</f>
        <v>20082.116050738456</v>
      </c>
      <c r="E707" s="152">
        <f>+[1]data1cf!D707</f>
        <v>18990.962890190363</v>
      </c>
      <c r="F707" s="152">
        <f>+[1]data1cf!E707</f>
        <v>17594.740622200647</v>
      </c>
      <c r="G707" s="152">
        <f>+[1]data1cf!F707</f>
        <v>16682.188072991765</v>
      </c>
      <c r="H707" s="152">
        <f>+[1]data1cf!G707</f>
        <v>15532.603949531036</v>
      </c>
      <c r="I707" s="152">
        <f>+[1]data1cf!H707</f>
        <v>14624.006262868119</v>
      </c>
      <c r="J707" s="152">
        <f>+[1]data1cf!I707</f>
        <v>14002.63747155292</v>
      </c>
      <c r="K707" s="152">
        <f>+[1]data1cf!J707</f>
        <v>13461.238756402876</v>
      </c>
      <c r="L707" s="152">
        <f>+[1]data1cf!K707</f>
        <v>12769.958243276458</v>
      </c>
      <c r="M707" s="152">
        <f>+[1]data1cf!L707</f>
        <v>12167.51144895783</v>
      </c>
      <c r="N707" s="152">
        <f>+[1]data1cf!M707</f>
        <v>11537.352732508378</v>
      </c>
      <c r="O707" s="152">
        <f>+[1]data1cf!N707</f>
        <v>10987.452777442064</v>
      </c>
      <c r="P707" s="152">
        <f>+[1]data1cf!O707</f>
        <v>11859.793312136029</v>
      </c>
      <c r="Q707" s="152">
        <f>+[1]data1cf!P707</f>
        <v>12950.12684539403</v>
      </c>
      <c r="R707" s="152">
        <f>+[1]data1cf!Q707</f>
        <v>11652.316221185178</v>
      </c>
      <c r="S707" s="152">
        <f>+[1]data1cf!R707</f>
        <v>8562.9377596796839</v>
      </c>
      <c r="T707" s="152">
        <f>+[1]data1cf!S707</f>
        <v>8088.04451988236</v>
      </c>
      <c r="U707" s="152">
        <f>+[1]data1cf!T707</f>
        <v>7613.1746207698561</v>
      </c>
      <c r="V707" s="152">
        <f>+[1]data1cf!U707</f>
        <v>7138.3287625627381</v>
      </c>
      <c r="W707" s="152">
        <f>+[1]data1cf!V707</f>
        <v>10032.931167695428</v>
      </c>
      <c r="X707" s="152">
        <f>+[1]data1cf!W707</f>
        <v>9558.1355766173583</v>
      </c>
      <c r="Y707" s="152">
        <f>+[1]data1cf!X707</f>
        <v>9083.3662556856962</v>
      </c>
      <c r="Z707" s="152">
        <f>+[1]data1cf!Y707</f>
        <v>8608.6239930048359</v>
      </c>
      <c r="AA707" s="152">
        <f>+[1]data1cf!Z707</f>
        <v>8133.9096003222967</v>
      </c>
      <c r="AB707" s="152"/>
      <c r="AC707" s="153" t="e">
        <f t="shared" ca="1" si="88"/>
        <v>#NAME?</v>
      </c>
      <c r="AD707" s="153">
        <f t="shared" ref="AD707:AD770" si="90">SUMPRODUCT(B707:AA707,$B$1010:$AA$1010)</f>
        <v>68560.395364760421</v>
      </c>
      <c r="AE707" s="154">
        <f t="shared" ref="AE707:AE770" si="91">SUMPRODUCT(B707:AA707,$B$1012:$AA$1012)</f>
        <v>50825.962334690128</v>
      </c>
      <c r="AF707" s="155" t="e">
        <f t="shared" ca="1" si="89"/>
        <v>#NAME?</v>
      </c>
      <c r="AG707" s="156">
        <f t="shared" ref="AG707:AG722" si="92">1-EXP(-(1/0.25)*(AD707/ABS($AD$1010)))</f>
        <v>0.97414593090359458</v>
      </c>
    </row>
    <row r="708" spans="1:33" x14ac:dyDescent="0.25">
      <c r="A708" s="148"/>
      <c r="B708" s="152">
        <f>+[1]data1cf!A708</f>
        <v>-96477.738927409053</v>
      </c>
      <c r="C708" s="152">
        <f>+[1]data1cf!B708</f>
        <v>13669.7031141111</v>
      </c>
      <c r="D708" s="152">
        <f>+[1]data1cf!C708</f>
        <v>21094.262544189958</v>
      </c>
      <c r="E708" s="152">
        <f>+[1]data1cf!D708</f>
        <v>19955.676711522206</v>
      </c>
      <c r="F708" s="152">
        <f>+[1]data1cf!E708</f>
        <v>18516.137693587647</v>
      </c>
      <c r="G708" s="152">
        <f>+[1]data1cf!F708</f>
        <v>17550.186356177423</v>
      </c>
      <c r="H708" s="152">
        <f>+[1]data1cf!G708</f>
        <v>16334.159448571554</v>
      </c>
      <c r="I708" s="152">
        <f>+[1]data1cf!H708</f>
        <v>15372.758387213311</v>
      </c>
      <c r="J708" s="152">
        <f>+[1]data1cf!I708</f>
        <v>14715.278598045665</v>
      </c>
      <c r="K708" s="152">
        <f>+[1]data1cf!J708</f>
        <v>14142.039679715504</v>
      </c>
      <c r="L708" s="152">
        <f>+[1]data1cf!K708</f>
        <v>13410.961917764522</v>
      </c>
      <c r="M708" s="152">
        <f>+[1]data1cf!L708</f>
        <v>12773.503782033353</v>
      </c>
      <c r="N708" s="152">
        <f>+[1]data1cf!M708</f>
        <v>12106.723239102663</v>
      </c>
      <c r="O708" s="152">
        <f>+[1]data1cf!N708</f>
        <v>11524.47652487165</v>
      </c>
      <c r="P708" s="152">
        <f>+[1]data1cf!O708</f>
        <v>12447.902531136238</v>
      </c>
      <c r="Q708" s="152">
        <f>+[1]data1cf!P708</f>
        <v>13601.601061845417</v>
      </c>
      <c r="R708" s="152">
        <f>+[1]data1cf!Q708</f>
        <v>12228.36785877725</v>
      </c>
      <c r="S708" s="152">
        <f>+[1]data1cf!R708</f>
        <v>8959.4494194871077</v>
      </c>
      <c r="T708" s="152">
        <f>+[1]data1cf!S708</f>
        <v>8456.9576440018936</v>
      </c>
      <c r="U708" s="152">
        <f>+[1]data1cf!T708</f>
        <v>7954.4905656510346</v>
      </c>
      <c r="V708" s="152">
        <f>+[1]data1cf!U708</f>
        <v>7452.0489253486012</v>
      </c>
      <c r="W708" s="152">
        <f>+[1]data1cf!V708</f>
        <v>10514.871850559519</v>
      </c>
      <c r="X708" s="152">
        <f>+[1]data1cf!W708</f>
        <v>10012.483398672528</v>
      </c>
      <c r="Y708" s="152">
        <f>+[1]data1cf!X708</f>
        <v>9510.1227436278677</v>
      </c>
      <c r="Z708" s="152">
        <f>+[1]data1cf!Y708</f>
        <v>9007.7907193308038</v>
      </c>
      <c r="AA708" s="152">
        <f>+[1]data1cf!Z708</f>
        <v>8505.4881847037759</v>
      </c>
      <c r="AB708" s="152"/>
      <c r="AC708" s="153" t="e">
        <f t="shared" ca="1" si="88"/>
        <v>#NAME?</v>
      </c>
      <c r="AD708" s="153">
        <f t="shared" si="90"/>
        <v>71291.086117605868</v>
      </c>
      <c r="AE708" s="154">
        <f t="shared" si="91"/>
        <v>52675.093175172195</v>
      </c>
      <c r="AF708" s="155" t="e">
        <f t="shared" ca="1" si="89"/>
        <v>#NAME?</v>
      </c>
      <c r="AG708" s="156">
        <f t="shared" si="92"/>
        <v>0.97764876382888344</v>
      </c>
    </row>
    <row r="709" spans="1:33" x14ac:dyDescent="0.25">
      <c r="A709" s="148"/>
      <c r="B709" s="152">
        <f>+[1]data1cf!A709</f>
        <v>-100831.91177036251</v>
      </c>
      <c r="C709" s="152">
        <f>+[1]data1cf!B709</f>
        <v>14246.597888970595</v>
      </c>
      <c r="D709" s="152">
        <f>+[1]data1cf!C709</f>
        <v>22029.148153349954</v>
      </c>
      <c r="E709" s="152">
        <f>+[1]data1cf!D709</f>
        <v>20779.252506703921</v>
      </c>
      <c r="F709" s="152">
        <f>+[1]data1cf!E709</f>
        <v>19273.263925676172</v>
      </c>
      <c r="G709" s="152">
        <f>+[1]data1cf!F709</f>
        <v>18263.433977659923</v>
      </c>
      <c r="H709" s="152">
        <f>+[1]data1cf!G709</f>
        <v>16992.810006126419</v>
      </c>
      <c r="I709" s="152">
        <f>+[1]data1cf!H709</f>
        <v>15988.019594653899</v>
      </c>
      <c r="J709" s="152">
        <f>+[1]data1cf!I709</f>
        <v>15300.866839736696</v>
      </c>
      <c r="K709" s="152">
        <f>+[1]data1cf!J709</f>
        <v>14701.464333729429</v>
      </c>
      <c r="L709" s="152">
        <f>+[1]data1cf!K709</f>
        <v>13937.684556560762</v>
      </c>
      <c r="M709" s="152">
        <f>+[1]data1cf!L709</f>
        <v>13271.457059793778</v>
      </c>
      <c r="N709" s="152">
        <f>+[1]data1cf!M709</f>
        <v>12574.583795324263</v>
      </c>
      <c r="O709" s="152">
        <f>+[1]data1cf!N709</f>
        <v>11965.757248524671</v>
      </c>
      <c r="P709" s="152">
        <f>+[1]data1cf!O709</f>
        <v>12931.160977321535</v>
      </c>
      <c r="Q709" s="152">
        <f>+[1]data1cf!P709</f>
        <v>14136.927507003489</v>
      </c>
      <c r="R709" s="152">
        <f>+[1]data1cf!Q709</f>
        <v>12701.718403729577</v>
      </c>
      <c r="S709" s="152">
        <f>+[1]data1cf!R709</f>
        <v>9285.2691863301388</v>
      </c>
      <c r="T709" s="152">
        <f>+[1]data1cf!S709</f>
        <v>8760.0992669855004</v>
      </c>
      <c r="U709" s="152">
        <f>+[1]data1cf!T709</f>
        <v>8234.9551593908527</v>
      </c>
      <c r="V709" s="152">
        <f>+[1]data1cf!U709</f>
        <v>7709.8376378986595</v>
      </c>
      <c r="W709" s="152">
        <f>+[1]data1cf!V709</f>
        <v>10910.889967654017</v>
      </c>
      <c r="X709" s="152">
        <f>+[1]data1cf!W709</f>
        <v>10385.828035043491</v>
      </c>
      <c r="Y709" s="152">
        <f>+[1]data1cf!X709</f>
        <v>9860.7951537849749</v>
      </c>
      <c r="Z709" s="152">
        <f>+[1]data1cf!Y709</f>
        <v>9335.792195419006</v>
      </c>
      <c r="AA709" s="152">
        <f>+[1]data1cf!Z709</f>
        <v>8810.8200576323798</v>
      </c>
      <c r="AB709" s="152"/>
      <c r="AC709" s="153" t="e">
        <f t="shared" ca="1" si="88"/>
        <v>#NAME?</v>
      </c>
      <c r="AD709" s="153">
        <f t="shared" si="90"/>
        <v>73710.801601561136</v>
      </c>
      <c r="AE709" s="154">
        <f t="shared" si="91"/>
        <v>54365.134227983057</v>
      </c>
      <c r="AF709" s="155" t="e">
        <f t="shared" ca="1" si="89"/>
        <v>#NAME?</v>
      </c>
      <c r="AG709" s="156">
        <f t="shared" si="92"/>
        <v>0.98035397833199267</v>
      </c>
    </row>
    <row r="710" spans="1:33" x14ac:dyDescent="0.25">
      <c r="A710" s="148"/>
      <c r="B710" s="152">
        <f>+[1]data1cf!A710</f>
        <v>-91073.411547806871</v>
      </c>
      <c r="C710" s="152">
        <f>+[1]data1cf!B710</f>
        <v>13028.28286012508</v>
      </c>
      <c r="D710" s="152">
        <f>+[1]data1cf!C710</f>
        <v>20070.264519702621</v>
      </c>
      <c r="E710" s="152">
        <f>+[1]data1cf!D710</f>
        <v>18957.810937016166</v>
      </c>
      <c r="F710" s="152">
        <f>+[1]data1cf!E710</f>
        <v>17576.405125893809</v>
      </c>
      <c r="G710" s="152">
        <f>+[1]data1cf!F710</f>
        <v>16664.915194870147</v>
      </c>
      <c r="H710" s="152">
        <f>+[1]data1cf!G710</f>
        <v>15516.65326079023</v>
      </c>
      <c r="I710" s="152">
        <f>+[1]data1cf!H710</f>
        <v>14609.106343781128</v>
      </c>
      <c r="J710" s="152">
        <f>+[1]data1cf!I710</f>
        <v>13988.456149353537</v>
      </c>
      <c r="K710" s="152">
        <f>+[1]data1cf!J710</f>
        <v>13447.691043692765</v>
      </c>
      <c r="L710" s="152">
        <f>+[1]data1cf!K710</f>
        <v>12757.202482626431</v>
      </c>
      <c r="M710" s="152">
        <f>+[1]data1cf!L710</f>
        <v>12155.452402396797</v>
      </c>
      <c r="N710" s="152">
        <f>+[1]data1cf!M710</f>
        <v>11526.022448155338</v>
      </c>
      <c r="O710" s="152">
        <f>+[1]data1cf!N710</f>
        <v>10976.766182874482</v>
      </c>
      <c r="P710" s="152">
        <f>+[1]data1cf!O710</f>
        <v>11848.090133617403</v>
      </c>
      <c r="Q710" s="152">
        <f>+[1]data1cf!P710</f>
        <v>12937.162724429596</v>
      </c>
      <c r="R710" s="152">
        <f>+[1]data1cf!Q710</f>
        <v>11640.852984539846</v>
      </c>
      <c r="S710" s="152">
        <f>+[1]data1cf!R710</f>
        <v>8555.0473090805026</v>
      </c>
      <c r="T710" s="152">
        <f>+[1]data1cf!S710</f>
        <v>8080.7032709953237</v>
      </c>
      <c r="U710" s="152">
        <f>+[1]data1cf!T710</f>
        <v>7606.3825466020735</v>
      </c>
      <c r="V710" s="152">
        <f>+[1]data1cf!U710</f>
        <v>7132.0858353115291</v>
      </c>
      <c r="W710" s="152">
        <f>+[1]data1cf!V710</f>
        <v>10023.340707854413</v>
      </c>
      <c r="X710" s="152">
        <f>+[1]data1cf!W710</f>
        <v>9549.0942055602791</v>
      </c>
      <c r="Y710" s="152">
        <f>+[1]data1cf!X710</f>
        <v>9074.8739430318219</v>
      </c>
      <c r="Z710" s="152">
        <f>+[1]data1cf!Y710</f>
        <v>8600.6807074619937</v>
      </c>
      <c r="AA710" s="152">
        <f>+[1]data1cf!Z710</f>
        <v>8126.5153096595641</v>
      </c>
      <c r="AB710" s="152"/>
      <c r="AC710" s="153" t="e">
        <f t="shared" ca="1" si="88"/>
        <v>#NAME?</v>
      </c>
      <c r="AD710" s="153">
        <f t="shared" si="90"/>
        <v>68502.090748282964</v>
      </c>
      <c r="AE710" s="154">
        <f t="shared" si="91"/>
        <v>50785.528587499386</v>
      </c>
      <c r="AF710" s="155" t="e">
        <f t="shared" ca="1" si="89"/>
        <v>#NAME?</v>
      </c>
      <c r="AG710" s="156">
        <f t="shared" si="92"/>
        <v>0.97406543843863769</v>
      </c>
    </row>
    <row r="711" spans="1:33" x14ac:dyDescent="0.25">
      <c r="A711" s="148"/>
      <c r="B711" s="152">
        <f>+[1]data1cf!A711</f>
        <v>-112352.46110053324</v>
      </c>
      <c r="C711" s="152">
        <f>+[1]data1cf!B711</f>
        <v>15581.628653903343</v>
      </c>
      <c r="D711" s="152">
        <f>+[1]data1cf!C711</f>
        <v>24368.950068496633</v>
      </c>
      <c r="E711" s="152">
        <f>+[1]data1cf!D711</f>
        <v>22901.06233384438</v>
      </c>
      <c r="F711" s="152">
        <f>+[1]data1cf!E711</f>
        <v>21276.516993605877</v>
      </c>
      <c r="G711" s="152">
        <f>+[1]data1cf!F711</f>
        <v>20150.590207852762</v>
      </c>
      <c r="H711" s="152">
        <f>+[1]data1cf!G711</f>
        <v>18735.509828421087</v>
      </c>
      <c r="I711" s="152">
        <f>+[1]data1cf!H711</f>
        <v>17615.917095951059</v>
      </c>
      <c r="J711" s="152">
        <f>+[1]data1cf!I711</f>
        <v>16850.253708126136</v>
      </c>
      <c r="K711" s="152">
        <f>+[1]data1cf!J711</f>
        <v>16181.625906440313</v>
      </c>
      <c r="L711" s="152">
        <f>+[1]data1cf!K711</f>
        <v>15331.321043313983</v>
      </c>
      <c r="M711" s="152">
        <f>+[1]data1cf!L711</f>
        <v>14588.973728853765</v>
      </c>
      <c r="N711" s="152">
        <f>+[1]data1cf!M711</f>
        <v>13812.479214729843</v>
      </c>
      <c r="O711" s="152">
        <f>+[1]data1cf!N711</f>
        <v>13133.326044863508</v>
      </c>
      <c r="P711" s="152">
        <f>+[1]data1cf!O711</f>
        <v>14209.797120006959</v>
      </c>
      <c r="Q711" s="152">
        <f>+[1]data1cf!P711</f>
        <v>15553.328495579241</v>
      </c>
      <c r="R711" s="152">
        <f>+[1]data1cf!Q711</f>
        <v>13954.139586873938</v>
      </c>
      <c r="S711" s="152">
        <f>+[1]data1cf!R711</f>
        <v>10147.343989523768</v>
      </c>
      <c r="T711" s="152">
        <f>+[1]data1cf!S711</f>
        <v>9562.1707849462819</v>
      </c>
      <c r="U711" s="152">
        <f>+[1]data1cf!T711</f>
        <v>8977.0263412400636</v>
      </c>
      <c r="V711" s="152">
        <f>+[1]data1cf!U711</f>
        <v>8391.9115212312645</v>
      </c>
      <c r="W711" s="152">
        <f>+[1]data1cf!V711</f>
        <v>11958.700061139913</v>
      </c>
      <c r="X711" s="152">
        <f>+[1]data1cf!W711</f>
        <v>11373.647181320031</v>
      </c>
      <c r="Y711" s="152">
        <f>+[1]data1cf!X711</f>
        <v>10788.626672114167</v>
      </c>
      <c r="Z711" s="152">
        <f>+[1]data1cf!Y711</f>
        <v>10203.63950464072</v>
      </c>
      <c r="AA711" s="152">
        <f>+[1]data1cf!Z711</f>
        <v>9618.6866791516732</v>
      </c>
      <c r="AB711" s="152"/>
      <c r="AC711" s="153" t="e">
        <f t="shared" ca="1" si="88"/>
        <v>#NAME?</v>
      </c>
      <c r="AD711" s="153">
        <f t="shared" si="90"/>
        <v>79762.154776139738</v>
      </c>
      <c r="AE711" s="154">
        <f t="shared" si="91"/>
        <v>58495.232719865955</v>
      </c>
      <c r="AF711" s="155" t="e">
        <f t="shared" ca="1" si="89"/>
        <v>#NAME?</v>
      </c>
      <c r="AG711" s="156">
        <f t="shared" si="92"/>
        <v>0.98577148764197098</v>
      </c>
    </row>
    <row r="712" spans="1:33" x14ac:dyDescent="0.25">
      <c r="A712" s="148"/>
      <c r="B712" s="152">
        <f>+[1]data1cf!A712</f>
        <v>-97770.778838691404</v>
      </c>
      <c r="C712" s="152">
        <f>+[1]data1cf!B712</f>
        <v>13809.610034123696</v>
      </c>
      <c r="D712" s="152">
        <f>+[1]data1cf!C712</f>
        <v>21385.217963031955</v>
      </c>
      <c r="E712" s="152">
        <f>+[1]data1cf!D712</f>
        <v>20171.114714820014</v>
      </c>
      <c r="F712" s="152">
        <f>+[1]data1cf!E712</f>
        <v>18740.978202056063</v>
      </c>
      <c r="G712" s="152">
        <f>+[1]data1cf!F712</f>
        <v>17761.996423087519</v>
      </c>
      <c r="H712" s="152">
        <f>+[1]data1cf!G712</f>
        <v>16529.7560611142</v>
      </c>
      <c r="I712" s="152">
        <f>+[1]data1cf!H712</f>
        <v>15555.46985177356</v>
      </c>
      <c r="J712" s="152">
        <f>+[1]data1cf!I712</f>
        <v>14889.178210071732</v>
      </c>
      <c r="K712" s="152">
        <f>+[1]data1cf!J712</f>
        <v>14308.169604062896</v>
      </c>
      <c r="L712" s="152">
        <f>+[1]data1cf!K712</f>
        <v>13567.380465834252</v>
      </c>
      <c r="M712" s="152">
        <f>+[1]data1cf!L712</f>
        <v>12921.378817159759</v>
      </c>
      <c r="N712" s="152">
        <f>+[1]data1cf!M712</f>
        <v>12245.661768630318</v>
      </c>
      <c r="O712" s="152">
        <f>+[1]data1cf!N712</f>
        <v>11655.521756272214</v>
      </c>
      <c r="P712" s="152">
        <f>+[1]data1cf!O712</f>
        <v>12591.41370557046</v>
      </c>
      <c r="Q712" s="152">
        <f>+[1]data1cf!P712</f>
        <v>13760.574645145971</v>
      </c>
      <c r="R712" s="152">
        <f>+[1]data1cf!Q712</f>
        <v>12368.936726556847</v>
      </c>
      <c r="S712" s="152">
        <f>+[1]data1cf!R712</f>
        <v>9056.2067090133005</v>
      </c>
      <c r="T712" s="152">
        <f>+[1]data1cf!S712</f>
        <v>8546.9803030525291</v>
      </c>
      <c r="U712" s="152">
        <f>+[1]data1cf!T712</f>
        <v>8037.7789252286966</v>
      </c>
      <c r="V712" s="152">
        <f>+[1]data1cf!U712</f>
        <v>7528.6033263859445</v>
      </c>
      <c r="W712" s="152">
        <f>+[1]data1cf!V712</f>
        <v>10632.475641098697</v>
      </c>
      <c r="X712" s="152">
        <f>+[1]data1cf!W712</f>
        <v>10123.353943527472</v>
      </c>
      <c r="Y712" s="152">
        <f>+[1]data1cf!X712</f>
        <v>9614.2604153449029</v>
      </c>
      <c r="Z712" s="152">
        <f>+[1]data1cf!Y712</f>
        <v>9105.19590163264</v>
      </c>
      <c r="AA712" s="152">
        <f>+[1]data1cf!Z712</f>
        <v>8596.1612728248037</v>
      </c>
      <c r="AB712" s="152"/>
      <c r="AC712" s="153" t="e">
        <f t="shared" ca="1" si="88"/>
        <v>#NAME?</v>
      </c>
      <c r="AD712" s="153">
        <f t="shared" si="90"/>
        <v>71967.009799773747</v>
      </c>
      <c r="AE712" s="154">
        <f t="shared" si="91"/>
        <v>53135.642888821661</v>
      </c>
      <c r="AF712" s="155" t="e">
        <f t="shared" ca="1" si="89"/>
        <v>#NAME?</v>
      </c>
      <c r="AG712" s="156">
        <f t="shared" si="92"/>
        <v>0.97843988977191121</v>
      </c>
    </row>
    <row r="713" spans="1:33" x14ac:dyDescent="0.25">
      <c r="A713" s="148"/>
      <c r="B713" s="152">
        <f>+[1]data1cf!A713</f>
        <v>-107859.64173427637</v>
      </c>
      <c r="C713" s="152">
        <f>+[1]data1cf!B713</f>
        <v>15039.532641139791</v>
      </c>
      <c r="D713" s="152">
        <f>+[1]data1cf!C713</f>
        <v>23422.415720480283</v>
      </c>
      <c r="E713" s="152">
        <f>+[1]data1cf!D713</f>
        <v>22043.55295290074</v>
      </c>
      <c r="F713" s="152">
        <f>+[1]data1cf!E713</f>
        <v>20495.282182559356</v>
      </c>
      <c r="G713" s="152">
        <f>+[1]data1cf!F713</f>
        <v>19414.63119972124</v>
      </c>
      <c r="H713" s="152">
        <f>+[1]data1cf!G713</f>
        <v>18055.886375859398</v>
      </c>
      <c r="I713" s="152">
        <f>+[1]data1cf!H713</f>
        <v>16981.064606673055</v>
      </c>
      <c r="J713" s="152">
        <f>+[1]data1cf!I713</f>
        <v>16246.019037658305</v>
      </c>
      <c r="K713" s="152">
        <f>+[1]data1cf!J713</f>
        <v>15604.387930326706</v>
      </c>
      <c r="L713" s="152">
        <f>+[1]data1cf!K713</f>
        <v>14787.826387133886</v>
      </c>
      <c r="M713" s="152">
        <f>+[1]data1cf!L713</f>
        <v>14075.164513991342</v>
      </c>
      <c r="N713" s="152">
        <f>+[1]data1cf!M713</f>
        <v>13329.720940422489</v>
      </c>
      <c r="O713" s="152">
        <f>+[1]data1cf!N713</f>
        <v>12677.99396396261</v>
      </c>
      <c r="P713" s="152">
        <f>+[1]data1cf!O713</f>
        <v>13711.150652758355</v>
      </c>
      <c r="Q713" s="152">
        <f>+[1]data1cf!P713</f>
        <v>15000.956068754691</v>
      </c>
      <c r="R713" s="152">
        <f>+[1]data1cf!Q713</f>
        <v>13465.71651041483</v>
      </c>
      <c r="S713" s="152">
        <f>+[1]data1cf!R713</f>
        <v>9811.1493984544995</v>
      </c>
      <c r="T713" s="152">
        <f>+[1]data1cf!S713</f>
        <v>9249.3764601496605</v>
      </c>
      <c r="U713" s="152">
        <f>+[1]data1cf!T713</f>
        <v>8687.6311326086798</v>
      </c>
      <c r="V713" s="152">
        <f>+[1]data1cf!U713</f>
        <v>8125.9142441544682</v>
      </c>
      <c r="W713" s="152">
        <f>+[1]data1cf!V713</f>
        <v>11550.071848608066</v>
      </c>
      <c r="X713" s="152">
        <f>+[1]data1cf!W713</f>
        <v>10988.414423440383</v>
      </c>
      <c r="Y713" s="152">
        <f>+[1]data1cf!X713</f>
        <v>10426.78807443066</v>
      </c>
      <c r="Z713" s="152">
        <f>+[1]data1cf!Y713</f>
        <v>9865.1937338636526</v>
      </c>
      <c r="AA713" s="152">
        <f>+[1]data1cf!Z713</f>
        <v>9303.6323619926279</v>
      </c>
      <c r="AB713" s="152"/>
      <c r="AC713" s="153" t="e">
        <f t="shared" ca="1" si="88"/>
        <v>#NAME?</v>
      </c>
      <c r="AD713" s="153">
        <f t="shared" si="90"/>
        <v>77325.625137533803</v>
      </c>
      <c r="AE713" s="154">
        <f t="shared" si="91"/>
        <v>56810.557908453993</v>
      </c>
      <c r="AF713" s="155" t="e">
        <f t="shared" ca="1" si="89"/>
        <v>#NAME?</v>
      </c>
      <c r="AG713" s="156">
        <f t="shared" si="92"/>
        <v>0.98379773448344476</v>
      </c>
    </row>
    <row r="714" spans="1:33" x14ac:dyDescent="0.25">
      <c r="A714" s="148"/>
      <c r="B714" s="152">
        <f>+[1]data1cf!A714</f>
        <v>-115868.35801507892</v>
      </c>
      <c r="C714" s="152">
        <f>+[1]data1cf!B714</f>
        <v>15994.4459602313</v>
      </c>
      <c r="D714" s="152">
        <f>+[1]data1cf!C714</f>
        <v>25015.169812014115</v>
      </c>
      <c r="E714" s="152">
        <f>+[1]data1cf!D714</f>
        <v>23576.602519925393</v>
      </c>
      <c r="F714" s="152">
        <f>+[1]data1cf!E714</f>
        <v>21887.879445059723</v>
      </c>
      <c r="G714" s="152">
        <f>+[1]data1cf!F714</f>
        <v>20726.521665359265</v>
      </c>
      <c r="H714" s="152">
        <f>+[1]data1cf!G714</f>
        <v>19267.355381318346</v>
      </c>
      <c r="I714" s="152">
        <f>+[1]data1cf!H714</f>
        <v>18112.726721774867</v>
      </c>
      <c r="J714" s="152">
        <f>+[1]data1cf!I714</f>
        <v>17323.103079617675</v>
      </c>
      <c r="K714" s="152">
        <f>+[1]data1cf!J714</f>
        <v>16633.348767683954</v>
      </c>
      <c r="L714" s="152">
        <f>+[1]data1cf!K714</f>
        <v>15756.637760715836</v>
      </c>
      <c r="M714" s="152">
        <f>+[1]data1cf!L714</f>
        <v>14991.059832463343</v>
      </c>
      <c r="N714" s="152">
        <f>+[1]data1cf!M714</f>
        <v>14190.266120621607</v>
      </c>
      <c r="O714" s="152">
        <f>+[1]data1cf!N714</f>
        <v>13489.65033209321</v>
      </c>
      <c r="P714" s="152">
        <f>+[1]data1cf!O714</f>
        <v>14600.01747669786</v>
      </c>
      <c r="Q714" s="152">
        <f>+[1]data1cf!P714</f>
        <v>15985.592593650596</v>
      </c>
      <c r="R714" s="152">
        <f>+[1]data1cf!Q714</f>
        <v>14336.359535535361</v>
      </c>
      <c r="S714" s="152">
        <f>+[1]data1cf!R714</f>
        <v>10410.436143707642</v>
      </c>
      <c r="T714" s="152">
        <f>+[1]data1cf!S714</f>
        <v>9806.9508465930139</v>
      </c>
      <c r="U714" s="152">
        <f>+[1]data1cf!T714</f>
        <v>9203.4952103767391</v>
      </c>
      <c r="V714" s="152">
        <f>+[1]data1cf!U714</f>
        <v>8600.0701248857858</v>
      </c>
      <c r="W714" s="152">
        <f>+[1]data1cf!V714</f>
        <v>12278.475808731138</v>
      </c>
      <c r="X714" s="152">
        <f>+[1]data1cf!W714</f>
        <v>11675.114601751753</v>
      </c>
      <c r="Y714" s="152">
        <f>+[1]data1cf!X714</f>
        <v>11071.78677837479</v>
      </c>
      <c r="Z714" s="152">
        <f>+[1]data1cf!Y714</f>
        <v>10468.493340108325</v>
      </c>
      <c r="AA714" s="152">
        <f>+[1]data1cf!Z714</f>
        <v>9865.2353185056709</v>
      </c>
      <c r="AB714" s="152"/>
      <c r="AC714" s="153" t="e">
        <f t="shared" ca="1" si="88"/>
        <v>#NAME?</v>
      </c>
      <c r="AD714" s="153">
        <f t="shared" si="90"/>
        <v>81576.826614373378</v>
      </c>
      <c r="AE714" s="154">
        <f t="shared" si="91"/>
        <v>59724.325139555993</v>
      </c>
      <c r="AF714" s="155" t="e">
        <f t="shared" ca="1" si="89"/>
        <v>#NAME?</v>
      </c>
      <c r="AG714" s="156">
        <f t="shared" si="92"/>
        <v>0.98708358600953838</v>
      </c>
    </row>
    <row r="715" spans="1:33" x14ac:dyDescent="0.25">
      <c r="A715" s="148"/>
      <c r="B715" s="152">
        <f>+[1]data1cf!A715</f>
        <v>-92411.791489122566</v>
      </c>
      <c r="C715" s="152">
        <f>+[1]data1cf!B715</f>
        <v>13164.661161023836</v>
      </c>
      <c r="D715" s="152">
        <f>+[1]data1cf!C715</f>
        <v>20372.968749071442</v>
      </c>
      <c r="E715" s="152">
        <f>+[1]data1cf!D715</f>
        <v>19195.505597016701</v>
      </c>
      <c r="F715" s="152">
        <f>+[1]data1cf!E715</f>
        <v>17809.129594724036</v>
      </c>
      <c r="G715" s="152">
        <f>+[1]data1cf!F715</f>
        <v>16884.152313885334</v>
      </c>
      <c r="H715" s="152">
        <f>+[1]data1cf!G715</f>
        <v>15719.108405857434</v>
      </c>
      <c r="I715" s="152">
        <f>+[1]data1cf!H715</f>
        <v>14798.224527281993</v>
      </c>
      <c r="J715" s="152">
        <f>+[1]data1cf!I715</f>
        <v>14168.453495535603</v>
      </c>
      <c r="K715" s="152">
        <f>+[1]data1cf!J715</f>
        <v>13619.646260588077</v>
      </c>
      <c r="L715" s="152">
        <f>+[1]data1cf!K715</f>
        <v>12919.105796947697</v>
      </c>
      <c r="M715" s="152">
        <f>+[1]data1cf!L715</f>
        <v>12308.512628231758</v>
      </c>
      <c r="N715" s="152">
        <f>+[1]data1cf!M715</f>
        <v>11669.832812687182</v>
      </c>
      <c r="O715" s="152">
        <f>+[1]data1cf!N715</f>
        <v>11112.406473310431</v>
      </c>
      <c r="P715" s="152">
        <f>+[1]data1cf!O715</f>
        <v>11996.633481383782</v>
      </c>
      <c r="Q715" s="152">
        <f>+[1]data1cf!P715</f>
        <v>13101.710665473081</v>
      </c>
      <c r="R715" s="152">
        <f>+[1]data1cf!Q715</f>
        <v>11786.350854611854</v>
      </c>
      <c r="S715" s="152">
        <f>+[1]data1cf!R715</f>
        <v>8655.1973619505025</v>
      </c>
      <c r="T715" s="152">
        <f>+[1]data1cf!S715</f>
        <v>8173.8825457307776</v>
      </c>
      <c r="U715" s="152">
        <f>+[1]data1cf!T715</f>
        <v>7692.5913858120693</v>
      </c>
      <c r="V715" s="152">
        <f>+[1]data1cf!U715</f>
        <v>7211.3245918833982</v>
      </c>
      <c r="W715" s="152">
        <f>+[1]data1cf!V715</f>
        <v>10145.068237613519</v>
      </c>
      <c r="X715" s="152">
        <f>+[1]data1cf!W715</f>
        <v>9663.852390533435</v>
      </c>
      <c r="Y715" s="152">
        <f>+[1]data1cf!X715</f>
        <v>9182.6631688285634</v>
      </c>
      <c r="Z715" s="152">
        <f>+[1]data1cf!Y715</f>
        <v>8701.5013712601394</v>
      </c>
      <c r="AA715" s="152">
        <f>+[1]data1cf!Z715</f>
        <v>8220.3678205522774</v>
      </c>
      <c r="AB715" s="152"/>
      <c r="AC715" s="153" t="e">
        <f t="shared" ca="1" si="88"/>
        <v>#NAME?</v>
      </c>
      <c r="AD715" s="153">
        <f t="shared" si="90"/>
        <v>69207.618226500155</v>
      </c>
      <c r="AE715" s="154">
        <f t="shared" si="91"/>
        <v>51267.604919792349</v>
      </c>
      <c r="AF715" s="155" t="e">
        <f t="shared" ca="1" si="89"/>
        <v>#NAME?</v>
      </c>
      <c r="AG715" s="156">
        <f t="shared" si="92"/>
        <v>0.97502284992698296</v>
      </c>
    </row>
    <row r="716" spans="1:33" x14ac:dyDescent="0.25">
      <c r="A716" s="148"/>
      <c r="B716" s="152">
        <f>+[1]data1cf!A716</f>
        <v>-104799.96881543525</v>
      </c>
      <c r="C716" s="152">
        <f>+[1]data1cf!B716</f>
        <v>14744.29345657149</v>
      </c>
      <c r="D716" s="152">
        <f>+[1]data1cf!C716</f>
        <v>22852.498879412415</v>
      </c>
      <c r="E716" s="152">
        <f>+[1]data1cf!D716</f>
        <v>21533.874766029221</v>
      </c>
      <c r="F716" s="152">
        <f>+[1]data1cf!E716</f>
        <v>19963.250333567725</v>
      </c>
      <c r="G716" s="152">
        <f>+[1]data1cf!F716</f>
        <v>18913.43280668787</v>
      </c>
      <c r="H716" s="152">
        <f>+[1]data1cf!G716</f>
        <v>17593.053285254937</v>
      </c>
      <c r="I716" s="152">
        <f>+[1]data1cf!H716</f>
        <v>16548.721169166631</v>
      </c>
      <c r="J716" s="152">
        <f>+[1]data1cf!I716</f>
        <v>15834.526763622067</v>
      </c>
      <c r="K716" s="152">
        <f>+[1]data1cf!J716</f>
        <v>15211.280783285303</v>
      </c>
      <c r="L716" s="152">
        <f>+[1]data1cf!K716</f>
        <v>14417.698913606175</v>
      </c>
      <c r="M716" s="152">
        <f>+[1]data1cf!L716</f>
        <v>13725.253241801613</v>
      </c>
      <c r="N716" s="152">
        <f>+[1]data1cf!M716</f>
        <v>13000.955793677858</v>
      </c>
      <c r="O716" s="152">
        <f>+[1]data1cf!N716</f>
        <v>12367.906439083345</v>
      </c>
      <c r="P716" s="152">
        <f>+[1]data1cf!O716</f>
        <v>13371.565424076536</v>
      </c>
      <c r="Q716" s="152">
        <f>+[1]data1cf!P716</f>
        <v>14624.782709068131</v>
      </c>
      <c r="R716" s="152">
        <f>+[1]data1cf!Q716</f>
        <v>13133.093554058523</v>
      </c>
      <c r="S716" s="152">
        <f>+[1]data1cf!R716</f>
        <v>9582.1961728961051</v>
      </c>
      <c r="T716" s="152">
        <f>+[1]data1cf!S716</f>
        <v>9036.359143687876</v>
      </c>
      <c r="U716" s="152">
        <f>+[1]data1cf!T716</f>
        <v>8490.5489420042268</v>
      </c>
      <c r="V716" s="152">
        <f>+[1]data1cf!U716</f>
        <v>7944.7663726708961</v>
      </c>
      <c r="W716" s="152">
        <f>+[1]data1cf!V716</f>
        <v>11271.790312264013</v>
      </c>
      <c r="X716" s="152">
        <f>+[1]data1cf!W716</f>
        <v>10726.06551941199</v>
      </c>
      <c r="Y716" s="152">
        <f>+[1]data1cf!X716</f>
        <v>10180.370921175243</v>
      </c>
      <c r="Z716" s="152">
        <f>+[1]data1cf!Y716</f>
        <v>9634.7074233922322</v>
      </c>
      <c r="AA716" s="152">
        <f>+[1]data1cf!Z716</f>
        <v>9089.0759590765592</v>
      </c>
      <c r="AB716" s="152"/>
      <c r="AC716" s="153" t="e">
        <f t="shared" ca="1" si="88"/>
        <v>#NAME?</v>
      </c>
      <c r="AD716" s="153">
        <f t="shared" si="90"/>
        <v>75867.018428628828</v>
      </c>
      <c r="AE716" s="154">
        <f t="shared" si="91"/>
        <v>55857.502380246602</v>
      </c>
      <c r="AF716" s="155" t="e">
        <f t="shared" ca="1" si="89"/>
        <v>#NAME?</v>
      </c>
      <c r="AG716" s="156">
        <f t="shared" si="92"/>
        <v>0.9824874725548346</v>
      </c>
    </row>
    <row r="717" spans="1:33" x14ac:dyDescent="0.25">
      <c r="A717" s="148"/>
      <c r="B717" s="152">
        <f>+[1]data1cf!A717</f>
        <v>-94363.363000481899</v>
      </c>
      <c r="C717" s="152">
        <f>+[1]data1cf!B717</f>
        <v>13484.001154646983</v>
      </c>
      <c r="D717" s="152">
        <f>+[1]data1cf!C717</f>
        <v>20757.290054221117</v>
      </c>
      <c r="E717" s="152">
        <f>+[1]data1cf!D717</f>
        <v>19513.240544119515</v>
      </c>
      <c r="F717" s="152">
        <f>+[1]data1cf!E717</f>
        <v>18148.479004667199</v>
      </c>
      <c r="G717" s="152">
        <f>+[1]data1cf!F717</f>
        <v>17203.835015706136</v>
      </c>
      <c r="H717" s="152">
        <f>+[1]data1cf!G717</f>
        <v>16014.32031186737</v>
      </c>
      <c r="I717" s="152">
        <f>+[1]data1cf!H717</f>
        <v>15073.989015232619</v>
      </c>
      <c r="J717" s="152">
        <f>+[1]data1cf!I717</f>
        <v>14430.918347320425</v>
      </c>
      <c r="K717" s="152">
        <f>+[1]data1cf!J717</f>
        <v>13870.384404640507</v>
      </c>
      <c r="L717" s="152">
        <f>+[1]data1cf!K717</f>
        <v>13155.186663127879</v>
      </c>
      <c r="M717" s="152">
        <f>+[1]data1cf!L717</f>
        <v>12531.698860362631</v>
      </c>
      <c r="N717" s="152">
        <f>+[1]data1cf!M717</f>
        <v>11879.531271095533</v>
      </c>
      <c r="O717" s="152">
        <f>+[1]data1cf!N717</f>
        <v>11310.191660039291</v>
      </c>
      <c r="P717" s="152">
        <f>+[1]data1cf!O717</f>
        <v>12213.23338456067</v>
      </c>
      <c r="Q717" s="152">
        <f>+[1]data1cf!P717</f>
        <v>13341.647819400845</v>
      </c>
      <c r="R717" s="152">
        <f>+[1]data1cf!Q717</f>
        <v>11998.509965362482</v>
      </c>
      <c r="S717" s="152">
        <f>+[1]data1cf!R717</f>
        <v>8801.232119352866</v>
      </c>
      <c r="T717" s="152">
        <f>+[1]data1cf!S717</f>
        <v>8309.7527963294942</v>
      </c>
      <c r="U717" s="152">
        <f>+[1]data1cf!T717</f>
        <v>7818.2976291858231</v>
      </c>
      <c r="V717" s="152">
        <f>+[1]data1cf!U717</f>
        <v>7326.8673425982779</v>
      </c>
      <c r="W717" s="152">
        <f>+[1]data1cf!V717</f>
        <v>10322.566399303316</v>
      </c>
      <c r="X717" s="152">
        <f>+[1]data1cf!W717</f>
        <v>9831.1881354705329</v>
      </c>
      <c r="Y717" s="152">
        <f>+[1]data1cf!X717</f>
        <v>9339.8370592931969</v>
      </c>
      <c r="Z717" s="152">
        <f>+[1]data1cf!Y717</f>
        <v>8848.5139864009507</v>
      </c>
      <c r="AA717" s="152">
        <f>+[1]data1cf!Z717</f>
        <v>8357.2197568923621</v>
      </c>
      <c r="AB717" s="152"/>
      <c r="AC717" s="153" t="e">
        <f t="shared" ca="1" si="88"/>
        <v>#NAME?</v>
      </c>
      <c r="AD717" s="153">
        <f t="shared" si="90"/>
        <v>70274.863398907153</v>
      </c>
      <c r="AE717" s="154">
        <f t="shared" si="91"/>
        <v>52010.014775434807</v>
      </c>
      <c r="AF717" s="155" t="e">
        <f t="shared" ca="1" si="89"/>
        <v>#NAME?</v>
      </c>
      <c r="AG717" s="156">
        <f t="shared" si="92"/>
        <v>0.97640437314149786</v>
      </c>
    </row>
    <row r="718" spans="1:33" x14ac:dyDescent="0.25">
      <c r="A718" s="148"/>
      <c r="B718" s="152">
        <f>+[1]data1cf!A718</f>
        <v>-97630.080516054877</v>
      </c>
      <c r="C718" s="152">
        <f>+[1]data1cf!B718</f>
        <v>13827.976288281527</v>
      </c>
      <c r="D718" s="152">
        <f>+[1]data1cf!C718</f>
        <v>21373.280055281874</v>
      </c>
      <c r="E718" s="152">
        <f>+[1]data1cf!D718</f>
        <v>20175.950584267732</v>
      </c>
      <c r="F718" s="152">
        <f>+[1]data1cf!E718</f>
        <v>18716.512845553014</v>
      </c>
      <c r="G718" s="152">
        <f>+[1]data1cf!F718</f>
        <v>17738.948935634286</v>
      </c>
      <c r="H718" s="152">
        <f>+[1]data1cf!G718</f>
        <v>16508.472792857745</v>
      </c>
      <c r="I718" s="152">
        <f>+[1]data1cf!H718</f>
        <v>15535.588642875224</v>
      </c>
      <c r="J718" s="152">
        <f>+[1]data1cf!I718</f>
        <v>14870.255836906206</v>
      </c>
      <c r="K718" s="152">
        <f>+[1]data1cf!J718</f>
        <v>14290.092666536475</v>
      </c>
      <c r="L718" s="152">
        <f>+[1]data1cf!K718</f>
        <v>13550.36024306262</v>
      </c>
      <c r="M718" s="152">
        <f>+[1]data1cf!L718</f>
        <v>12905.2882315401</v>
      </c>
      <c r="N718" s="152">
        <f>+[1]data1cf!M718</f>
        <v>12230.543582498907</v>
      </c>
      <c r="O718" s="152">
        <f>+[1]data1cf!N718</f>
        <v>11641.262456086126</v>
      </c>
      <c r="P718" s="152">
        <f>+[1]data1cf!O718</f>
        <v>12575.797960575819</v>
      </c>
      <c r="Q718" s="152">
        <f>+[1]data1cf!P718</f>
        <v>13743.276403754695</v>
      </c>
      <c r="R718" s="152">
        <f>+[1]data1cf!Q718</f>
        <v>12353.641139979092</v>
      </c>
      <c r="S718" s="152">
        <f>+[1]data1cf!R718</f>
        <v>9045.6783500505189</v>
      </c>
      <c r="T718" s="152">
        <f>+[1]data1cf!S718</f>
        <v>8537.184753033378</v>
      </c>
      <c r="U718" s="152">
        <f>+[1]data1cf!T718</f>
        <v>8028.71614813614</v>
      </c>
      <c r="V718" s="152">
        <f>+[1]data1cf!U718</f>
        <v>7520.2732851223918</v>
      </c>
      <c r="W718" s="152">
        <f>+[1]data1cf!V718</f>
        <v>10619.678931638926</v>
      </c>
      <c r="X718" s="152">
        <f>+[1]data1cf!W718</f>
        <v>10111.289892329372</v>
      </c>
      <c r="Y718" s="152">
        <f>+[1]data1cf!X718</f>
        <v>9602.928981870944</v>
      </c>
      <c r="Z718" s="152">
        <f>+[1]data1cf!Y718</f>
        <v>9094.5970441291702</v>
      </c>
      <c r="AA718" s="152">
        <f>+[1]data1cf!Z718</f>
        <v>8586.2949482855511</v>
      </c>
      <c r="AB718" s="152"/>
      <c r="AC718" s="153" t="e">
        <f t="shared" ca="1" si="88"/>
        <v>#NAME?</v>
      </c>
      <c r="AD718" s="153">
        <f t="shared" si="90"/>
        <v>71967.191491779842</v>
      </c>
      <c r="AE718" s="154">
        <f t="shared" si="91"/>
        <v>53156.968230833329</v>
      </c>
      <c r="AF718" s="155" t="e">
        <f t="shared" ca="1" si="89"/>
        <v>#NAME?</v>
      </c>
      <c r="AG718" s="156">
        <f t="shared" si="92"/>
        <v>0.97844009862114922</v>
      </c>
    </row>
    <row r="719" spans="1:33" x14ac:dyDescent="0.25">
      <c r="A719" s="148"/>
      <c r="B719" s="152">
        <f>+[1]data1cf!A719</f>
        <v>-110984.39980226202</v>
      </c>
      <c r="C719" s="152">
        <f>+[1]data1cf!B719</f>
        <v>15396.059972151947</v>
      </c>
      <c r="D719" s="152">
        <f>+[1]data1cf!C719</f>
        <v>24116.056105667019</v>
      </c>
      <c r="E719" s="152">
        <f>+[1]data1cf!D719</f>
        <v>22661.386895493066</v>
      </c>
      <c r="F719" s="152">
        <f>+[1]data1cf!E719</f>
        <v>21038.631375972953</v>
      </c>
      <c r="G719" s="152">
        <f>+[1]data1cf!F719</f>
        <v>19926.491050049874</v>
      </c>
      <c r="H719" s="152">
        <f>+[1]data1cf!G719</f>
        <v>18528.564819718958</v>
      </c>
      <c r="I719" s="152">
        <f>+[1]data1cf!H719</f>
        <v>17422.604823658217</v>
      </c>
      <c r="J719" s="152">
        <f>+[1]data1cf!I719</f>
        <v>16666.264546676859</v>
      </c>
      <c r="K719" s="152">
        <f>+[1]data1cf!J719</f>
        <v>16005.857225209922</v>
      </c>
      <c r="L719" s="152">
        <f>+[1]data1cf!K719</f>
        <v>15165.827186489591</v>
      </c>
      <c r="M719" s="152">
        <f>+[1]data1cf!L719</f>
        <v>14432.519074382752</v>
      </c>
      <c r="N719" s="152">
        <f>+[1]data1cf!M719</f>
        <v>13665.479556461731</v>
      </c>
      <c r="O719" s="152">
        <f>+[1]data1cf!N719</f>
        <v>12994.677649065477</v>
      </c>
      <c r="P719" s="152">
        <f>+[1]data1cf!O719</f>
        <v>14057.959514763803</v>
      </c>
      <c r="Q719" s="152">
        <f>+[1]data1cf!P719</f>
        <v>15385.131361938296</v>
      </c>
      <c r="R719" s="152">
        <f>+[1]data1cf!Q719</f>
        <v>13805.414999122924</v>
      </c>
      <c r="S719" s="152">
        <f>+[1]data1cf!R719</f>
        <v>10044.972901074418</v>
      </c>
      <c r="T719" s="152">
        <f>+[1]data1cf!S719</f>
        <v>9466.9250661250189</v>
      </c>
      <c r="U719" s="152">
        <f>+[1]data1cf!T719</f>
        <v>8888.9056418397577</v>
      </c>
      <c r="V719" s="152">
        <f>+[1]data1cf!U719</f>
        <v>8310.9154805385442</v>
      </c>
      <c r="W719" s="152">
        <f>+[1]data1cf!V719</f>
        <v>11834.272970403703</v>
      </c>
      <c r="X719" s="152">
        <f>+[1]data1cf!W719</f>
        <v>11256.343995075853</v>
      </c>
      <c r="Y719" s="152">
        <f>+[1]data1cf!X719</f>
        <v>10678.446996200773</v>
      </c>
      <c r="Z719" s="152">
        <f>+[1]data1cf!Y719</f>
        <v>10100.582933072053</v>
      </c>
      <c r="AA719" s="152">
        <f>+[1]data1cf!Z719</f>
        <v>9522.752793762078</v>
      </c>
      <c r="AB719" s="152"/>
      <c r="AC719" s="153" t="e">
        <f t="shared" ca="1" si="88"/>
        <v>#NAME?</v>
      </c>
      <c r="AD719" s="153">
        <f t="shared" si="90"/>
        <v>79050.811113844175</v>
      </c>
      <c r="AE719" s="154">
        <f t="shared" si="91"/>
        <v>58011.212838340114</v>
      </c>
      <c r="AF719" s="155" t="e">
        <f t="shared" ca="1" si="89"/>
        <v>#NAME?</v>
      </c>
      <c r="AG719" s="156">
        <f t="shared" si="92"/>
        <v>0.98522150556213306</v>
      </c>
    </row>
    <row r="720" spans="1:33" x14ac:dyDescent="0.25">
      <c r="A720" s="148"/>
      <c r="B720" s="152">
        <f>+[1]data1cf!A720</f>
        <v>-95504.998866258102</v>
      </c>
      <c r="C720" s="152">
        <f>+[1]data1cf!B720</f>
        <v>13547.214960280711</v>
      </c>
      <c r="D720" s="152">
        <f>+[1]data1cf!C720</f>
        <v>20970.029221833869</v>
      </c>
      <c r="E720" s="152">
        <f>+[1]data1cf!D720</f>
        <v>19793.676289494022</v>
      </c>
      <c r="F720" s="152">
        <f>+[1]data1cf!E720</f>
        <v>18346.992589829817</v>
      </c>
      <c r="G720" s="152">
        <f>+[1]data1cf!F720</f>
        <v>17390.843913890225</v>
      </c>
      <c r="H720" s="152">
        <f>+[1]data1cf!G720</f>
        <v>16187.014214162751</v>
      </c>
      <c r="I720" s="152">
        <f>+[1]data1cf!H720</f>
        <v>15235.306511475719</v>
      </c>
      <c r="J720" s="152">
        <f>+[1]data1cf!I720</f>
        <v>14584.455784487931</v>
      </c>
      <c r="K720" s="152">
        <f>+[1]data1cf!J720</f>
        <v>14017.061918891071</v>
      </c>
      <c r="L720" s="152">
        <f>+[1]data1cf!K720</f>
        <v>13293.289921187396</v>
      </c>
      <c r="M720" s="152">
        <f>+[1]data1cf!L720</f>
        <v>12662.258978639082</v>
      </c>
      <c r="N720" s="152">
        <f>+[1]data1cf!M720</f>
        <v>12002.201273052175</v>
      </c>
      <c r="O720" s="152">
        <f>+[1]data1cf!N720</f>
        <v>11425.892602369437</v>
      </c>
      <c r="P720" s="152">
        <f>+[1]data1cf!O720</f>
        <v>12339.940613350918</v>
      </c>
      <c r="Q720" s="152">
        <f>+[1]data1cf!P720</f>
        <v>13482.006939659477</v>
      </c>
      <c r="R720" s="152">
        <f>+[1]data1cf!Q720</f>
        <v>12122.619406740496</v>
      </c>
      <c r="S720" s="152">
        <f>+[1]data1cf!R720</f>
        <v>8886.6599480181503</v>
      </c>
      <c r="T720" s="152">
        <f>+[1]data1cf!S720</f>
        <v>8389.2345628302828</v>
      </c>
      <c r="U720" s="152">
        <f>+[1]data1cf!T720</f>
        <v>7891.8336257671035</v>
      </c>
      <c r="V720" s="152">
        <f>+[1]data1cf!U720</f>
        <v>7394.4578702723684</v>
      </c>
      <c r="W720" s="152">
        <f>+[1]data1cf!V720</f>
        <v>10426.399779896812</v>
      </c>
      <c r="X720" s="152">
        <f>+[1]data1cf!W720</f>
        <v>9929.076676543511</v>
      </c>
      <c r="Y720" s="152">
        <f>+[1]data1cf!X720</f>
        <v>9431.7810897699419</v>
      </c>
      <c r="Z720" s="152">
        <f>+[1]data1cf!Y720</f>
        <v>8934.5138450734958</v>
      </c>
      <c r="AA720" s="152">
        <f>+[1]data1cf!Z720</f>
        <v>8437.2757927164857</v>
      </c>
      <c r="AB720" s="152"/>
      <c r="AC720" s="153" t="e">
        <f t="shared" ca="1" si="88"/>
        <v>#NAME?</v>
      </c>
      <c r="AD720" s="153">
        <f t="shared" si="90"/>
        <v>70851.469799565923</v>
      </c>
      <c r="AE720" s="154">
        <f t="shared" si="91"/>
        <v>52394.966302401313</v>
      </c>
      <c r="AF720" s="155" t="e">
        <f t="shared" ca="1" si="89"/>
        <v>#NAME?</v>
      </c>
      <c r="AG720" s="156">
        <f t="shared" si="92"/>
        <v>0.97711870629896391</v>
      </c>
    </row>
    <row r="721" spans="1:33" x14ac:dyDescent="0.25">
      <c r="A721" s="148"/>
      <c r="B721" s="152">
        <f>+[1]data1cf!A721</f>
        <v>-115786.38467283748</v>
      </c>
      <c r="C721" s="152">
        <f>+[1]data1cf!B721</f>
        <v>16001.701262214105</v>
      </c>
      <c r="D721" s="152">
        <f>+[1]data1cf!C721</f>
        <v>25002.311611395744</v>
      </c>
      <c r="E721" s="152">
        <f>+[1]data1cf!D721</f>
        <v>23567.538177364826</v>
      </c>
      <c r="F721" s="152">
        <f>+[1]data1cf!E721</f>
        <v>21873.625493739542</v>
      </c>
      <c r="G721" s="152">
        <f>+[1]data1cf!F721</f>
        <v>20713.093789735696</v>
      </c>
      <c r="H721" s="152">
        <f>+[1]data1cf!G721</f>
        <v>19254.955371139746</v>
      </c>
      <c r="I721" s="152">
        <f>+[1]data1cf!H721</f>
        <v>18101.143576285609</v>
      </c>
      <c r="J721" s="152">
        <f>+[1]data1cf!I721</f>
        <v>17312.07856885979</v>
      </c>
      <c r="K721" s="152">
        <f>+[1]data1cf!J721</f>
        <v>16622.816822748431</v>
      </c>
      <c r="L721" s="152">
        <f>+[1]data1cf!K721</f>
        <v>15746.721476568695</v>
      </c>
      <c r="M721" s="152">
        <f>+[1]data1cf!L721</f>
        <v>14981.685171435809</v>
      </c>
      <c r="N721" s="152">
        <f>+[1]data1cf!M721</f>
        <v>14181.457996810317</v>
      </c>
      <c r="O721" s="152">
        <f>+[1]data1cf!N721</f>
        <v>13481.342610491574</v>
      </c>
      <c r="P721" s="152">
        <f>+[1]data1cf!O721</f>
        <v>14590.91946625385</v>
      </c>
      <c r="Q721" s="152">
        <f>+[1]data1cf!P721</f>
        <v>15975.514330916754</v>
      </c>
      <c r="R721" s="152">
        <f>+[1]data1cf!Q721</f>
        <v>14327.448055072553</v>
      </c>
      <c r="S721" s="152">
        <f>+[1]data1cf!R721</f>
        <v>10404.302134742034</v>
      </c>
      <c r="T721" s="152">
        <f>+[1]data1cf!S721</f>
        <v>9801.2437851361647</v>
      </c>
      <c r="U721" s="152">
        <f>+[1]data1cf!T721</f>
        <v>9198.2150754444592</v>
      </c>
      <c r="V721" s="152">
        <f>+[1]data1cf!U721</f>
        <v>8595.216894864363</v>
      </c>
      <c r="W721" s="152">
        <f>+[1]data1cf!V721</f>
        <v>12271.020218469272</v>
      </c>
      <c r="X721" s="152">
        <f>+[1]data1cf!W721</f>
        <v>11668.085871208637</v>
      </c>
      <c r="Y721" s="152">
        <f>+[1]data1cf!X721</f>
        <v>11065.184883932548</v>
      </c>
      <c r="Z721" s="152">
        <f>+[1]data1cf!Y721</f>
        <v>10462.318257440525</v>
      </c>
      <c r="AA721" s="152">
        <f>+[1]data1cf!Z721</f>
        <v>9859.4870225561062</v>
      </c>
      <c r="AB721" s="152"/>
      <c r="AC721" s="153" t="e">
        <f t="shared" ca="1" si="88"/>
        <v>#NAME?</v>
      </c>
      <c r="AD721" s="153">
        <f t="shared" si="90"/>
        <v>81558.22937229868</v>
      </c>
      <c r="AE721" s="154">
        <f t="shared" si="91"/>
        <v>59718.770609871739</v>
      </c>
      <c r="AF721" s="155" t="e">
        <f t="shared" ca="1" si="89"/>
        <v>#NAME?</v>
      </c>
      <c r="AG721" s="156">
        <f t="shared" si="92"/>
        <v>0.98707077291520817</v>
      </c>
    </row>
    <row r="722" spans="1:33" x14ac:dyDescent="0.25">
      <c r="A722" s="148"/>
      <c r="B722" s="152">
        <f>+[1]data1cf!A722</f>
        <v>-103125.34871707653</v>
      </c>
      <c r="C722" s="152">
        <f>+[1]data1cf!B722</f>
        <v>14442.722544989578</v>
      </c>
      <c r="D722" s="152">
        <f>+[1]data1cf!C722</f>
        <v>22433.326779110113</v>
      </c>
      <c r="E722" s="152">
        <f>+[1]data1cf!D722</f>
        <v>21195.027505499354</v>
      </c>
      <c r="F722" s="152">
        <f>+[1]data1cf!E722</f>
        <v>19672.058676511209</v>
      </c>
      <c r="G722" s="152">
        <f>+[1]data1cf!F722</f>
        <v>18639.116915904124</v>
      </c>
      <c r="H722" s="152">
        <f>+[1]data1cf!G722</f>
        <v>17339.735490748528</v>
      </c>
      <c r="I722" s="152">
        <f>+[1]data1cf!H722</f>
        <v>16312.090970761063</v>
      </c>
      <c r="J722" s="152">
        <f>+[1]data1cf!I722</f>
        <v>15609.308823437241</v>
      </c>
      <c r="K722" s="152">
        <f>+[1]data1cf!J722</f>
        <v>14996.125390305227</v>
      </c>
      <c r="L722" s="152">
        <f>+[1]data1cf!K722</f>
        <v>14215.120754905776</v>
      </c>
      <c r="M722" s="152">
        <f>+[1]data1cf!L722</f>
        <v>13533.739813865308</v>
      </c>
      <c r="N722" s="152">
        <f>+[1]data1cf!M722</f>
        <v>12821.016062542454</v>
      </c>
      <c r="O722" s="152">
        <f>+[1]data1cf!N722</f>
        <v>12198.189343437149</v>
      </c>
      <c r="P722" s="152">
        <f>+[1]data1cf!O722</f>
        <v>13185.703645990889</v>
      </c>
      <c r="Q722" s="152">
        <f>+[1]data1cf!P722</f>
        <v>14418.89551612045</v>
      </c>
      <c r="R722" s="152">
        <f>+[1]data1cf!Q722</f>
        <v>12951.042366671903</v>
      </c>
      <c r="S722" s="152">
        <f>+[1]data1cf!R722</f>
        <v>9456.885499737853</v>
      </c>
      <c r="T722" s="152">
        <f>+[1]data1cf!S722</f>
        <v>8919.7705118610411</v>
      </c>
      <c r="U722" s="152">
        <f>+[1]data1cf!T722</f>
        <v>8382.6819228263248</v>
      </c>
      <c r="V722" s="152">
        <f>+[1]data1cf!U722</f>
        <v>7845.6205245989659</v>
      </c>
      <c r="W722" s="152">
        <f>+[1]data1cf!V722</f>
        <v>11119.481269394048</v>
      </c>
      <c r="X722" s="152">
        <f>+[1]data1cf!W722</f>
        <v>10582.4767244258</v>
      </c>
      <c r="Y722" s="152">
        <f>+[1]data1cf!X722</f>
        <v>10045.501891586911</v>
      </c>
      <c r="Z722" s="152">
        <f>+[1]data1cf!Y722</f>
        <v>9508.55766224125</v>
      </c>
      <c r="AA722" s="152">
        <f>+[1]data1cf!Z722</f>
        <v>8971.6449544936222</v>
      </c>
      <c r="AB722" s="152"/>
      <c r="AC722" s="153" t="e">
        <f t="shared" ca="1" si="88"/>
        <v>#NAME?</v>
      </c>
      <c r="AD722" s="153">
        <f t="shared" si="90"/>
        <v>74788.236128960576</v>
      </c>
      <c r="AE722" s="154">
        <f t="shared" si="91"/>
        <v>55063.296559141425</v>
      </c>
      <c r="AF722" s="155" t="e">
        <f t="shared" ca="1" si="89"/>
        <v>#NAME?</v>
      </c>
      <c r="AG722" s="156">
        <f t="shared" si="92"/>
        <v>0.98145070845564963</v>
      </c>
    </row>
    <row r="723" spans="1:33" x14ac:dyDescent="0.25">
      <c r="A723" s="148"/>
      <c r="B723" s="152">
        <f>+[1]data1cf!A723</f>
        <v>-91690.655437721667</v>
      </c>
      <c r="C723" s="152">
        <f>+[1]data1cf!B723</f>
        <v>13106.966803339208</v>
      </c>
      <c r="D723" s="152">
        <f>+[1]data1cf!C723</f>
        <v>20276.17831044209</v>
      </c>
      <c r="E723" s="152">
        <f>+[1]data1cf!D723</f>
        <v>19104.207824939582</v>
      </c>
      <c r="F723" s="152">
        <f>+[1]data1cf!E723</f>
        <v>17683.734705473358</v>
      </c>
      <c r="G723" s="152">
        <f>+[1]data1cf!F723</f>
        <v>16766.02457941576</v>
      </c>
      <c r="H723" s="152">
        <f>+[1]data1cf!G723</f>
        <v>15610.023011349804</v>
      </c>
      <c r="I723" s="152">
        <f>+[1]data1cf!H723</f>
        <v>14696.325256463668</v>
      </c>
      <c r="J723" s="152">
        <f>+[1]data1cf!I723</f>
        <v>14071.468647301241</v>
      </c>
      <c r="K723" s="152">
        <f>+[1]data1cf!J723</f>
        <v>13526.994613397575</v>
      </c>
      <c r="L723" s="152">
        <f>+[1]data1cf!K723</f>
        <v>12831.870242084544</v>
      </c>
      <c r="M723" s="152">
        <f>+[1]data1cf!L723</f>
        <v>12226.041841366376</v>
      </c>
      <c r="N723" s="152">
        <f>+[1]data1cf!M723</f>
        <v>11592.34596816151</v>
      </c>
      <c r="O723" s="152">
        <f>+[1]data1cf!N723</f>
        <v>11039.321768111029</v>
      </c>
      <c r="P723" s="152">
        <f>+[1]data1cf!O723</f>
        <v>11916.596445588992</v>
      </c>
      <c r="Q723" s="152">
        <f>+[1]data1cf!P723</f>
        <v>13013.050152260657</v>
      </c>
      <c r="R723" s="152">
        <f>+[1]data1cf!Q723</f>
        <v>11707.954760743454</v>
      </c>
      <c r="S723" s="152">
        <f>+[1]data1cf!R723</f>
        <v>8601.2352459288923</v>
      </c>
      <c r="T723" s="152">
        <f>+[1]data1cf!S723</f>
        <v>8123.6763731927385</v>
      </c>
      <c r="U723" s="152">
        <f>+[1]data1cf!T723</f>
        <v>7646.1409721555046</v>
      </c>
      <c r="V723" s="152">
        <f>+[1]data1cf!U723</f>
        <v>7168.629746968134</v>
      </c>
      <c r="W723" s="152">
        <f>+[1]data1cf!V723</f>
        <v>10079.479903951717</v>
      </c>
      <c r="X723" s="152">
        <f>+[1]data1cf!W723</f>
        <v>9602.0192280488518</v>
      </c>
      <c r="Y723" s="152">
        <f>+[1]data1cf!X723</f>
        <v>9124.5849697498961</v>
      </c>
      <c r="Z723" s="152">
        <f>+[1]data1cf!Y723</f>
        <v>8647.1779215829556</v>
      </c>
      <c r="AA723" s="152">
        <f>+[1]data1cf!Z723</f>
        <v>8169.7988998519941</v>
      </c>
      <c r="AB723" s="152"/>
      <c r="AC723" s="153" t="e">
        <f t="shared" ca="1" si="88"/>
        <v>#NAME?</v>
      </c>
      <c r="AD723" s="153">
        <f t="shared" si="90"/>
        <v>68933.461180074475</v>
      </c>
      <c r="AE723" s="154">
        <f t="shared" si="91"/>
        <v>51110.101692366232</v>
      </c>
      <c r="AF723" s="155" t="e">
        <f t="shared" ca="1" si="89"/>
        <v>#NAME?</v>
      </c>
      <c r="AG723" s="156">
        <f t="shared" ref="AG723:AG738" si="93">1-EXP(-(1/0.25)*(AD723/ABS($AD$1010)))</f>
        <v>0.97465508667833056</v>
      </c>
    </row>
    <row r="724" spans="1:33" x14ac:dyDescent="0.25">
      <c r="A724" s="148"/>
      <c r="B724" s="152">
        <f>+[1]data1cf!A724</f>
        <v>-107349.70906979784</v>
      </c>
      <c r="C724" s="152">
        <f>+[1]data1cf!B724</f>
        <v>14961.599336349849</v>
      </c>
      <c r="D724" s="152">
        <f>+[1]data1cf!C724</f>
        <v>23280.296501421173</v>
      </c>
      <c r="E724" s="152">
        <f>+[1]data1cf!D724</f>
        <v>21991.34347649011</v>
      </c>
      <c r="F724" s="152">
        <f>+[1]data1cf!E724</f>
        <v>20406.612437282627</v>
      </c>
      <c r="G724" s="152">
        <f>+[1]data1cf!F724</f>
        <v>19331.100234558911</v>
      </c>
      <c r="H724" s="152">
        <f>+[1]data1cf!G724</f>
        <v>17978.749466993271</v>
      </c>
      <c r="I724" s="152">
        <f>+[1]data1cf!H724</f>
        <v>16909.009178885375</v>
      </c>
      <c r="J724" s="152">
        <f>+[1]data1cf!I724</f>
        <v>16177.438716402557</v>
      </c>
      <c r="K724" s="152">
        <f>+[1]data1cf!J724</f>
        <v>15538.871719857954</v>
      </c>
      <c r="L724" s="152">
        <f>+[1]data1cf!K724</f>
        <v>14726.140025951154</v>
      </c>
      <c r="M724" s="152">
        <f>+[1]data1cf!L724</f>
        <v>14016.847434979398</v>
      </c>
      <c r="N724" s="152">
        <f>+[1]data1cf!M724</f>
        <v>13274.928127035528</v>
      </c>
      <c r="O724" s="152">
        <f>+[1]data1cf!N724</f>
        <v>12626.31400928197</v>
      </c>
      <c r="P724" s="152">
        <f>+[1]data1cf!O724</f>
        <v>13654.554537724951</v>
      </c>
      <c r="Q724" s="152">
        <f>+[1]data1cf!P724</f>
        <v>14938.262085214923</v>
      </c>
      <c r="R724" s="152">
        <f>+[1]data1cf!Q724</f>
        <v>13410.280744925942</v>
      </c>
      <c r="S724" s="152">
        <f>+[1]data1cf!R724</f>
        <v>9772.9914869891527</v>
      </c>
      <c r="T724" s="152">
        <f>+[1]data1cf!S724</f>
        <v>9213.8744667520659</v>
      </c>
      <c r="U724" s="152">
        <f>+[1]data1cf!T724</f>
        <v>8654.7849267422134</v>
      </c>
      <c r="V724" s="152">
        <f>+[1]data1cf!U724</f>
        <v>8095.723691366451</v>
      </c>
      <c r="W724" s="152">
        <f>+[1]data1cf!V724</f>
        <v>11503.692758729099</v>
      </c>
      <c r="X724" s="152">
        <f>+[1]data1cf!W724</f>
        <v>10944.69070551273</v>
      </c>
      <c r="Y724" s="152">
        <f>+[1]data1cf!X724</f>
        <v>10385.719581534233</v>
      </c>
      <c r="Z724" s="152">
        <f>+[1]data1cf!Y724</f>
        <v>9826.780314670752</v>
      </c>
      <c r="AA724" s="152">
        <f>+[1]data1cf!Z724</f>
        <v>9267.8738606357438</v>
      </c>
      <c r="AB724" s="152"/>
      <c r="AC724" s="153" t="e">
        <f t="shared" ca="1" si="88"/>
        <v>#NAME?</v>
      </c>
      <c r="AD724" s="153">
        <f t="shared" si="90"/>
        <v>77040.704111046522</v>
      </c>
      <c r="AE724" s="154">
        <f t="shared" si="91"/>
        <v>56610.378799334845</v>
      </c>
      <c r="AF724" s="155" t="e">
        <f t="shared" ca="1" si="89"/>
        <v>#NAME?</v>
      </c>
      <c r="AG724" s="156">
        <f t="shared" si="93"/>
        <v>0.98354973475662522</v>
      </c>
    </row>
    <row r="725" spans="1:33" x14ac:dyDescent="0.25">
      <c r="A725" s="148"/>
      <c r="B725" s="152">
        <f>+[1]data1cf!A725</f>
        <v>-117685.12589555728</v>
      </c>
      <c r="C725" s="152">
        <f>+[1]data1cf!B725</f>
        <v>16260.23220662267</v>
      </c>
      <c r="D725" s="152">
        <f>+[1]data1cf!C725</f>
        <v>25379.433762434259</v>
      </c>
      <c r="E725" s="152">
        <f>+[1]data1cf!D725</f>
        <v>23913.81232070984</v>
      </c>
      <c r="F725" s="152">
        <f>+[1]data1cf!E725</f>
        <v>22203.788498176935</v>
      </c>
      <c r="G725" s="152">
        <f>+[1]data1cf!F725</f>
        <v>21024.122476414355</v>
      </c>
      <c r="H725" s="152">
        <f>+[1]data1cf!G725</f>
        <v>19542.175702096698</v>
      </c>
      <c r="I725" s="152">
        <f>+[1]data1cf!H725</f>
        <v>18369.442943224705</v>
      </c>
      <c r="J725" s="152">
        <f>+[1]data1cf!I725</f>
        <v>17567.438329287837</v>
      </c>
      <c r="K725" s="152">
        <f>+[1]data1cf!J725</f>
        <v>16866.767324920402</v>
      </c>
      <c r="L725" s="152">
        <f>+[1]data1cf!K725</f>
        <v>15976.411482752243</v>
      </c>
      <c r="M725" s="152">
        <f>+[1]data1cf!L725</f>
        <v>15198.829609558499</v>
      </c>
      <c r="N725" s="152">
        <f>+[1]data1cf!M725</f>
        <v>14385.479783869203</v>
      </c>
      <c r="O725" s="152">
        <f>+[1]data1cf!N725</f>
        <v>13673.773625752652</v>
      </c>
      <c r="P725" s="152">
        <f>+[1]data1cf!O725</f>
        <v>14801.6558715586</v>
      </c>
      <c r="Q725" s="152">
        <f>+[1]data1cf!P725</f>
        <v>16208.956232672859</v>
      </c>
      <c r="R725" s="152">
        <f>+[1]data1cf!Q725</f>
        <v>14533.863883041478</v>
      </c>
      <c r="S725" s="152">
        <f>+[1]data1cf!R725</f>
        <v>10546.383637887488</v>
      </c>
      <c r="T725" s="152">
        <f>+[1]data1cf!S725</f>
        <v>9933.4359411762689</v>
      </c>
      <c r="U725" s="152">
        <f>+[1]data1cf!T725</f>
        <v>9320.5183704340234</v>
      </c>
      <c r="V725" s="152">
        <f>+[1]data1cf!U725</f>
        <v>8707.6318294398206</v>
      </c>
      <c r="W725" s="152">
        <f>+[1]data1cf!V725</f>
        <v>12443.71339143052</v>
      </c>
      <c r="X725" s="152">
        <f>+[1]data1cf!W725</f>
        <v>11830.891730536492</v>
      </c>
      <c r="Y725" s="152">
        <f>+[1]data1cf!X725</f>
        <v>11218.103976685954</v>
      </c>
      <c r="Z725" s="152">
        <f>+[1]data1cf!Y725</f>
        <v>10605.351147090209</v>
      </c>
      <c r="AA725" s="152">
        <f>+[1]data1cf!Z725</f>
        <v>9992.6342894768968</v>
      </c>
      <c r="AB725" s="152"/>
      <c r="AC725" s="153" t="e">
        <f t="shared" ca="1" si="88"/>
        <v>#NAME?</v>
      </c>
      <c r="AD725" s="153">
        <f t="shared" si="90"/>
        <v>82581.558283921651</v>
      </c>
      <c r="AE725" s="154">
        <f t="shared" si="91"/>
        <v>60425.238538131438</v>
      </c>
      <c r="AF725" s="155" t="e">
        <f t="shared" ca="1" si="89"/>
        <v>#NAME?</v>
      </c>
      <c r="AG725" s="156">
        <f t="shared" si="93"/>
        <v>0.98775727619480425</v>
      </c>
    </row>
    <row r="726" spans="1:33" x14ac:dyDescent="0.25">
      <c r="A726" s="148"/>
      <c r="B726" s="152">
        <f>+[1]data1cf!A726</f>
        <v>-117360.79691260796</v>
      </c>
      <c r="C726" s="152">
        <f>+[1]data1cf!B726</f>
        <v>16199.320424124438</v>
      </c>
      <c r="D726" s="152">
        <f>+[1]data1cf!C726</f>
        <v>25284.027840081442</v>
      </c>
      <c r="E726" s="152">
        <f>+[1]data1cf!D726</f>
        <v>23829.264045924487</v>
      </c>
      <c r="F726" s="152">
        <f>+[1]data1cf!E726</f>
        <v>22147.392486885139</v>
      </c>
      <c r="G726" s="152">
        <f>+[1]data1cf!F726</f>
        <v>20970.994848272356</v>
      </c>
      <c r="H726" s="152">
        <f>+[1]data1cf!G726</f>
        <v>19493.114841824103</v>
      </c>
      <c r="I726" s="152">
        <f>+[1]data1cf!H726</f>
        <v>18323.614022588215</v>
      </c>
      <c r="J726" s="152">
        <f>+[1]data1cf!I726</f>
        <v>17523.819656877484</v>
      </c>
      <c r="K726" s="152">
        <f>+[1]data1cf!J726</f>
        <v>16825.097497925206</v>
      </c>
      <c r="L726" s="152">
        <f>+[1]data1cf!K726</f>
        <v>15937.177528589462</v>
      </c>
      <c r="M726" s="152">
        <f>+[1]data1cf!L726</f>
        <v>15161.738596877727</v>
      </c>
      <c r="N726" s="152">
        <f>+[1]data1cf!M726</f>
        <v>14350.630285736133</v>
      </c>
      <c r="O726" s="152">
        <f>+[1]data1cf!N726</f>
        <v>13640.903977840255</v>
      </c>
      <c r="P726" s="152">
        <f>+[1]data1cf!O726</f>
        <v>14765.659431819957</v>
      </c>
      <c r="Q726" s="152">
        <f>+[1]data1cf!P726</f>
        <v>16169.08140735784</v>
      </c>
      <c r="R726" s="152">
        <f>+[1]data1cf!Q726</f>
        <v>14498.605452482952</v>
      </c>
      <c r="S726" s="152">
        <f>+[1]data1cf!R726</f>
        <v>10522.114322585458</v>
      </c>
      <c r="T726" s="152">
        <f>+[1]data1cf!S726</f>
        <v>9910.8558512675372</v>
      </c>
      <c r="U726" s="152">
        <f>+[1]data1cf!T726</f>
        <v>9299.6274228942784</v>
      </c>
      <c r="V726" s="152">
        <f>+[1]data1cf!U726</f>
        <v>8688.4299387540377</v>
      </c>
      <c r="W726" s="152">
        <f>+[1]data1cf!V726</f>
        <v>12414.215216282329</v>
      </c>
      <c r="X726" s="152">
        <f>+[1]data1cf!W726</f>
        <v>11803.082433438904</v>
      </c>
      <c r="Y726" s="152">
        <f>+[1]data1cf!X726</f>
        <v>11191.983464194391</v>
      </c>
      <c r="Z726" s="152">
        <f>+[1]data1cf!Y726</f>
        <v>10580.919322956746</v>
      </c>
      <c r="AA726" s="152">
        <f>+[1]data1cf!Z726</f>
        <v>9969.8910545661874</v>
      </c>
      <c r="AB726" s="152"/>
      <c r="AC726" s="153" t="e">
        <f t="shared" ca="1" si="88"/>
        <v>#NAME?</v>
      </c>
      <c r="AD726" s="153">
        <f t="shared" si="90"/>
        <v>82341.331832856755</v>
      </c>
      <c r="AE726" s="154">
        <f t="shared" si="91"/>
        <v>60241.375814731189</v>
      </c>
      <c r="AF726" s="155" t="e">
        <f t="shared" ca="1" si="89"/>
        <v>#NAME?</v>
      </c>
      <c r="AG726" s="156">
        <f t="shared" si="93"/>
        <v>0.9875994674046118</v>
      </c>
    </row>
    <row r="727" spans="1:33" x14ac:dyDescent="0.25">
      <c r="A727" s="148"/>
      <c r="B727" s="152">
        <f>+[1]data1cf!A727</f>
        <v>-101301.05906950073</v>
      </c>
      <c r="C727" s="152">
        <f>+[1]data1cf!B727</f>
        <v>14269.775185363025</v>
      </c>
      <c r="D727" s="152">
        <f>+[1]data1cf!C727</f>
        <v>22160.493713414427</v>
      </c>
      <c r="E727" s="152">
        <f>+[1]data1cf!D727</f>
        <v>20848.548039037069</v>
      </c>
      <c r="F727" s="152">
        <f>+[1]data1cf!E727</f>
        <v>19354.841699389468</v>
      </c>
      <c r="G727" s="152">
        <f>+[1]data1cf!F727</f>
        <v>18340.283980474305</v>
      </c>
      <c r="H727" s="152">
        <f>+[1]data1cf!G727</f>
        <v>17063.777361189706</v>
      </c>
      <c r="I727" s="152">
        <f>+[1]data1cf!H727</f>
        <v>16054.311894970466</v>
      </c>
      <c r="J727" s="152">
        <f>+[1]data1cf!I727</f>
        <v>15363.961979021558</v>
      </c>
      <c r="K727" s="152">
        <f>+[1]data1cf!J727</f>
        <v>14761.740435521449</v>
      </c>
      <c r="L727" s="152">
        <f>+[1]data1cf!K727</f>
        <v>13994.437127553942</v>
      </c>
      <c r="M727" s="152">
        <f>+[1]data1cf!L727</f>
        <v>13325.109830086647</v>
      </c>
      <c r="N727" s="152">
        <f>+[1]data1cf!M727</f>
        <v>12624.99417732827</v>
      </c>
      <c r="O727" s="152">
        <f>+[1]data1cf!N727</f>
        <v>12013.303744066001</v>
      </c>
      <c r="P727" s="152">
        <f>+[1]data1cf!O727</f>
        <v>12983.230429543786</v>
      </c>
      <c r="Q727" s="152">
        <f>+[1]data1cf!P727</f>
        <v>14194.607108838707</v>
      </c>
      <c r="R727" s="152">
        <f>+[1]data1cf!Q727</f>
        <v>12752.7203133275</v>
      </c>
      <c r="S727" s="152">
        <f>+[1]data1cf!R727</f>
        <v>9320.3751568861044</v>
      </c>
      <c r="T727" s="152">
        <f>+[1]data1cf!S727</f>
        <v>8792.7617447531065</v>
      </c>
      <c r="U727" s="152">
        <f>+[1]data1cf!T727</f>
        <v>8265.174264466099</v>
      </c>
      <c r="V727" s="152">
        <f>+[1]data1cf!U727</f>
        <v>7737.6134939804924</v>
      </c>
      <c r="W727" s="152">
        <f>+[1]data1cf!V727</f>
        <v>10953.559571444652</v>
      </c>
      <c r="X727" s="152">
        <f>+[1]data1cf!W727</f>
        <v>10426.054648482768</v>
      </c>
      <c r="Y727" s="152">
        <f>+[1]data1cf!X727</f>
        <v>9898.5789120420268</v>
      </c>
      <c r="Z727" s="152">
        <f>+[1]data1cf!Y727</f>
        <v>9371.1332377180697</v>
      </c>
      <c r="AA727" s="152">
        <f>+[1]data1cf!Z727</f>
        <v>8843.7185273743853</v>
      </c>
      <c r="AB727" s="152"/>
      <c r="AC727" s="153" t="e">
        <f t="shared" ca="1" si="88"/>
        <v>#NAME?</v>
      </c>
      <c r="AD727" s="153">
        <f t="shared" si="90"/>
        <v>73945.494481871996</v>
      </c>
      <c r="AE727" s="154">
        <f t="shared" si="91"/>
        <v>54521.725115179273</v>
      </c>
      <c r="AF727" s="155" t="e">
        <f t="shared" ca="1" si="89"/>
        <v>#NAME?</v>
      </c>
      <c r="AG727" s="156">
        <f t="shared" si="93"/>
        <v>0.98059826990635779</v>
      </c>
    </row>
    <row r="728" spans="1:33" x14ac:dyDescent="0.25">
      <c r="A728" s="148"/>
      <c r="B728" s="152">
        <f>+[1]data1cf!A728</f>
        <v>-93897.169674061966</v>
      </c>
      <c r="C728" s="152">
        <f>+[1]data1cf!B728</f>
        <v>13352.80125272322</v>
      </c>
      <c r="D728" s="152">
        <f>+[1]data1cf!C728</f>
        <v>20606.772204240136</v>
      </c>
      <c r="E728" s="152">
        <f>+[1]data1cf!D728</f>
        <v>19474.855885451252</v>
      </c>
      <c r="F728" s="152">
        <f>+[1]data1cf!E728</f>
        <v>18067.414883101963</v>
      </c>
      <c r="G728" s="152">
        <f>+[1]data1cf!F728</f>
        <v>17127.468896763887</v>
      </c>
      <c r="H728" s="152">
        <f>+[1]data1cf!G728</f>
        <v>15943.799800750836</v>
      </c>
      <c r="I728" s="152">
        <f>+[1]data1cf!H728</f>
        <v>15008.114122512641</v>
      </c>
      <c r="J728" s="152">
        <f>+[1]data1cf!I728</f>
        <v>14368.220484797999</v>
      </c>
      <c r="K728" s="152">
        <f>+[1]data1cf!J728</f>
        <v>13810.487829620961</v>
      </c>
      <c r="L728" s="152">
        <f>+[1]data1cf!K728</f>
        <v>13098.791433095048</v>
      </c>
      <c r="M728" s="152">
        <f>+[1]data1cf!L728</f>
        <v>12478.383913222533</v>
      </c>
      <c r="N728" s="152">
        <f>+[1]data1cf!M728</f>
        <v>11829.438296638025</v>
      </c>
      <c r="O728" s="152">
        <f>+[1]data1cf!N728</f>
        <v>11262.944539664237</v>
      </c>
      <c r="P728" s="152">
        <f>+[1]data1cf!O728</f>
        <v>12161.49178617365</v>
      </c>
      <c r="Q728" s="152">
        <f>+[1]data1cf!P728</f>
        <v>13284.331395549481</v>
      </c>
      <c r="R728" s="152">
        <f>+[1]data1cf!Q728</f>
        <v>11947.829187847798</v>
      </c>
      <c r="S728" s="152">
        <f>+[1]data1cf!R728</f>
        <v>8766.3471925489557</v>
      </c>
      <c r="T728" s="152">
        <f>+[1]data1cf!S728</f>
        <v>8277.2959769306217</v>
      </c>
      <c r="U728" s="152">
        <f>+[1]data1cf!T728</f>
        <v>7788.2687978521462</v>
      </c>
      <c r="V728" s="152">
        <f>+[1]data1cf!U728</f>
        <v>7299.2663764097415</v>
      </c>
      <c r="W728" s="152">
        <f>+[1]data1cf!V728</f>
        <v>10280.165463467776</v>
      </c>
      <c r="X728" s="152">
        <f>+[1]data1cf!W728</f>
        <v>9791.2148077666097</v>
      </c>
      <c r="Y728" s="152">
        <f>+[1]data1cf!X728</f>
        <v>9302.2912054028275</v>
      </c>
      <c r="Z728" s="152">
        <f>+[1]data1cf!Y728</f>
        <v>8813.3954679765411</v>
      </c>
      <c r="AA728" s="152">
        <f>+[1]data1cf!Z728</f>
        <v>8324.5284314358832</v>
      </c>
      <c r="AB728" s="152"/>
      <c r="AC728" s="153" t="e">
        <f t="shared" ca="1" si="88"/>
        <v>#NAME?</v>
      </c>
      <c r="AD728" s="153">
        <f t="shared" si="90"/>
        <v>69946.877525151067</v>
      </c>
      <c r="AE728" s="154">
        <f t="shared" si="91"/>
        <v>51760.668044907434</v>
      </c>
      <c r="AF728" s="155" t="e">
        <f t="shared" ca="1" si="89"/>
        <v>#NAME?</v>
      </c>
      <c r="AG728" s="156">
        <f t="shared" si="93"/>
        <v>0.97598813915087645</v>
      </c>
    </row>
    <row r="729" spans="1:33" x14ac:dyDescent="0.25">
      <c r="A729" s="148"/>
      <c r="B729" s="152">
        <f>+[1]data1cf!A729</f>
        <v>-114924.12850935569</v>
      </c>
      <c r="C729" s="152">
        <f>+[1]data1cf!B729</f>
        <v>15931.645421850357</v>
      </c>
      <c r="D729" s="152">
        <f>+[1]data1cf!C729</f>
        <v>24836.987355350349</v>
      </c>
      <c r="E729" s="152">
        <f>+[1]data1cf!D729</f>
        <v>23372.073467417362</v>
      </c>
      <c r="F729" s="152">
        <f>+[1]data1cf!E729</f>
        <v>21723.691905042317</v>
      </c>
      <c r="G729" s="152">
        <f>+[1]data1cf!F729</f>
        <v>20571.849475397707</v>
      </c>
      <c r="H729" s="152">
        <f>+[1]data1cf!G729</f>
        <v>19124.52290478706</v>
      </c>
      <c r="I729" s="152">
        <f>+[1]data1cf!H729</f>
        <v>17979.303496113909</v>
      </c>
      <c r="J729" s="152">
        <f>+[1]data1cf!I729</f>
        <v>17196.114621429973</v>
      </c>
      <c r="K729" s="152">
        <f>+[1]data1cf!J729</f>
        <v>16512.034046472618</v>
      </c>
      <c r="L729" s="152">
        <f>+[1]data1cf!K729</f>
        <v>15642.414675224685</v>
      </c>
      <c r="M729" s="152">
        <f>+[1]data1cf!L729</f>
        <v>14883.075562134291</v>
      </c>
      <c r="N729" s="152">
        <f>+[1]data1cf!M729</f>
        <v>14088.807644423647</v>
      </c>
      <c r="O729" s="152">
        <f>+[1]data1cf!N729</f>
        <v>13393.955858169298</v>
      </c>
      <c r="P729" s="152">
        <f>+[1]data1cf!O729</f>
        <v>14495.219872138663</v>
      </c>
      <c r="Q729" s="152">
        <f>+[1]data1cf!P729</f>
        <v>15869.503719151675</v>
      </c>
      <c r="R729" s="152">
        <f>+[1]data1cf!Q729</f>
        <v>14233.710521080724</v>
      </c>
      <c r="S729" s="152">
        <f>+[1]data1cf!R729</f>
        <v>10339.780097542847</v>
      </c>
      <c r="T729" s="152">
        <f>+[1]data1cf!S729</f>
        <v>9741.2126971997586</v>
      </c>
      <c r="U729" s="152">
        <f>+[1]data1cf!T729</f>
        <v>9142.6747160436862</v>
      </c>
      <c r="V729" s="152">
        <f>+[1]data1cf!U729</f>
        <v>8544.1670366502731</v>
      </c>
      <c r="W729" s="152">
        <f>+[1]data1cf!V729</f>
        <v>12192.596813007112</v>
      </c>
      <c r="X729" s="152">
        <f>+[1]data1cf!W729</f>
        <v>11594.152491569193</v>
      </c>
      <c r="Y729" s="152">
        <f>+[1]data1cf!X729</f>
        <v>10995.741281685474</v>
      </c>
      <c r="Z729" s="152">
        <f>+[1]data1cf!Y729</f>
        <v>10397.364176702562</v>
      </c>
      <c r="AA729" s="152">
        <f>+[1]data1cf!Z729</f>
        <v>9799.0221997674853</v>
      </c>
      <c r="AB729" s="152"/>
      <c r="AC729" s="153" t="e">
        <f t="shared" ca="1" si="88"/>
        <v>#NAME?</v>
      </c>
      <c r="AD729" s="153">
        <f t="shared" si="90"/>
        <v>81111.277121781241</v>
      </c>
      <c r="AE729" s="154">
        <f t="shared" si="91"/>
        <v>59416.38045528729</v>
      </c>
      <c r="AF729" s="155" t="e">
        <f t="shared" ca="1" si="89"/>
        <v>#NAME?</v>
      </c>
      <c r="AG729" s="156">
        <f t="shared" si="93"/>
        <v>0.98675897973480187</v>
      </c>
    </row>
    <row r="730" spans="1:33" x14ac:dyDescent="0.25">
      <c r="A730" s="148"/>
      <c r="B730" s="152">
        <f>+[1]data1cf!A730</f>
        <v>-92489.857516683172</v>
      </c>
      <c r="C730" s="152">
        <f>+[1]data1cf!B730</f>
        <v>13144.253308531668</v>
      </c>
      <c r="D730" s="152">
        <f>+[1]data1cf!C730</f>
        <v>20312.877464444933</v>
      </c>
      <c r="E730" s="152">
        <f>+[1]data1cf!D730</f>
        <v>19213.945013370521</v>
      </c>
      <c r="F730" s="152">
        <f>+[1]data1cf!E730</f>
        <v>17822.704121834671</v>
      </c>
      <c r="G730" s="152">
        <f>+[1]data1cf!F730</f>
        <v>16896.940140754956</v>
      </c>
      <c r="H730" s="152">
        <f>+[1]data1cf!G730</f>
        <v>15730.917361182248</v>
      </c>
      <c r="I730" s="152">
        <f>+[1]data1cf!H730</f>
        <v>14809.255554324209</v>
      </c>
      <c r="J730" s="152">
        <f>+[1]data1cf!I730</f>
        <v>14178.952515547837</v>
      </c>
      <c r="K730" s="152">
        <f>+[1]data1cf!J730</f>
        <v>13629.676193260377</v>
      </c>
      <c r="L730" s="152">
        <f>+[1]data1cf!K730</f>
        <v>12928.54941471852</v>
      </c>
      <c r="M730" s="152">
        <f>+[1]data1cf!L730</f>
        <v>12317.440439714603</v>
      </c>
      <c r="N730" s="152">
        <f>+[1]data1cf!M730</f>
        <v>11678.221091332496</v>
      </c>
      <c r="O730" s="152">
        <f>+[1]data1cf!N730</f>
        <v>11120.318201755119</v>
      </c>
      <c r="P730" s="152">
        <f>+[1]data1cf!O730</f>
        <v>12005.297829019841</v>
      </c>
      <c r="Q730" s="152">
        <f>+[1]data1cf!P730</f>
        <v>13111.308541011993</v>
      </c>
      <c r="R730" s="152">
        <f>+[1]data1cf!Q730</f>
        <v>11794.837563344112</v>
      </c>
      <c r="S730" s="152">
        <f>+[1]data1cf!R730</f>
        <v>8661.0389892389721</v>
      </c>
      <c r="T730" s="152">
        <f>+[1]data1cf!S730</f>
        <v>8179.317576251633</v>
      </c>
      <c r="U730" s="152">
        <f>+[1]data1cf!T730</f>
        <v>7697.6198395492866</v>
      </c>
      <c r="V730" s="152">
        <f>+[1]data1cf!U730</f>
        <v>7215.9464894204411</v>
      </c>
      <c r="W730" s="152">
        <f>+[1]data1cf!V730</f>
        <v>10152.16845213385</v>
      </c>
      <c r="X730" s="152">
        <f>+[1]data1cf!W730</f>
        <v>9670.546091891596</v>
      </c>
      <c r="Y730" s="152">
        <f>+[1]data1cf!X730</f>
        <v>9188.9503795166565</v>
      </c>
      <c r="Z730" s="152">
        <f>+[1]data1cf!Y730</f>
        <v>8707.3821144450667</v>
      </c>
      <c r="AA730" s="152">
        <f>+[1]data1cf!Z730</f>
        <v>8225.8421200959237</v>
      </c>
      <c r="AB730" s="152"/>
      <c r="AC730" s="153" t="e">
        <f t="shared" ca="1" si="88"/>
        <v>#NAME?</v>
      </c>
      <c r="AD730" s="153">
        <f t="shared" si="90"/>
        <v>69155.759920596392</v>
      </c>
      <c r="AE730" s="154">
        <f t="shared" si="91"/>
        <v>51205.272194501289</v>
      </c>
      <c r="AF730" s="155" t="e">
        <f t="shared" ca="1" si="89"/>
        <v>#NAME?</v>
      </c>
      <c r="AG730" s="156">
        <f t="shared" si="93"/>
        <v>0.97495369710284263</v>
      </c>
    </row>
    <row r="731" spans="1:33" x14ac:dyDescent="0.25">
      <c r="A731" s="148"/>
      <c r="B731" s="152">
        <f>+[1]data1cf!A731</f>
        <v>-112727.96736806113</v>
      </c>
      <c r="C731" s="152">
        <f>+[1]data1cf!B731</f>
        <v>15581.797856750527</v>
      </c>
      <c r="D731" s="152">
        <f>+[1]data1cf!C731</f>
        <v>24423.179483055821</v>
      </c>
      <c r="E731" s="152">
        <f>+[1]data1cf!D731</f>
        <v>23076.847139757789</v>
      </c>
      <c r="F731" s="152">
        <f>+[1]data1cf!E731</f>
        <v>21341.81197745548</v>
      </c>
      <c r="G731" s="152">
        <f>+[1]data1cf!F731</f>
        <v>20212.101076122384</v>
      </c>
      <c r="H731" s="152">
        <f>+[1]data1cf!G731</f>
        <v>18792.312215784434</v>
      </c>
      <c r="I731" s="152">
        <f>+[1]data1cf!H731</f>
        <v>17668.977561829131</v>
      </c>
      <c r="J731" s="152">
        <f>+[1]data1cf!I731</f>
        <v>16900.755161071804</v>
      </c>
      <c r="K731" s="152">
        <f>+[1]data1cf!J731</f>
        <v>16229.870997154107</v>
      </c>
      <c r="L731" s="152">
        <f>+[1]data1cf!K731</f>
        <v>15376.745894198579</v>
      </c>
      <c r="M731" s="152">
        <f>+[1]data1cf!L731</f>
        <v>14631.917494174821</v>
      </c>
      <c r="N731" s="152">
        <f>+[1]data1cf!M731</f>
        <v>13852.827767147723</v>
      </c>
      <c r="O731" s="152">
        <f>+[1]data1cf!N731</f>
        <v>13171.382337860505</v>
      </c>
      <c r="P731" s="152">
        <f>+[1]data1cf!O731</f>
        <v>14251.473594948016</v>
      </c>
      <c r="Q731" s="152">
        <f>+[1]data1cf!P731</f>
        <v>15599.495343469905</v>
      </c>
      <c r="R731" s="152">
        <f>+[1]data1cf!Q731</f>
        <v>13994.961598947964</v>
      </c>
      <c r="S731" s="152">
        <f>+[1]data1cf!R731</f>
        <v>10175.442865922772</v>
      </c>
      <c r="T731" s="152">
        <f>+[1]data1cf!S731</f>
        <v>9588.313885710686</v>
      </c>
      <c r="U731" s="152">
        <f>+[1]data1cf!T731</f>
        <v>9001.213762494941</v>
      </c>
      <c r="V731" s="152">
        <f>+[1]data1cf!U731</f>
        <v>8414.1433619854033</v>
      </c>
      <c r="W731" s="152">
        <f>+[1]data1cf!V731</f>
        <v>11992.852881982628</v>
      </c>
      <c r="X731" s="152">
        <f>+[1]data1cf!W731</f>
        <v>11405.844628679559</v>
      </c>
      <c r="Y731" s="152">
        <f>+[1]data1cf!X731</f>
        <v>10818.868854180106</v>
      </c>
      <c r="Z731" s="152">
        <f>+[1]data1cf!Y731</f>
        <v>10231.92653284836</v>
      </c>
      <c r="AA731" s="152">
        <f>+[1]data1cf!Z731</f>
        <v>9645.0186682793683</v>
      </c>
      <c r="AB731" s="152"/>
      <c r="AC731" s="153" t="e">
        <f t="shared" ca="1" si="88"/>
        <v>#NAME?</v>
      </c>
      <c r="AD731" s="153">
        <f t="shared" si="90"/>
        <v>79989.204067997285</v>
      </c>
      <c r="AE731" s="154">
        <f t="shared" si="91"/>
        <v>58656.554756239602</v>
      </c>
      <c r="AF731" s="155" t="e">
        <f t="shared" ca="1" si="89"/>
        <v>#NAME?</v>
      </c>
      <c r="AG731" s="156">
        <f t="shared" si="93"/>
        <v>0.98594268691314046</v>
      </c>
    </row>
    <row r="732" spans="1:33" x14ac:dyDescent="0.25">
      <c r="A732" s="148"/>
      <c r="B732" s="152">
        <f>+[1]data1cf!A732</f>
        <v>-106222.84076681815</v>
      </c>
      <c r="C732" s="152">
        <f>+[1]data1cf!B732</f>
        <v>14841.754005019095</v>
      </c>
      <c r="D732" s="152">
        <f>+[1]data1cf!C732</f>
        <v>23088.841506130699</v>
      </c>
      <c r="E732" s="152">
        <f>+[1]data1cf!D732</f>
        <v>21783.391971398538</v>
      </c>
      <c r="F732" s="152">
        <f>+[1]data1cf!E732</f>
        <v>20210.666712786209</v>
      </c>
      <c r="G732" s="152">
        <f>+[1]data1cf!F732</f>
        <v>19146.510378847288</v>
      </c>
      <c r="H732" s="152">
        <f>+[1]data1cf!G732</f>
        <v>17808.289436393079</v>
      </c>
      <c r="I732" s="152">
        <f>+[1]data1cf!H732</f>
        <v>16749.778395514008</v>
      </c>
      <c r="J732" s="152">
        <f>+[1]data1cf!I732</f>
        <v>16025.887353615672</v>
      </c>
      <c r="K732" s="152">
        <f>+[1]data1cf!J732</f>
        <v>15394.091543863367</v>
      </c>
      <c r="L732" s="152">
        <f>+[1]data1cf!K732</f>
        <v>14589.823194366953</v>
      </c>
      <c r="M732" s="152">
        <f>+[1]data1cf!L732</f>
        <v>13887.976169342528</v>
      </c>
      <c r="N732" s="152">
        <f>+[1]data1cf!M732</f>
        <v>13153.84491558843</v>
      </c>
      <c r="O732" s="152">
        <f>+[1]data1cf!N732</f>
        <v>12512.109709605345</v>
      </c>
      <c r="P732" s="152">
        <f>+[1]data1cf!O732</f>
        <v>13529.48632275164</v>
      </c>
      <c r="Q732" s="152">
        <f>+[1]data1cf!P732</f>
        <v>14799.71857200285</v>
      </c>
      <c r="R732" s="152">
        <f>+[1]data1cf!Q732</f>
        <v>13287.776713840401</v>
      </c>
      <c r="S732" s="152">
        <f>+[1]data1cf!R732</f>
        <v>9688.6687049172906</v>
      </c>
      <c r="T732" s="152">
        <f>+[1]data1cf!S732</f>
        <v>9135.4208319114332</v>
      </c>
      <c r="U732" s="152">
        <f>+[1]data1cf!T732</f>
        <v>8582.20015066817</v>
      </c>
      <c r="V732" s="152">
        <f>+[1]data1cf!U732</f>
        <v>8029.0074769403909</v>
      </c>
      <c r="W732" s="152">
        <f>+[1]data1cf!V732</f>
        <v>11401.202508650567</v>
      </c>
      <c r="X732" s="152">
        <f>+[1]data1cf!W732</f>
        <v>10848.068395836901</v>
      </c>
      <c r="Y732" s="152">
        <f>+[1]data1cf!X732</f>
        <v>10294.964887591606</v>
      </c>
      <c r="Z732" s="152">
        <f>+[1]data1cf!Y732</f>
        <v>9741.892902051728</v>
      </c>
      <c r="AA732" s="152">
        <f>+[1]data1cf!Z732</f>
        <v>9188.8533848984298</v>
      </c>
      <c r="AB732" s="152"/>
      <c r="AC732" s="153" t="e">
        <f t="shared" ca="1" si="88"/>
        <v>#NAME?</v>
      </c>
      <c r="AD732" s="153">
        <f t="shared" si="90"/>
        <v>76492.316822405584</v>
      </c>
      <c r="AE732" s="154">
        <f t="shared" si="91"/>
        <v>56248.656475252319</v>
      </c>
      <c r="AF732" s="155" t="e">
        <f t="shared" ca="1" si="89"/>
        <v>#NAME?</v>
      </c>
      <c r="AG732" s="156">
        <f t="shared" si="93"/>
        <v>0.98306167530381272</v>
      </c>
    </row>
    <row r="733" spans="1:33" x14ac:dyDescent="0.25">
      <c r="A733" s="148"/>
      <c r="B733" s="152">
        <f>+[1]data1cf!A733</f>
        <v>-110760.55772161832</v>
      </c>
      <c r="C733" s="152">
        <f>+[1]data1cf!B733</f>
        <v>15424.588060288133</v>
      </c>
      <c r="D733" s="152">
        <f>+[1]data1cf!C733</f>
        <v>24089.042898687978</v>
      </c>
      <c r="E733" s="152">
        <f>+[1]data1cf!D733</f>
        <v>22576.623535561812</v>
      </c>
      <c r="F733" s="152">
        <f>+[1]data1cf!E733</f>
        <v>20999.708550165778</v>
      </c>
      <c r="G733" s="152">
        <f>+[1]data1cf!F733</f>
        <v>19889.823963701827</v>
      </c>
      <c r="H733" s="152">
        <f>+[1]data1cf!G733</f>
        <v>18494.704493880286</v>
      </c>
      <c r="I733" s="152">
        <f>+[1]data1cf!H733</f>
        <v>17390.97508506486</v>
      </c>
      <c r="J733" s="152">
        <f>+[1]data1cf!I733</f>
        <v>16636.160254737049</v>
      </c>
      <c r="K733" s="152">
        <f>+[1]data1cf!J733</f>
        <v>15977.097967588696</v>
      </c>
      <c r="L733" s="152">
        <f>+[1]data1cf!K733</f>
        <v>15138.749094819163</v>
      </c>
      <c r="M733" s="152">
        <f>+[1]data1cf!L733</f>
        <v>14406.919976281359</v>
      </c>
      <c r="N733" s="152">
        <f>+[1]data1cf!M733</f>
        <v>13641.427484085856</v>
      </c>
      <c r="O733" s="152">
        <f>+[1]data1cf!N733</f>
        <v>12971.992009589714</v>
      </c>
      <c r="P733" s="152">
        <f>+[1]data1cf!O733</f>
        <v>14033.115857889272</v>
      </c>
      <c r="Q733" s="152">
        <f>+[1]data1cf!P733</f>
        <v>15357.610960330538</v>
      </c>
      <c r="R733" s="152">
        <f>+[1]data1cf!Q733</f>
        <v>13781.080693922486</v>
      </c>
      <c r="S733" s="152">
        <f>+[1]data1cf!R733</f>
        <v>10028.222951737205</v>
      </c>
      <c r="T733" s="152">
        <f>+[1]data1cf!S733</f>
        <v>9451.3409691987654</v>
      </c>
      <c r="U733" s="152">
        <f>+[1]data1cf!T733</f>
        <v>8874.4873400235774</v>
      </c>
      <c r="V733" s="152">
        <f>+[1]data1cf!U733</f>
        <v>8297.6629148125503</v>
      </c>
      <c r="W733" s="152">
        <f>+[1]data1cf!V733</f>
        <v>11813.914219729297</v>
      </c>
      <c r="X733" s="152">
        <f>+[1]data1cf!W733</f>
        <v>11237.150857086937</v>
      </c>
      <c r="Y733" s="152">
        <f>+[1]data1cf!X733</f>
        <v>10660.419406404731</v>
      </c>
      <c r="Z733" s="152">
        <f>+[1]data1cf!Y733</f>
        <v>10083.720825041473</v>
      </c>
      <c r="AA733" s="152">
        <f>+[1]data1cf!Z733</f>
        <v>9507.0560990767262</v>
      </c>
      <c r="AB733" s="152"/>
      <c r="AC733" s="153" t="e">
        <f t="shared" ca="1" si="88"/>
        <v>#NAME?</v>
      </c>
      <c r="AD733" s="153">
        <f t="shared" si="90"/>
        <v>78964.48736834868</v>
      </c>
      <c r="AE733" s="154">
        <f t="shared" si="91"/>
        <v>57962.626724005684</v>
      </c>
      <c r="AF733" s="155" t="e">
        <f t="shared" ca="1" si="89"/>
        <v>#NAME?</v>
      </c>
      <c r="AG733" s="156">
        <f t="shared" si="93"/>
        <v>0.9851533331849851</v>
      </c>
    </row>
    <row r="734" spans="1:33" x14ac:dyDescent="0.25">
      <c r="A734" s="148"/>
      <c r="B734" s="152">
        <f>+[1]data1cf!A734</f>
        <v>-91126.836929481215</v>
      </c>
      <c r="C734" s="152">
        <f>+[1]data1cf!B734</f>
        <v>13072.841044295521</v>
      </c>
      <c r="D734" s="152">
        <f>+[1]data1cf!C734</f>
        <v>20080.76298446504</v>
      </c>
      <c r="E734" s="152">
        <f>+[1]data1cf!D734</f>
        <v>18950.393446691298</v>
      </c>
      <c r="F734" s="152">
        <f>+[1]data1cf!E734</f>
        <v>17585.695009273248</v>
      </c>
      <c r="G734" s="152">
        <f>+[1]data1cf!F734</f>
        <v>16673.666690913229</v>
      </c>
      <c r="H734" s="152">
        <f>+[1]data1cf!G734</f>
        <v>15524.734854860231</v>
      </c>
      <c r="I734" s="152">
        <f>+[1]data1cf!H734</f>
        <v>14616.655553705154</v>
      </c>
      <c r="J734" s="152">
        <f>+[1]data1cf!I734</f>
        <v>13995.641274162466</v>
      </c>
      <c r="K734" s="152">
        <f>+[1]data1cf!J734</f>
        <v>13454.555143198391</v>
      </c>
      <c r="L734" s="152">
        <f>+[1]data1cf!K734</f>
        <v>12763.665330802</v>
      </c>
      <c r="M734" s="152">
        <f>+[1]data1cf!L734</f>
        <v>12161.562252620886</v>
      </c>
      <c r="N734" s="152">
        <f>+[1]data1cf!M734</f>
        <v>11531.763062891601</v>
      </c>
      <c r="O734" s="152">
        <f>+[1]data1cf!N734</f>
        <v>10982.180665013104</v>
      </c>
      <c r="P734" s="152">
        <f>+[1]data1cf!O734</f>
        <v>11854.019679335033</v>
      </c>
      <c r="Q734" s="152">
        <f>+[1]data1cf!P734</f>
        <v>12943.731140678658</v>
      </c>
      <c r="R734" s="152">
        <f>+[1]data1cf!Q734</f>
        <v>11646.660961035488</v>
      </c>
      <c r="S734" s="152">
        <f>+[1]data1cf!R734</f>
        <v>8559.0450937409678</v>
      </c>
      <c r="T734" s="152">
        <f>+[1]data1cf!S734</f>
        <v>8084.4227964926758</v>
      </c>
      <c r="U734" s="152">
        <f>+[1]data1cf!T734</f>
        <v>7609.8238266125627</v>
      </c>
      <c r="V734" s="152">
        <f>+[1]data1cf!U734</f>
        <v>7135.2488839216821</v>
      </c>
      <c r="W734" s="152">
        <f>+[1]data1cf!V734</f>
        <v>10028.199821127768</v>
      </c>
      <c r="X734" s="152">
        <f>+[1]data1cf!W734</f>
        <v>9553.6751168868577</v>
      </c>
      <c r="Y734" s="152">
        <f>+[1]data1cf!X734</f>
        <v>9079.1766678043532</v>
      </c>
      <c r="Z734" s="152">
        <f>+[1]data1cf!Y734</f>
        <v>8604.7052615350058</v>
      </c>
      <c r="AA734" s="152">
        <f>+[1]data1cf!Z734</f>
        <v>8130.2617093632207</v>
      </c>
      <c r="AB734" s="152"/>
      <c r="AC734" s="153" t="e">
        <f t="shared" ca="1" si="88"/>
        <v>#NAME?</v>
      </c>
      <c r="AD734" s="153">
        <f t="shared" si="90"/>
        <v>68551.575939015966</v>
      </c>
      <c r="AE734" s="154">
        <f t="shared" si="91"/>
        <v>50826.228270285159</v>
      </c>
      <c r="AF734" s="155" t="e">
        <f t="shared" ca="1" si="89"/>
        <v>#NAME?</v>
      </c>
      <c r="AG734" s="156">
        <f t="shared" si="93"/>
        <v>0.97413377129704004</v>
      </c>
    </row>
    <row r="735" spans="1:33" x14ac:dyDescent="0.25">
      <c r="A735" s="148"/>
      <c r="B735" s="152">
        <f>+[1]data1cf!A735</f>
        <v>-118127.5648230153</v>
      </c>
      <c r="C735" s="152">
        <f>+[1]data1cf!B735</f>
        <v>16303.179944713607</v>
      </c>
      <c r="D735" s="152">
        <f>+[1]data1cf!C735</f>
        <v>25474.084782775477</v>
      </c>
      <c r="E735" s="152">
        <f>+[1]data1cf!D735</f>
        <v>23991.458489461482</v>
      </c>
      <c r="F735" s="152">
        <f>+[1]data1cf!E735</f>
        <v>22280.72208123796</v>
      </c>
      <c r="G735" s="152">
        <f>+[1]data1cf!F735</f>
        <v>21096.597438718942</v>
      </c>
      <c r="H735" s="152">
        <f>+[1]data1cf!G735</f>
        <v>19609.102913478706</v>
      </c>
      <c r="I735" s="152">
        <f>+[1]data1cf!H735</f>
        <v>18431.961248892596</v>
      </c>
      <c r="J735" s="152">
        <f>+[1]data1cf!I735</f>
        <v>17626.941487047196</v>
      </c>
      <c r="K735" s="152">
        <f>+[1]data1cf!J735</f>
        <v>16923.611931885418</v>
      </c>
      <c r="L735" s="152">
        <f>+[1]data1cf!K735</f>
        <v>16029.933152144389</v>
      </c>
      <c r="M735" s="152">
        <f>+[1]data1cf!L735</f>
        <v>15249.427948688062</v>
      </c>
      <c r="N735" s="152">
        <f>+[1]data1cf!M735</f>
        <v>14433.02032260313</v>
      </c>
      <c r="O735" s="152">
        <f>+[1]data1cf!N735</f>
        <v>13718.613317956628</v>
      </c>
      <c r="P735" s="152">
        <f>+[1]data1cf!O735</f>
        <v>14850.76103029415</v>
      </c>
      <c r="Q735" s="152">
        <f>+[1]data1cf!P735</f>
        <v>16263.35215740489</v>
      </c>
      <c r="R735" s="152">
        <f>+[1]data1cf!Q735</f>
        <v>14581.96227393546</v>
      </c>
      <c r="S735" s="152">
        <f>+[1]data1cf!R735</f>
        <v>10579.491039312747</v>
      </c>
      <c r="T735" s="152">
        <f>+[1]data1cf!S735</f>
        <v>9964.2389568989329</v>
      </c>
      <c r="U735" s="152">
        <f>+[1]data1cf!T735</f>
        <v>9349.0171137131219</v>
      </c>
      <c r="V735" s="152">
        <f>+[1]data1cf!U735</f>
        <v>8733.8264169321301</v>
      </c>
      <c r="W735" s="152">
        <f>+[1]data1cf!V735</f>
        <v>12483.953831417812</v>
      </c>
      <c r="X735" s="152">
        <f>+[1]data1cf!W735</f>
        <v>11868.82825865467</v>
      </c>
      <c r="Y735" s="152">
        <f>+[1]data1cf!X735</f>
        <v>11253.736720409041</v>
      </c>
      <c r="Z735" s="152">
        <f>+[1]data1cf!Y735</f>
        <v>10638.680237716435</v>
      </c>
      <c r="AA735" s="152">
        <f>+[1]data1cf!Z735</f>
        <v>10023.659862243454</v>
      </c>
      <c r="AB735" s="152"/>
      <c r="AC735" s="153" t="e">
        <f t="shared" ca="1" si="88"/>
        <v>#NAME?</v>
      </c>
      <c r="AD735" s="153">
        <f t="shared" si="90"/>
        <v>82807.094697108652</v>
      </c>
      <c r="AE735" s="154">
        <f t="shared" si="91"/>
        <v>60577.13976692799</v>
      </c>
      <c r="AF735" s="155" t="e">
        <f t="shared" ca="1" si="89"/>
        <v>#NAME?</v>
      </c>
      <c r="AG735" s="156">
        <f t="shared" si="93"/>
        <v>0.98790360656297271</v>
      </c>
    </row>
    <row r="736" spans="1:33" x14ac:dyDescent="0.25">
      <c r="A736" s="148"/>
      <c r="B736" s="152">
        <f>+[1]data1cf!A736</f>
        <v>-103184.00508693972</v>
      </c>
      <c r="C736" s="152">
        <f>+[1]data1cf!B736</f>
        <v>14484.943371545298</v>
      </c>
      <c r="D736" s="152">
        <f>+[1]data1cf!C736</f>
        <v>22503.067705490597</v>
      </c>
      <c r="E736" s="152">
        <f>+[1]data1cf!D736</f>
        <v>21175.312436196382</v>
      </c>
      <c r="F736" s="152">
        <f>+[1]data1cf!E736</f>
        <v>19682.258151337875</v>
      </c>
      <c r="G736" s="152">
        <f>+[1]data1cf!F736</f>
        <v>18648.725288791138</v>
      </c>
      <c r="H736" s="152">
        <f>+[1]data1cf!G736</f>
        <v>17348.608370192713</v>
      </c>
      <c r="I736" s="152">
        <f>+[1]data1cf!H736</f>
        <v>16320.379339240582</v>
      </c>
      <c r="J736" s="152">
        <f>+[1]data1cf!I736</f>
        <v>15617.197458484865</v>
      </c>
      <c r="K736" s="152">
        <f>+[1]data1cf!J736</f>
        <v>15003.661567806623</v>
      </c>
      <c r="L736" s="152">
        <f>+[1]data1cf!K736</f>
        <v>14222.216393740298</v>
      </c>
      <c r="M736" s="152">
        <f>+[1]data1cf!L736</f>
        <v>13540.447891998221</v>
      </c>
      <c r="N736" s="152">
        <f>+[1]data1cf!M736</f>
        <v>12827.318752587154</v>
      </c>
      <c r="O736" s="152">
        <f>+[1]data1cf!N736</f>
        <v>12204.133968575763</v>
      </c>
      <c r="P736" s="152">
        <f>+[1]data1cf!O736</f>
        <v>13192.21376563505</v>
      </c>
      <c r="Q736" s="152">
        <f>+[1]data1cf!P736</f>
        <v>14426.107059414036</v>
      </c>
      <c r="R736" s="152">
        <f>+[1]data1cf!Q736</f>
        <v>12957.41901400335</v>
      </c>
      <c r="S736" s="152">
        <f>+[1]data1cf!R736</f>
        <v>9461.2747156559981</v>
      </c>
      <c r="T736" s="152">
        <f>+[1]data1cf!S736</f>
        <v>8923.8542236933299</v>
      </c>
      <c r="U736" s="152">
        <f>+[1]data1cf!T736</f>
        <v>8386.4601455880911</v>
      </c>
      <c r="V736" s="152">
        <f>+[1]data1cf!U736</f>
        <v>7849.0932737559833</v>
      </c>
      <c r="W736" s="152">
        <f>+[1]data1cf!V736</f>
        <v>11124.816148367994</v>
      </c>
      <c r="X736" s="152">
        <f>+[1]data1cf!W736</f>
        <v>10587.506162132398</v>
      </c>
      <c r="Y736" s="152">
        <f>+[1]data1cf!X736</f>
        <v>10050.225904926034</v>
      </c>
      <c r="Z736" s="152">
        <f>+[1]data1cf!Y736</f>
        <v>9512.9762686197755</v>
      </c>
      <c r="AA736" s="152">
        <f>+[1]data1cf!Z736</f>
        <v>8975.7581718406254</v>
      </c>
      <c r="AB736" s="152"/>
      <c r="AC736" s="153" t="e">
        <f t="shared" ca="1" si="88"/>
        <v>#NAME?</v>
      </c>
      <c r="AD736" s="153">
        <f t="shared" si="90"/>
        <v>74878.741659111663</v>
      </c>
      <c r="AE736" s="154">
        <f t="shared" si="91"/>
        <v>55143.020026742903</v>
      </c>
      <c r="AF736" s="155" t="e">
        <f t="shared" ca="1" si="89"/>
        <v>#NAME?</v>
      </c>
      <c r="AG736" s="156">
        <f t="shared" si="93"/>
        <v>0.98153999854728169</v>
      </c>
    </row>
    <row r="737" spans="1:33" x14ac:dyDescent="0.25">
      <c r="A737" s="148"/>
      <c r="B737" s="152">
        <f>+[1]data1cf!A737</f>
        <v>-105179.02671127827</v>
      </c>
      <c r="C737" s="152">
        <f>+[1]data1cf!B737</f>
        <v>14712.687561024228</v>
      </c>
      <c r="D737" s="152">
        <f>+[1]data1cf!C737</f>
        <v>22869.442246173778</v>
      </c>
      <c r="E737" s="152">
        <f>+[1]data1cf!D737</f>
        <v>21567.243594388732</v>
      </c>
      <c r="F737" s="152">
        <f>+[1]data1cf!E737</f>
        <v>20029.162893030662</v>
      </c>
      <c r="G737" s="152">
        <f>+[1]data1cf!F737</f>
        <v>18975.525459498313</v>
      </c>
      <c r="H737" s="152">
        <f>+[1]data1cf!G737</f>
        <v>17650.39292321778</v>
      </c>
      <c r="I737" s="152">
        <f>+[1]data1cf!H737</f>
        <v>16602.283493653544</v>
      </c>
      <c r="J737" s="152">
        <f>+[1]data1cf!I737</f>
        <v>15885.50587141862</v>
      </c>
      <c r="K737" s="152">
        <f>+[1]data1cf!J737</f>
        <v>15259.982187635058</v>
      </c>
      <c r="L737" s="152">
        <f>+[1]data1cf!K737</f>
        <v>14463.553403622125</v>
      </c>
      <c r="M737" s="152">
        <f>+[1]data1cf!L737</f>
        <v>13768.603179551905</v>
      </c>
      <c r="N737" s="152">
        <f>+[1]data1cf!M737</f>
        <v>13041.685972379004</v>
      </c>
      <c r="O737" s="152">
        <f>+[1]data1cf!N737</f>
        <v>12406.322677624463</v>
      </c>
      <c r="P737" s="152">
        <f>+[1]data1cf!O737</f>
        <v>13413.636085110549</v>
      </c>
      <c r="Q737" s="152">
        <f>+[1]data1cf!P737</f>
        <v>14671.386214075785</v>
      </c>
      <c r="R737" s="152">
        <f>+[1]data1cf!Q737</f>
        <v>13174.301670510824</v>
      </c>
      <c r="S737" s="152">
        <f>+[1]data1cf!R737</f>
        <v>9610.5608152055083</v>
      </c>
      <c r="T737" s="152">
        <f>+[1]data1cf!S737</f>
        <v>9062.7495121677694</v>
      </c>
      <c r="U737" s="152">
        <f>+[1]data1cf!T737</f>
        <v>8514.9651336888619</v>
      </c>
      <c r="V737" s="152">
        <f>+[1]data1cf!U737</f>
        <v>7967.2084875055443</v>
      </c>
      <c r="W737" s="152">
        <f>+[1]data1cf!V737</f>
        <v>11306.266158675249</v>
      </c>
      <c r="X737" s="152">
        <f>+[1]data1cf!W737</f>
        <v>10758.567497948781</v>
      </c>
      <c r="Y737" s="152">
        <f>+[1]data1cf!X737</f>
        <v>10210.899141050473</v>
      </c>
      <c r="Z737" s="152">
        <f>+[1]data1cf!Y737</f>
        <v>9663.2619970951782</v>
      </c>
      <c r="AA737" s="152">
        <f>+[1]data1cf!Z737</f>
        <v>9115.6570024711837</v>
      </c>
      <c r="AB737" s="152"/>
      <c r="AC737" s="153" t="e">
        <f t="shared" ca="1" si="88"/>
        <v>#NAME?</v>
      </c>
      <c r="AD737" s="153">
        <f t="shared" si="90"/>
        <v>75909.320021671039</v>
      </c>
      <c r="AE737" s="154">
        <f t="shared" si="91"/>
        <v>55841.076736546012</v>
      </c>
      <c r="AF737" s="155" t="e">
        <f t="shared" ca="1" si="89"/>
        <v>#NAME?</v>
      </c>
      <c r="AG737" s="156">
        <f t="shared" si="93"/>
        <v>0.98252692410863318</v>
      </c>
    </row>
    <row r="738" spans="1:33" x14ac:dyDescent="0.25">
      <c r="A738" s="148"/>
      <c r="B738" s="152">
        <f>+[1]data1cf!A738</f>
        <v>-108615.02841117396</v>
      </c>
      <c r="C738" s="152">
        <f>+[1]data1cf!B738</f>
        <v>15118.253208072234</v>
      </c>
      <c r="D738" s="152">
        <f>+[1]data1cf!C738</f>
        <v>23586.731522586379</v>
      </c>
      <c r="E738" s="152">
        <f>+[1]data1cf!D738</f>
        <v>22223.205602407124</v>
      </c>
      <c r="F738" s="152">
        <f>+[1]data1cf!E738</f>
        <v>20626.632748804066</v>
      </c>
      <c r="G738" s="152">
        <f>+[1]data1cf!F738</f>
        <v>19538.369454960386</v>
      </c>
      <c r="H738" s="152">
        <f>+[1]data1cf!G738</f>
        <v>18170.152821830481</v>
      </c>
      <c r="I738" s="152">
        <f>+[1]data1cf!H738</f>
        <v>17087.803621332198</v>
      </c>
      <c r="J738" s="152">
        <f>+[1]data1cf!I738</f>
        <v>16347.610217401485</v>
      </c>
      <c r="K738" s="152">
        <f>+[1]data1cf!J738</f>
        <v>15701.440102027722</v>
      </c>
      <c r="L738" s="152">
        <f>+[1]data1cf!K738</f>
        <v>14879.205227184066</v>
      </c>
      <c r="M738" s="152">
        <f>+[1]data1cf!L738</f>
        <v>14161.552281612105</v>
      </c>
      <c r="N738" s="152">
        <f>+[1]data1cf!M738</f>
        <v>13410.888051504844</v>
      </c>
      <c r="O738" s="152">
        <f>+[1]data1cf!N738</f>
        <v>12754.54985447089</v>
      </c>
      <c r="P738" s="152">
        <f>+[1]data1cf!O738</f>
        <v>13794.989077394464</v>
      </c>
      <c r="Q738" s="152">
        <f>+[1]data1cf!P738</f>
        <v>15093.827546081953</v>
      </c>
      <c r="R738" s="152">
        <f>+[1]data1cf!Q738</f>
        <v>13547.836055976244</v>
      </c>
      <c r="S738" s="152">
        <f>+[1]data1cf!R738</f>
        <v>9867.6744652858215</v>
      </c>
      <c r="T738" s="152">
        <f>+[1]data1cf!S738</f>
        <v>9301.9671935619826</v>
      </c>
      <c r="U738" s="152">
        <f>+[1]data1cf!T738</f>
        <v>8736.2877259718516</v>
      </c>
      <c r="V738" s="152">
        <f>+[1]data1cf!U738</f>
        <v>8170.6368966394293</v>
      </c>
      <c r="W738" s="152">
        <f>+[1]data1cf!V738</f>
        <v>11618.775324618986</v>
      </c>
      <c r="X738" s="152">
        <f>+[1]data1cf!W738</f>
        <v>11053.184375019635</v>
      </c>
      <c r="Y738" s="152">
        <f>+[1]data1cf!X738</f>
        <v>10487.624719217725</v>
      </c>
      <c r="Z738" s="152">
        <f>+[1]data1cf!Y738</f>
        <v>9922.0972960271847</v>
      </c>
      <c r="AA738" s="152">
        <f>+[1]data1cf!Z738</f>
        <v>9356.6030724263455</v>
      </c>
      <c r="AB738" s="152"/>
      <c r="AC738" s="153" t="e">
        <f t="shared" ca="1" si="88"/>
        <v>#NAME?</v>
      </c>
      <c r="AD738" s="153">
        <f t="shared" si="90"/>
        <v>77758.355065638054</v>
      </c>
      <c r="AE738" s="154">
        <f t="shared" si="91"/>
        <v>57115.442001017189</v>
      </c>
      <c r="AF738" s="155" t="e">
        <f t="shared" ca="1" si="89"/>
        <v>#NAME?</v>
      </c>
      <c r="AG738" s="156">
        <f t="shared" si="93"/>
        <v>0.98416725684232542</v>
      </c>
    </row>
    <row r="739" spans="1:33" x14ac:dyDescent="0.25">
      <c r="A739" s="148"/>
      <c r="B739" s="152">
        <f>+[1]data1cf!A739</f>
        <v>-117526.03259334812</v>
      </c>
      <c r="C739" s="152">
        <f>+[1]data1cf!B739</f>
        <v>16216.875971934576</v>
      </c>
      <c r="D739" s="152">
        <f>+[1]data1cf!C739</f>
        <v>25329.322727518243</v>
      </c>
      <c r="E739" s="152">
        <f>+[1]data1cf!D739</f>
        <v>23885.133786164311</v>
      </c>
      <c r="F739" s="152">
        <f>+[1]data1cf!E739</f>
        <v>22176.124526902291</v>
      </c>
      <c r="G739" s="152">
        <f>+[1]data1cf!F739</f>
        <v>20998.061747204192</v>
      </c>
      <c r="H739" s="152">
        <f>+[1]data1cf!G739</f>
        <v>19518.109847115098</v>
      </c>
      <c r="I739" s="152">
        <f>+[1]data1cf!H739</f>
        <v>18346.962453647619</v>
      </c>
      <c r="J739" s="152">
        <f>+[1]data1cf!I739</f>
        <v>17546.042034178354</v>
      </c>
      <c r="K739" s="152">
        <f>+[1]data1cf!J739</f>
        <v>16846.326998191445</v>
      </c>
      <c r="L739" s="152">
        <f>+[1]data1cf!K739</f>
        <v>15957.166026272484</v>
      </c>
      <c r="M739" s="152">
        <f>+[1]data1cf!L739</f>
        <v>15180.63533152633</v>
      </c>
      <c r="N739" s="152">
        <f>+[1]data1cf!M739</f>
        <v>14368.385037393244</v>
      </c>
      <c r="O739" s="152">
        <f>+[1]data1cf!N739</f>
        <v>13657.65005646419</v>
      </c>
      <c r="P739" s="152">
        <f>+[1]data1cf!O739</f>
        <v>14783.99851508766</v>
      </c>
      <c r="Q739" s="152">
        <f>+[1]data1cf!P739</f>
        <v>16189.396409259331</v>
      </c>
      <c r="R739" s="152">
        <f>+[1]data1cf!Q739</f>
        <v>14516.568542682868</v>
      </c>
      <c r="S739" s="152">
        <f>+[1]data1cf!R739</f>
        <v>10534.478795222351</v>
      </c>
      <c r="T739" s="152">
        <f>+[1]data1cf!S739</f>
        <v>9922.359715317285</v>
      </c>
      <c r="U739" s="152">
        <f>+[1]data1cf!T739</f>
        <v>9310.2707206552332</v>
      </c>
      <c r="V739" s="152">
        <f>+[1]data1cf!U739</f>
        <v>8698.2127137934749</v>
      </c>
      <c r="W739" s="152">
        <f>+[1]data1cf!V739</f>
        <v>12429.243632820619</v>
      </c>
      <c r="X739" s="152">
        <f>+[1]data1cf!W739</f>
        <v>11817.25041835051</v>
      </c>
      <c r="Y739" s="152">
        <f>+[1]data1cf!X739</f>
        <v>11205.291065086469</v>
      </c>
      <c r="Z739" s="152">
        <f>+[1]data1cf!Y739</f>
        <v>10593.366588864665</v>
      </c>
      <c r="AA739" s="152">
        <f>+[1]data1cf!Z739</f>
        <v>9981.4780359963661</v>
      </c>
      <c r="AB739" s="152"/>
      <c r="AC739" s="153" t="e">
        <f t="shared" ca="1" si="88"/>
        <v>#NAME?</v>
      </c>
      <c r="AD739" s="153">
        <f t="shared" si="90"/>
        <v>82458.837116642113</v>
      </c>
      <c r="AE739" s="154">
        <f t="shared" si="91"/>
        <v>60329.943193789215</v>
      </c>
      <c r="AF739" s="155" t="e">
        <f t="shared" ca="1" si="89"/>
        <v>#NAME?</v>
      </c>
      <c r="AG739" s="156">
        <f t="shared" ref="AG739:AG754" si="94">1-EXP(-(1/0.25)*(AD739/ABS($AD$1010)))</f>
        <v>0.98767691113543543</v>
      </c>
    </row>
    <row r="740" spans="1:33" x14ac:dyDescent="0.25">
      <c r="A740" s="148"/>
      <c r="B740" s="152">
        <f>+[1]data1cf!A740</f>
        <v>-111384.95771756103</v>
      </c>
      <c r="C740" s="152">
        <f>+[1]data1cf!B740</f>
        <v>15490.670106355319</v>
      </c>
      <c r="D740" s="152">
        <f>+[1]data1cf!C740</f>
        <v>24124.172991080493</v>
      </c>
      <c r="E740" s="152">
        <f>+[1]data1cf!D740</f>
        <v>22702.819708966028</v>
      </c>
      <c r="F740" s="152">
        <f>+[1]data1cf!E740</f>
        <v>21108.28247070028</v>
      </c>
      <c r="G740" s="152">
        <f>+[1]data1cf!F740</f>
        <v>19992.105574474455</v>
      </c>
      <c r="H740" s="152">
        <f>+[1]data1cf!G740</f>
        <v>18589.156740104409</v>
      </c>
      <c r="I740" s="152">
        <f>+[1]data1cf!H740</f>
        <v>17479.20518278626</v>
      </c>
      <c r="J740" s="152">
        <f>+[1]data1cf!I740</f>
        <v>16720.135170047964</v>
      </c>
      <c r="K740" s="152">
        <f>+[1]data1cf!J740</f>
        <v>16057.320954662289</v>
      </c>
      <c r="L740" s="152">
        <f>+[1]data1cf!K740</f>
        <v>15214.282525711704</v>
      </c>
      <c r="M740" s="152">
        <f>+[1]data1cf!L740</f>
        <v>14478.327804088753</v>
      </c>
      <c r="N740" s="152">
        <f>+[1]data1cf!M740</f>
        <v>13708.519935383323</v>
      </c>
      <c r="O740" s="152">
        <f>+[1]data1cf!N740</f>
        <v>13035.272842022543</v>
      </c>
      <c r="P740" s="152">
        <f>+[1]data1cf!O740</f>
        <v>14102.416407665489</v>
      </c>
      <c r="Q740" s="152">
        <f>+[1]data1cf!P740</f>
        <v>15434.378199997114</v>
      </c>
      <c r="R740" s="152">
        <f>+[1]data1cf!Q740</f>
        <v>13848.960424242803</v>
      </c>
      <c r="S740" s="152">
        <f>+[1]data1cf!R740</f>
        <v>10074.946375090523</v>
      </c>
      <c r="T740" s="152">
        <f>+[1]data1cf!S740</f>
        <v>9494.8122862520886</v>
      </c>
      <c r="U740" s="152">
        <f>+[1]data1cf!T740</f>
        <v>8914.7067106157683</v>
      </c>
      <c r="V740" s="152">
        <f>+[1]data1cf!U740</f>
        <v>8334.6305035776168</v>
      </c>
      <c r="W740" s="152">
        <f>+[1]data1cf!V740</f>
        <v>11870.704273690344</v>
      </c>
      <c r="X740" s="152">
        <f>+[1]data1cf!W740</f>
        <v>11290.689473454115</v>
      </c>
      <c r="Y740" s="152">
        <f>+[1]data1cf!X740</f>
        <v>10710.706765078068</v>
      </c>
      <c r="Z740" s="152">
        <f>+[1]data1cf!Y740</f>
        <v>10130.757111318</v>
      </c>
      <c r="AA740" s="152">
        <f>+[1]data1cf!Z740</f>
        <v>9550.8415038124003</v>
      </c>
      <c r="AB740" s="152"/>
      <c r="AC740" s="153" t="e">
        <f t="shared" ca="1" si="88"/>
        <v>#NAME?</v>
      </c>
      <c r="AD740" s="153">
        <f t="shared" si="90"/>
        <v>79213.52470872752</v>
      </c>
      <c r="AE740" s="154">
        <f t="shared" si="91"/>
        <v>58109.882136020693</v>
      </c>
      <c r="AF740" s="155" t="e">
        <f t="shared" ca="1" si="89"/>
        <v>#NAME?</v>
      </c>
      <c r="AG740" s="156">
        <f t="shared" si="94"/>
        <v>0.98534915527218858</v>
      </c>
    </row>
    <row r="741" spans="1:33" x14ac:dyDescent="0.25">
      <c r="A741" s="148"/>
      <c r="B741" s="152">
        <f>+[1]data1cf!A741</f>
        <v>-97646.619649626678</v>
      </c>
      <c r="C741" s="152">
        <f>+[1]data1cf!B741</f>
        <v>13822.831949348518</v>
      </c>
      <c r="D741" s="152">
        <f>+[1]data1cf!C741</f>
        <v>21484.614780622091</v>
      </c>
      <c r="E741" s="152">
        <f>+[1]data1cf!D741</f>
        <v>20212.582934661536</v>
      </c>
      <c r="F741" s="152">
        <f>+[1]data1cf!E741</f>
        <v>18719.388756164477</v>
      </c>
      <c r="G741" s="152">
        <f>+[1]data1cf!F741</f>
        <v>17741.658175277946</v>
      </c>
      <c r="H741" s="152">
        <f>+[1]data1cf!G741</f>
        <v>16510.974647961229</v>
      </c>
      <c r="I741" s="152">
        <f>+[1]data1cf!H741</f>
        <v>15537.925685445276</v>
      </c>
      <c r="J741" s="152">
        <f>+[1]data1cf!I741</f>
        <v>14872.480168024133</v>
      </c>
      <c r="K741" s="152">
        <f>+[1]data1cf!J741</f>
        <v>14292.217616420152</v>
      </c>
      <c r="L741" s="152">
        <f>+[1]data1cf!K741</f>
        <v>13552.360975783289</v>
      </c>
      <c r="M741" s="152">
        <f>+[1]data1cf!L741</f>
        <v>12907.179685111296</v>
      </c>
      <c r="N741" s="152">
        <f>+[1]data1cf!M741</f>
        <v>12232.320730194115</v>
      </c>
      <c r="O741" s="152">
        <f>+[1]data1cf!N741</f>
        <v>11642.938641459197</v>
      </c>
      <c r="P741" s="152">
        <f>+[1]data1cf!O741</f>
        <v>12577.633596477139</v>
      </c>
      <c r="Q741" s="152">
        <f>+[1]data1cf!P741</f>
        <v>13745.309817654495</v>
      </c>
      <c r="R741" s="152">
        <f>+[1]data1cf!Q741</f>
        <v>12355.439141154424</v>
      </c>
      <c r="S741" s="152">
        <f>+[1]data1cf!R741</f>
        <v>9046.915962069721</v>
      </c>
      <c r="T741" s="152">
        <f>+[1]data1cf!S741</f>
        <v>8538.3362231229985</v>
      </c>
      <c r="U741" s="152">
        <f>+[1]data1cf!T741</f>
        <v>8029.7814805299859</v>
      </c>
      <c r="V741" s="152">
        <f>+[1]data1cf!U741</f>
        <v>7521.252484181301</v>
      </c>
      <c r="W741" s="152">
        <f>+[1]data1cf!V741</f>
        <v>10621.183188996574</v>
      </c>
      <c r="X741" s="152">
        <f>+[1]data1cf!W741</f>
        <v>10112.708025470147</v>
      </c>
      <c r="Y741" s="152">
        <f>+[1]data1cf!X741</f>
        <v>9604.2609955600456</v>
      </c>
      <c r="Z741" s="152">
        <f>+[1]data1cf!Y741</f>
        <v>9095.8429432747507</v>
      </c>
      <c r="AA741" s="152">
        <f>+[1]data1cf!Z741</f>
        <v>8587.4547379430223</v>
      </c>
      <c r="AB741" s="152"/>
      <c r="AC741" s="153" t="e">
        <f t="shared" ca="1" si="88"/>
        <v>#NAME?</v>
      </c>
      <c r="AD741" s="153">
        <f t="shared" si="90"/>
        <v>72094.95261257315</v>
      </c>
      <c r="AE741" s="154">
        <f t="shared" si="91"/>
        <v>53277.485968002249</v>
      </c>
      <c r="AF741" s="155" t="e">
        <f t="shared" ca="1" si="89"/>
        <v>#NAME?</v>
      </c>
      <c r="AG741" s="156">
        <f t="shared" si="94"/>
        <v>0.97858645626575425</v>
      </c>
    </row>
    <row r="742" spans="1:33" x14ac:dyDescent="0.25">
      <c r="A742" s="148"/>
      <c r="B742" s="152">
        <f>+[1]data1cf!A742</f>
        <v>-113028.40546117719</v>
      </c>
      <c r="C742" s="152">
        <f>+[1]data1cf!B742</f>
        <v>15686.269235619468</v>
      </c>
      <c r="D742" s="152">
        <f>+[1]data1cf!C742</f>
        <v>24450.847302276568</v>
      </c>
      <c r="E742" s="152">
        <f>+[1]data1cf!D742</f>
        <v>23028.882377441289</v>
      </c>
      <c r="F742" s="152">
        <f>+[1]data1cf!E742</f>
        <v>21394.053716500086</v>
      </c>
      <c r="G742" s="152">
        <f>+[1]data1cf!F742</f>
        <v>20261.315189352768</v>
      </c>
      <c r="H742" s="152">
        <f>+[1]data1cf!G742</f>
        <v>18837.759129510421</v>
      </c>
      <c r="I742" s="152">
        <f>+[1]data1cf!H742</f>
        <v>17711.43060873351</v>
      </c>
      <c r="J742" s="152">
        <f>+[1]data1cf!I742</f>
        <v>16941.160772201714</v>
      </c>
      <c r="K742" s="152">
        <f>+[1]data1cf!J742</f>
        <v>16268.471319731128</v>
      </c>
      <c r="L742" s="152">
        <f>+[1]data1cf!K742</f>
        <v>15413.089776471646</v>
      </c>
      <c r="M742" s="152">
        <f>+[1]data1cf!L742</f>
        <v>14666.276289433343</v>
      </c>
      <c r="N742" s="152">
        <f>+[1]data1cf!M742</f>
        <v>13885.110163466186</v>
      </c>
      <c r="O742" s="152">
        <f>+[1]data1cf!N742</f>
        <v>13201.830724712607</v>
      </c>
      <c r="P742" s="152">
        <f>+[1]data1cf!O742</f>
        <v>14284.818446264399</v>
      </c>
      <c r="Q742" s="152">
        <f>+[1]data1cf!P742</f>
        <v>15636.432888711835</v>
      </c>
      <c r="R742" s="152">
        <f>+[1]data1cf!Q742</f>
        <v>14027.62280469936</v>
      </c>
      <c r="S742" s="152">
        <f>+[1]data1cf!R742</f>
        <v>10197.924442327845</v>
      </c>
      <c r="T742" s="152">
        <f>+[1]data1cf!S742</f>
        <v>9609.2306693199134</v>
      </c>
      <c r="U742" s="152">
        <f>+[1]data1cf!T742</f>
        <v>9020.5658302168231</v>
      </c>
      <c r="V742" s="152">
        <f>+[1]data1cf!U742</f>
        <v>8431.9307930357427</v>
      </c>
      <c r="W742" s="152">
        <f>+[1]data1cf!V742</f>
        <v>12020.178147246676</v>
      </c>
      <c r="X742" s="152">
        <f>+[1]data1cf!W742</f>
        <v>11431.605422904309</v>
      </c>
      <c r="Y742" s="152">
        <f>+[1]data1cf!X742</f>
        <v>10843.065263926777</v>
      </c>
      <c r="Z742" s="152">
        <f>+[1]data1cf!Y742</f>
        <v>10254.558647275007</v>
      </c>
      <c r="AA742" s="152">
        <f>+[1]data1cf!Z742</f>
        <v>9666.0865792187833</v>
      </c>
      <c r="AB742" s="152"/>
      <c r="AC742" s="153" t="e">
        <f t="shared" ca="1" si="88"/>
        <v>#NAME?</v>
      </c>
      <c r="AD742" s="153">
        <f t="shared" si="90"/>
        <v>80095.178555421255</v>
      </c>
      <c r="AE742" s="154">
        <f t="shared" si="91"/>
        <v>58716.617536287878</v>
      </c>
      <c r="AF742" s="155" t="e">
        <f t="shared" ca="1" si="89"/>
        <v>#NAME?</v>
      </c>
      <c r="AG742" s="156">
        <f t="shared" si="94"/>
        <v>0.98602188697788129</v>
      </c>
    </row>
    <row r="743" spans="1:33" x14ac:dyDescent="0.25">
      <c r="A743" s="148"/>
      <c r="B743" s="152">
        <f>+[1]data1cf!A743</f>
        <v>-94515.22154254136</v>
      </c>
      <c r="C743" s="152">
        <f>+[1]data1cf!B743</f>
        <v>13412.223779326192</v>
      </c>
      <c r="D743" s="152">
        <f>+[1]data1cf!C743</f>
        <v>20771.457009142505</v>
      </c>
      <c r="E743" s="152">
        <f>+[1]data1cf!D743</f>
        <v>19605.346783592839</v>
      </c>
      <c r="F743" s="152">
        <f>+[1]data1cf!E743</f>
        <v>18174.884958198902</v>
      </c>
      <c r="G743" s="152">
        <f>+[1]data1cf!F743</f>
        <v>17228.710634527946</v>
      </c>
      <c r="H743" s="152">
        <f>+[1]data1cf!G743</f>
        <v>16037.291773268767</v>
      </c>
      <c r="I743" s="152">
        <f>+[1]data1cf!H743</f>
        <v>15095.447205643897</v>
      </c>
      <c r="J743" s="152">
        <f>+[1]data1cf!I743</f>
        <v>14451.341646954534</v>
      </c>
      <c r="K743" s="152">
        <f>+[1]data1cf!J743</f>
        <v>13889.895208509515</v>
      </c>
      <c r="L743" s="152">
        <f>+[1]data1cf!K743</f>
        <v>13173.556933413947</v>
      </c>
      <c r="M743" s="152">
        <f>+[1]data1cf!L743</f>
        <v>12549.065754489682</v>
      </c>
      <c r="N743" s="152">
        <f>+[1]data1cf!M743</f>
        <v>11895.848634810194</v>
      </c>
      <c r="O743" s="152">
        <f>+[1]data1cf!N743</f>
        <v>11325.582010801623</v>
      </c>
      <c r="P743" s="152">
        <f>+[1]data1cf!O743</f>
        <v>12230.087773608248</v>
      </c>
      <c r="Q743" s="152">
        <f>+[1]data1cf!P743</f>
        <v>13360.318160799692</v>
      </c>
      <c r="R743" s="152">
        <f>+[1]data1cf!Q743</f>
        <v>12015.018800962731</v>
      </c>
      <c r="S743" s="152">
        <f>+[1]data1cf!R743</f>
        <v>8812.5955898790653</v>
      </c>
      <c r="T743" s="152">
        <f>+[1]data1cf!S743</f>
        <v>8320.32533135833</v>
      </c>
      <c r="U743" s="152">
        <f>+[1]data1cf!T743</f>
        <v>7828.079267591258</v>
      </c>
      <c r="V743" s="152">
        <f>+[1]data1cf!U743</f>
        <v>7335.8581244204797</v>
      </c>
      <c r="W743" s="152">
        <f>+[1]data1cf!V743</f>
        <v>10336.378146346931</v>
      </c>
      <c r="X743" s="152">
        <f>+[1]data1cf!W743</f>
        <v>9844.209109650903</v>
      </c>
      <c r="Y743" s="152">
        <f>+[1]data1cf!X743</f>
        <v>9352.0673043632869</v>
      </c>
      <c r="Z743" s="152">
        <f>+[1]data1cf!Y743</f>
        <v>8859.9535474263321</v>
      </c>
      <c r="AA743" s="152">
        <f>+[1]data1cf!Z743</f>
        <v>8367.8686802905595</v>
      </c>
      <c r="AB743" s="152"/>
      <c r="AC743" s="153" t="e">
        <f t="shared" ca="1" si="88"/>
        <v>#NAME?</v>
      </c>
      <c r="AD743" s="153">
        <f t="shared" si="90"/>
        <v>70309.365761963301</v>
      </c>
      <c r="AE743" s="154">
        <f t="shared" si="91"/>
        <v>52018.424005654015</v>
      </c>
      <c r="AF743" s="155" t="e">
        <f t="shared" ca="1" si="89"/>
        <v>#NAME?</v>
      </c>
      <c r="AG743" s="156">
        <f t="shared" si="94"/>
        <v>0.97644773712628885</v>
      </c>
    </row>
    <row r="744" spans="1:33" x14ac:dyDescent="0.25">
      <c r="A744" s="148"/>
      <c r="B744" s="152">
        <f>+[1]data1cf!A744</f>
        <v>-98383.168561031198</v>
      </c>
      <c r="C744" s="152">
        <f>+[1]data1cf!B744</f>
        <v>13919.172123744436</v>
      </c>
      <c r="D744" s="152">
        <f>+[1]data1cf!C744</f>
        <v>21557.139394122863</v>
      </c>
      <c r="E744" s="152">
        <f>+[1]data1cf!D744</f>
        <v>20308.392193550477</v>
      </c>
      <c r="F744" s="152">
        <f>+[1]data1cf!E744</f>
        <v>18847.463713717698</v>
      </c>
      <c r="G744" s="152">
        <f>+[1]data1cf!F744</f>
        <v>17862.310656957688</v>
      </c>
      <c r="H744" s="152">
        <f>+[1]data1cf!G744</f>
        <v>16622.391527506559</v>
      </c>
      <c r="I744" s="152">
        <f>+[1]data1cf!H744</f>
        <v>15642.002852088597</v>
      </c>
      <c r="J744" s="152">
        <f>+[1]data1cf!I744</f>
        <v>14971.537875998889</v>
      </c>
      <c r="K744" s="152">
        <f>+[1]data1cf!J744</f>
        <v>14386.849509729931</v>
      </c>
      <c r="L744" s="152">
        <f>+[1]data1cf!K744</f>
        <v>13641.461018480331</v>
      </c>
      <c r="M744" s="152">
        <f>+[1]data1cf!L744</f>
        <v>12991.413122297487</v>
      </c>
      <c r="N744" s="152">
        <f>+[1]data1cf!M744</f>
        <v>12311.46370310842</v>
      </c>
      <c r="O744" s="152">
        <f>+[1]data1cf!N744</f>
        <v>11717.585388006344</v>
      </c>
      <c r="P744" s="152">
        <f>+[1]data1cf!O744</f>
        <v>12659.381265966396</v>
      </c>
      <c r="Q744" s="152">
        <f>+[1]data1cf!P744</f>
        <v>13835.865274373522</v>
      </c>
      <c r="R744" s="152">
        <f>+[1]data1cf!Q744</f>
        <v>12435.510796821825</v>
      </c>
      <c r="S744" s="152">
        <f>+[1]data1cf!R744</f>
        <v>9102.0314118320493</v>
      </c>
      <c r="T744" s="152">
        <f>+[1]data1cf!S744</f>
        <v>8589.6154535217902</v>
      </c>
      <c r="U744" s="152">
        <f>+[1]data1cf!T744</f>
        <v>8077.2246801128531</v>
      </c>
      <c r="V744" s="152">
        <f>+[1]data1cf!U744</f>
        <v>7564.8598471522891</v>
      </c>
      <c r="W744" s="152">
        <f>+[1]data1cf!V744</f>
        <v>10688.173343857892</v>
      </c>
      <c r="X744" s="152">
        <f>+[1]data1cf!W744</f>
        <v>10175.862749780819</v>
      </c>
      <c r="Y744" s="152">
        <f>+[1]data1cf!X744</f>
        <v>9663.5805015320693</v>
      </c>
      <c r="Z744" s="152">
        <f>+[1]data1cf!Y744</f>
        <v>9151.3274494864909</v>
      </c>
      <c r="AA744" s="152">
        <f>+[1]data1cf!Z744</f>
        <v>8639.1044695301844</v>
      </c>
      <c r="AB744" s="152"/>
      <c r="AC744" s="153" t="e">
        <f t="shared" ca="1" si="88"/>
        <v>#NAME?</v>
      </c>
      <c r="AD744" s="153">
        <f t="shared" si="90"/>
        <v>72388.978407351824</v>
      </c>
      <c r="AE744" s="154">
        <f t="shared" si="91"/>
        <v>53452.447890702882</v>
      </c>
      <c r="AF744" s="155" t="e">
        <f t="shared" ca="1" si="89"/>
        <v>#NAME?</v>
      </c>
      <c r="AG744" s="156">
        <f t="shared" si="94"/>
        <v>0.97891951638886687</v>
      </c>
    </row>
    <row r="745" spans="1:33" x14ac:dyDescent="0.25">
      <c r="A745" s="148"/>
      <c r="B745" s="152">
        <f>+[1]data1cf!A745</f>
        <v>-108618.83393978863</v>
      </c>
      <c r="C745" s="152">
        <f>+[1]data1cf!B745</f>
        <v>15146.502795606353</v>
      </c>
      <c r="D745" s="152">
        <f>+[1]data1cf!C745</f>
        <v>23506.478339988338</v>
      </c>
      <c r="E745" s="152">
        <f>+[1]data1cf!D745</f>
        <v>22274.915442049478</v>
      </c>
      <c r="F745" s="152">
        <f>+[1]data1cf!E745</f>
        <v>20627.294473922746</v>
      </c>
      <c r="G745" s="152">
        <f>+[1]data1cf!F745</f>
        <v>19538.992830359326</v>
      </c>
      <c r="H745" s="152">
        <f>+[1]data1cf!G745</f>
        <v>18170.72847962684</v>
      </c>
      <c r="I745" s="152">
        <f>+[1]data1cf!H745</f>
        <v>17088.341357020465</v>
      </c>
      <c r="J745" s="152">
        <f>+[1]data1cf!I745</f>
        <v>16348.1220190434</v>
      </c>
      <c r="K745" s="152">
        <f>+[1]data1cf!J745</f>
        <v>15701.929036804853</v>
      </c>
      <c r="L745" s="152">
        <f>+[1]data1cf!K745</f>
        <v>14879.665580538458</v>
      </c>
      <c r="M745" s="152">
        <f>+[1]data1cf!L745</f>
        <v>14161.987490666892</v>
      </c>
      <c r="N745" s="152">
        <f>+[1]data1cf!M745</f>
        <v>13411.296959648491</v>
      </c>
      <c r="O745" s="152">
        <f>+[1]data1cf!N745</f>
        <v>12754.935531953492</v>
      </c>
      <c r="P745" s="152">
        <f>+[1]data1cf!O745</f>
        <v>13795.41144322871</v>
      </c>
      <c r="Q745" s="152">
        <f>+[1]data1cf!P745</f>
        <v>15094.295419126651</v>
      </c>
      <c r="R745" s="152">
        <f>+[1]data1cf!Q745</f>
        <v>13548.249762346768</v>
      </c>
      <c r="S745" s="152">
        <f>+[1]data1cf!R745</f>
        <v>9867.9592303814206</v>
      </c>
      <c r="T745" s="152">
        <f>+[1]data1cf!S745</f>
        <v>9302.2321380559515</v>
      </c>
      <c r="U745" s="152">
        <f>+[1]data1cf!T745</f>
        <v>8736.5328508383373</v>
      </c>
      <c r="V745" s="152">
        <f>+[1]data1cf!U745</f>
        <v>8170.8622028818445</v>
      </c>
      <c r="W745" s="152">
        <f>+[1]data1cf!V745</f>
        <v>11619.121442775258</v>
      </c>
      <c r="X745" s="152">
        <f>+[1]data1cf!W745</f>
        <v>11053.510676649821</v>
      </c>
      <c r="Y745" s="152">
        <f>+[1]data1cf!X745</f>
        <v>10487.931205418274</v>
      </c>
      <c r="Z745" s="152">
        <f>+[1]data1cf!Y745</f>
        <v>9922.3839679274206</v>
      </c>
      <c r="AA745" s="152">
        <f>+[1]data1cf!Z745</f>
        <v>9356.8699311894816</v>
      </c>
      <c r="AB745" s="152"/>
      <c r="AC745" s="153" t="e">
        <f t="shared" ca="1" si="88"/>
        <v>#NAME?</v>
      </c>
      <c r="AD745" s="153">
        <f t="shared" si="90"/>
        <v>77757.280381445511</v>
      </c>
      <c r="AE745" s="154">
        <f t="shared" si="91"/>
        <v>57113.569016367321</v>
      </c>
      <c r="AF745" s="155" t="e">
        <f t="shared" ca="1" si="89"/>
        <v>#NAME?</v>
      </c>
      <c r="AG745" s="156">
        <f t="shared" si="94"/>
        <v>0.98416634965354399</v>
      </c>
    </row>
    <row r="746" spans="1:33" x14ac:dyDescent="0.25">
      <c r="A746" s="148"/>
      <c r="B746" s="152">
        <f>+[1]data1cf!A746</f>
        <v>-109799.2294518405</v>
      </c>
      <c r="C746" s="152">
        <f>+[1]data1cf!B746</f>
        <v>15250.301823961014</v>
      </c>
      <c r="D746" s="152">
        <f>+[1]data1cf!C746</f>
        <v>23791.811541438088</v>
      </c>
      <c r="E746" s="152">
        <f>+[1]data1cf!D746</f>
        <v>22397.268072333547</v>
      </c>
      <c r="F746" s="152">
        <f>+[1]data1cf!E746</f>
        <v>20832.547788076405</v>
      </c>
      <c r="G746" s="152">
        <f>+[1]data1cf!F746</f>
        <v>19732.350862239484</v>
      </c>
      <c r="H746" s="152">
        <f>+[1]data1cf!G746</f>
        <v>18349.285507606684</v>
      </c>
      <c r="I746" s="152">
        <f>+[1]data1cf!H746</f>
        <v>17255.135738914993</v>
      </c>
      <c r="J746" s="152">
        <f>+[1]data1cf!I746</f>
        <v>16506.872201301576</v>
      </c>
      <c r="K746" s="152">
        <f>+[1]data1cf!J746</f>
        <v>15853.586395101476</v>
      </c>
      <c r="L746" s="152">
        <f>+[1]data1cf!K746</f>
        <v>15022.457578319947</v>
      </c>
      <c r="M746" s="152">
        <f>+[1]data1cf!L746</f>
        <v>14296.980251744608</v>
      </c>
      <c r="N746" s="152">
        <f>+[1]data1cf!M746</f>
        <v>13538.131727295313</v>
      </c>
      <c r="O746" s="152">
        <f>+[1]data1cf!N746</f>
        <v>12874.564633631893</v>
      </c>
      <c r="P746" s="152">
        <f>+[1]data1cf!O746</f>
        <v>13926.420505480677</v>
      </c>
      <c r="Q746" s="152">
        <f>+[1]data1cf!P746</f>
        <v>15239.419867819575</v>
      </c>
      <c r="R746" s="152">
        <f>+[1]data1cf!Q746</f>
        <v>13676.572839781173</v>
      </c>
      <c r="S746" s="152">
        <f>+[1]data1cf!R746</f>
        <v>9956.2874167881109</v>
      </c>
      <c r="T746" s="152">
        <f>+[1]data1cf!S746</f>
        <v>9384.4123877134953</v>
      </c>
      <c r="U746" s="152">
        <f>+[1]data1cf!T746</f>
        <v>8812.5654659137181</v>
      </c>
      <c r="V746" s="152">
        <f>+[1]data1cf!U746</f>
        <v>8240.7474946070543</v>
      </c>
      <c r="W746" s="152">
        <f>+[1]data1cf!V746</f>
        <v>11726.48006747159</v>
      </c>
      <c r="X746" s="152">
        <f>+[1]data1cf!W746</f>
        <v>11154.72262875094</v>
      </c>
      <c r="Y746" s="152">
        <f>+[1]data1cf!X746</f>
        <v>10582.996825015758</v>
      </c>
      <c r="Z746" s="152">
        <f>+[1]data1cf!Y746</f>
        <v>10011.30360531561</v>
      </c>
      <c r="AA746" s="152">
        <f>+[1]data1cf!Z746</f>
        <v>9439.6439471715585</v>
      </c>
      <c r="AB746" s="152"/>
      <c r="AC746" s="153" t="e">
        <f t="shared" ca="1" si="88"/>
        <v>#NAME?</v>
      </c>
      <c r="AD746" s="153">
        <f t="shared" si="90"/>
        <v>78306.066810140124</v>
      </c>
      <c r="AE746" s="154">
        <f t="shared" si="91"/>
        <v>57468.63254757785</v>
      </c>
      <c r="AF746" s="155" t="e">
        <f t="shared" ca="1" si="89"/>
        <v>#NAME?</v>
      </c>
      <c r="AG746" s="156">
        <f t="shared" si="94"/>
        <v>0.98462290634268756</v>
      </c>
    </row>
    <row r="747" spans="1:33" x14ac:dyDescent="0.25">
      <c r="A747" s="148"/>
      <c r="B747" s="152">
        <f>+[1]data1cf!A747</f>
        <v>-108051.62113903105</v>
      </c>
      <c r="C747" s="152">
        <f>+[1]data1cf!B747</f>
        <v>15040.862281091933</v>
      </c>
      <c r="D747" s="152">
        <f>+[1]data1cf!C747</f>
        <v>23436.910615937559</v>
      </c>
      <c r="E747" s="152">
        <f>+[1]data1cf!D747</f>
        <v>22052.697424098667</v>
      </c>
      <c r="F747" s="152">
        <f>+[1]data1cf!E747</f>
        <v>20528.664560476616</v>
      </c>
      <c r="G747" s="152">
        <f>+[1]data1cf!F747</f>
        <v>19446.078930152187</v>
      </c>
      <c r="H747" s="152">
        <f>+[1]data1cf!G747</f>
        <v>18084.926872537264</v>
      </c>
      <c r="I747" s="152">
        <f>+[1]data1cf!H747</f>
        <v>17008.192027800647</v>
      </c>
      <c r="J747" s="152">
        <f>+[1]data1cf!I747</f>
        <v>16271.838150983851</v>
      </c>
      <c r="K747" s="152">
        <f>+[1]data1cf!J747</f>
        <v>15629.053467492184</v>
      </c>
      <c r="L747" s="152">
        <f>+[1]data1cf!K747</f>
        <v>14811.05006297637</v>
      </c>
      <c r="M747" s="152">
        <f>+[1]data1cf!L747</f>
        <v>14097.119722777988</v>
      </c>
      <c r="N747" s="152">
        <f>+[1]data1cf!M747</f>
        <v>13350.34933399603</v>
      </c>
      <c r="O747" s="152">
        <f>+[1]data1cf!N747</f>
        <v>12697.45042876367</v>
      </c>
      <c r="P747" s="152">
        <f>+[1]data1cf!O747</f>
        <v>13732.457953177418</v>
      </c>
      <c r="Q747" s="152">
        <f>+[1]data1cf!P747</f>
        <v>15024.559094173666</v>
      </c>
      <c r="R747" s="152">
        <f>+[1]data1cf!Q747</f>
        <v>13486.58696253923</v>
      </c>
      <c r="S747" s="152">
        <f>+[1]data1cf!R747</f>
        <v>9825.5150856129749</v>
      </c>
      <c r="T747" s="152">
        <f>+[1]data1cf!S747</f>
        <v>9262.7422475071744</v>
      </c>
      <c r="U747" s="152">
        <f>+[1]data1cf!T747</f>
        <v>8699.997069309622</v>
      </c>
      <c r="V747" s="152">
        <f>+[1]data1cf!U747</f>
        <v>8137.2803808175777</v>
      </c>
      <c r="W747" s="152">
        <f>+[1]data1cf!V747</f>
        <v>11567.532644293955</v>
      </c>
      <c r="X747" s="152">
        <f>+[1]data1cf!W747</f>
        <v>11004.875524927165</v>
      </c>
      <c r="Y747" s="152">
        <f>+[1]data1cf!X747</f>
        <v>10442.249537030797</v>
      </c>
      <c r="Z747" s="152">
        <f>+[1]data1cf!Y747</f>
        <v>9879.6556145489703</v>
      </c>
      <c r="AA747" s="152">
        <f>+[1]data1cf!Z747</f>
        <v>9317.0947194441251</v>
      </c>
      <c r="AB747" s="152"/>
      <c r="AC747" s="153" t="e">
        <f t="shared" ca="1" si="88"/>
        <v>#NAME?</v>
      </c>
      <c r="AD747" s="153">
        <f t="shared" si="90"/>
        <v>77362.231107721891</v>
      </c>
      <c r="AE747" s="154">
        <f t="shared" si="91"/>
        <v>56817.295092123109</v>
      </c>
      <c r="AF747" s="155" t="e">
        <f t="shared" ca="1" si="89"/>
        <v>#NAME?</v>
      </c>
      <c r="AG747" s="156">
        <f t="shared" si="94"/>
        <v>0.98382932466657425</v>
      </c>
    </row>
    <row r="748" spans="1:33" x14ac:dyDescent="0.25">
      <c r="A748" s="148"/>
      <c r="B748" s="152">
        <f>+[1]data1cf!A748</f>
        <v>-89960.781335465028</v>
      </c>
      <c r="C748" s="152">
        <f>+[1]data1cf!B748</f>
        <v>12865.755444478364</v>
      </c>
      <c r="D748" s="152">
        <f>+[1]data1cf!C748</f>
        <v>19878.732806741646</v>
      </c>
      <c r="E748" s="152">
        <f>+[1]data1cf!D748</f>
        <v>18792.870092932793</v>
      </c>
      <c r="F748" s="152">
        <f>+[1]data1cf!E748</f>
        <v>17382.935194689409</v>
      </c>
      <c r="G748" s="152">
        <f>+[1]data1cf!F748</f>
        <v>16482.657649943631</v>
      </c>
      <c r="H748" s="152">
        <f>+[1]data1cf!G748</f>
        <v>15348.347009260193</v>
      </c>
      <c r="I748" s="152">
        <f>+[1]data1cf!H748</f>
        <v>14451.887456848744</v>
      </c>
      <c r="J748" s="152">
        <f>+[1]data1cf!I748</f>
        <v>13838.819652779424</v>
      </c>
      <c r="K748" s="152">
        <f>+[1]data1cf!J748</f>
        <v>13304.740179307086</v>
      </c>
      <c r="L748" s="152">
        <f>+[1]data1cf!K748</f>
        <v>12622.608027471164</v>
      </c>
      <c r="M748" s="152">
        <f>+[1]data1cf!L748</f>
        <v>12028.209437738737</v>
      </c>
      <c r="N748" s="152">
        <f>+[1]data1cf!M748</f>
        <v>11406.469134864681</v>
      </c>
      <c r="O748" s="152">
        <f>+[1]data1cf!N748</f>
        <v>10864.004865634837</v>
      </c>
      <c r="P748" s="152">
        <f>+[1]data1cf!O748</f>
        <v>11724.602167707781</v>
      </c>
      <c r="Q748" s="152">
        <f>+[1]data1cf!P748</f>
        <v>12800.369721985428</v>
      </c>
      <c r="R748" s="152">
        <f>+[1]data1cf!Q748</f>
        <v>11519.896803805124</v>
      </c>
      <c r="S748" s="152">
        <f>+[1]data1cf!R748</f>
        <v>8471.7899535635934</v>
      </c>
      <c r="T748" s="152">
        <f>+[1]data1cf!S748</f>
        <v>8003.2409054634118</v>
      </c>
      <c r="U748" s="152">
        <f>+[1]data1cf!T748</f>
        <v>7534.7148862352697</v>
      </c>
      <c r="V748" s="152">
        <f>+[1]data1cf!U748</f>
        <v>7066.2125867453415</v>
      </c>
      <c r="W748" s="152">
        <f>+[1]data1cf!V748</f>
        <v>9922.1454320565717</v>
      </c>
      <c r="X748" s="152">
        <f>+[1]data1cf!W748</f>
        <v>9453.6927281672906</v>
      </c>
      <c r="Y748" s="152">
        <f>+[1]data1cf!X748</f>
        <v>8985.2659434763955</v>
      </c>
      <c r="Z748" s="152">
        <f>+[1]data1cf!Y748</f>
        <v>8516.865855559834</v>
      </c>
      <c r="AA748" s="152">
        <f>+[1]data1cf!Z748</f>
        <v>8048.4932653208416</v>
      </c>
      <c r="AB748" s="152"/>
      <c r="AC748" s="153" t="e">
        <f t="shared" ca="1" si="88"/>
        <v>#NAME?</v>
      </c>
      <c r="AD748" s="153">
        <f t="shared" si="90"/>
        <v>67950.80525283172</v>
      </c>
      <c r="AE748" s="154">
        <f t="shared" si="91"/>
        <v>50417.638445086886</v>
      </c>
      <c r="AF748" s="155" t="e">
        <f t="shared" ca="1" si="89"/>
        <v>#NAME?</v>
      </c>
      <c r="AG748" s="156">
        <f t="shared" si="94"/>
        <v>0.97329186484255059</v>
      </c>
    </row>
    <row r="749" spans="1:33" x14ac:dyDescent="0.25">
      <c r="A749" s="148"/>
      <c r="B749" s="152">
        <f>+[1]data1cf!A749</f>
        <v>-92546.240687364421</v>
      </c>
      <c r="C749" s="152">
        <f>+[1]data1cf!B749</f>
        <v>13241.490339565265</v>
      </c>
      <c r="D749" s="152">
        <f>+[1]data1cf!C749</f>
        <v>20398.875817334094</v>
      </c>
      <c r="E749" s="152">
        <f>+[1]data1cf!D749</f>
        <v>19316.09533086649</v>
      </c>
      <c r="F749" s="152">
        <f>+[1]data1cf!E749</f>
        <v>17832.50832095831</v>
      </c>
      <c r="G749" s="152">
        <f>+[1]data1cf!F749</f>
        <v>16906.176145808178</v>
      </c>
      <c r="H749" s="152">
        <f>+[1]data1cf!G749</f>
        <v>15739.446376484429</v>
      </c>
      <c r="I749" s="152">
        <f>+[1]data1cf!H749</f>
        <v>14817.222711100909</v>
      </c>
      <c r="J749" s="152">
        <f>+[1]data1cf!I749</f>
        <v>14186.53543036796</v>
      </c>
      <c r="K749" s="152">
        <f>+[1]data1cf!J749</f>
        <v>13636.920309855697</v>
      </c>
      <c r="L749" s="152">
        <f>+[1]data1cf!K749</f>
        <v>12935.370065509429</v>
      </c>
      <c r="M749" s="152">
        <f>+[1]data1cf!L749</f>
        <v>12323.888549531057</v>
      </c>
      <c r="N749" s="152">
        <f>+[1]data1cf!M749</f>
        <v>11684.279523679561</v>
      </c>
      <c r="O749" s="152">
        <f>+[1]data1cf!N749</f>
        <v>11126.032445827972</v>
      </c>
      <c r="P749" s="152">
        <f>+[1]data1cf!O749</f>
        <v>12011.555652132793</v>
      </c>
      <c r="Q749" s="152">
        <f>+[1]data1cf!P749</f>
        <v>13118.240604440849</v>
      </c>
      <c r="R749" s="152">
        <f>+[1]data1cf!Q749</f>
        <v>11800.967086799132</v>
      </c>
      <c r="S749" s="152">
        <f>+[1]data1cf!R749</f>
        <v>8665.2581032217786</v>
      </c>
      <c r="T749" s="152">
        <f>+[1]data1cf!S749</f>
        <v>8183.2430258113563</v>
      </c>
      <c r="U749" s="152">
        <f>+[1]data1cf!T749</f>
        <v>7701.2516391193203</v>
      </c>
      <c r="V749" s="152">
        <f>+[1]data1cf!U749</f>
        <v>7219.2846538672129</v>
      </c>
      <c r="W749" s="152">
        <f>+[1]data1cf!V749</f>
        <v>10157.296580459108</v>
      </c>
      <c r="X749" s="152">
        <f>+[1]data1cf!W749</f>
        <v>9675.3806161777629</v>
      </c>
      <c r="Y749" s="152">
        <f>+[1]data1cf!X749</f>
        <v>9193.4913160086726</v>
      </c>
      <c r="Z749" s="152">
        <f>+[1]data1cf!Y749</f>
        <v>8711.629479875206</v>
      </c>
      <c r="AA749" s="152">
        <f>+[1]data1cf!Z749</f>
        <v>8229.7959316984288</v>
      </c>
      <c r="AB749" s="152"/>
      <c r="AC749" s="153" t="e">
        <f t="shared" ca="1" si="88"/>
        <v>#NAME?</v>
      </c>
      <c r="AD749" s="153">
        <f t="shared" si="90"/>
        <v>69416.754447874671</v>
      </c>
      <c r="AE749" s="154">
        <f t="shared" si="91"/>
        <v>51449.403444714386</v>
      </c>
      <c r="AF749" s="155" t="e">
        <f t="shared" ca="1" si="89"/>
        <v>#NAME?</v>
      </c>
      <c r="AG749" s="156">
        <f t="shared" si="94"/>
        <v>0.97529979993716009</v>
      </c>
    </row>
    <row r="750" spans="1:33" x14ac:dyDescent="0.25">
      <c r="A750" s="148"/>
      <c r="B750" s="152">
        <f>+[1]data1cf!A750</f>
        <v>-118176.39052983446</v>
      </c>
      <c r="C750" s="152">
        <f>+[1]data1cf!B750</f>
        <v>16333.200150542696</v>
      </c>
      <c r="D750" s="152">
        <f>+[1]data1cf!C750</f>
        <v>25513.242301478407</v>
      </c>
      <c r="E750" s="152">
        <f>+[1]data1cf!D750</f>
        <v>24025.314605569671</v>
      </c>
      <c r="F750" s="152">
        <f>+[1]data1cf!E750</f>
        <v>22289.212149217918</v>
      </c>
      <c r="G750" s="152">
        <f>+[1]data1cf!F750</f>
        <v>21104.59547198773</v>
      </c>
      <c r="H750" s="152">
        <f>+[1]data1cf!G750</f>
        <v>19616.488720193171</v>
      </c>
      <c r="I750" s="152">
        <f>+[1]data1cf!H750</f>
        <v>18438.860507239759</v>
      </c>
      <c r="J750" s="152">
        <f>+[1]data1cf!I750</f>
        <v>17633.508006300526</v>
      </c>
      <c r="K750" s="152">
        <f>+[1]data1cf!J750</f>
        <v>16929.885064608807</v>
      </c>
      <c r="L750" s="152">
        <f>+[1]data1cf!K750</f>
        <v>16035.839579395786</v>
      </c>
      <c r="M750" s="152">
        <f>+[1]data1cf!L750</f>
        <v>15255.011769456472</v>
      </c>
      <c r="N750" s="152">
        <f>+[1]data1cf!M750</f>
        <v>14438.266697327854</v>
      </c>
      <c r="O750" s="152">
        <f>+[1]data1cf!N750</f>
        <v>13723.561638571176</v>
      </c>
      <c r="P750" s="152">
        <f>+[1]data1cf!O750</f>
        <v>14856.180069928632</v>
      </c>
      <c r="Q750" s="152">
        <f>+[1]data1cf!P750</f>
        <v>16269.355063813673</v>
      </c>
      <c r="R750" s="152">
        <f>+[1]data1cf!Q750</f>
        <v>14587.270210887931</v>
      </c>
      <c r="S750" s="152">
        <f>+[1]data1cf!R750</f>
        <v>10583.144633459227</v>
      </c>
      <c r="T750" s="152">
        <f>+[1]data1cf!S750</f>
        <v>9967.6382486915154</v>
      </c>
      <c r="U750" s="152">
        <f>+[1]data1cf!T750</f>
        <v>9352.162115650588</v>
      </c>
      <c r="V750" s="152">
        <f>+[1]data1cf!U750</f>
        <v>8736.7171418882299</v>
      </c>
      <c r="W750" s="152">
        <f>+[1]data1cf!V750</f>
        <v>12488.394597822311</v>
      </c>
      <c r="X750" s="152">
        <f>+[1]data1cf!W750</f>
        <v>11873.014774995543</v>
      </c>
      <c r="Y750" s="152">
        <f>+[1]data1cf!X750</f>
        <v>11257.66900075378</v>
      </c>
      <c r="Z750" s="152">
        <f>+[1]data1cf!Y750</f>
        <v>10642.358296554565</v>
      </c>
      <c r="AA750" s="152">
        <f>+[1]data1cf!Z750</f>
        <v>10027.083714499186</v>
      </c>
      <c r="AB750" s="152"/>
      <c r="AC750" s="153" t="e">
        <f t="shared" ca="1" si="88"/>
        <v>#NAME?</v>
      </c>
      <c r="AD750" s="153">
        <f t="shared" si="90"/>
        <v>82903.367932393405</v>
      </c>
      <c r="AE750" s="154">
        <f t="shared" si="91"/>
        <v>60662.984661095004</v>
      </c>
      <c r="AF750" s="155" t="e">
        <f t="shared" ca="1" si="89"/>
        <v>#NAME?</v>
      </c>
      <c r="AG750" s="156">
        <f t="shared" si="94"/>
        <v>0.98796553577825086</v>
      </c>
    </row>
    <row r="751" spans="1:33" x14ac:dyDescent="0.25">
      <c r="A751" s="148"/>
      <c r="B751" s="152">
        <f>+[1]data1cf!A751</f>
        <v>-90010.210470534221</v>
      </c>
      <c r="C751" s="152">
        <f>+[1]data1cf!B751</f>
        <v>12866.030546179059</v>
      </c>
      <c r="D751" s="152">
        <f>+[1]data1cf!C751</f>
        <v>19855.016340381771</v>
      </c>
      <c r="E751" s="152">
        <f>+[1]data1cf!D751</f>
        <v>18770.385487957072</v>
      </c>
      <c r="F751" s="152">
        <f>+[1]data1cf!E751</f>
        <v>17391.530189913559</v>
      </c>
      <c r="G751" s="152">
        <f>+[1]data1cf!F751</f>
        <v>16490.754529486905</v>
      </c>
      <c r="H751" s="152">
        <f>+[1]data1cf!G751</f>
        <v>15355.824095849799</v>
      </c>
      <c r="I751" s="152">
        <f>+[1]data1cf!H751</f>
        <v>14458.871981906039</v>
      </c>
      <c r="J751" s="152">
        <f>+[1]data1cf!I751</f>
        <v>13845.467326479455</v>
      </c>
      <c r="K751" s="152">
        <f>+[1]data1cf!J751</f>
        <v>13311.090840565077</v>
      </c>
      <c r="L751" s="152">
        <f>+[1]data1cf!K751</f>
        <v>12628.587451209296</v>
      </c>
      <c r="M751" s="152">
        <f>+[1]data1cf!L751</f>
        <v>12033.862267957553</v>
      </c>
      <c r="N751" s="152">
        <f>+[1]data1cf!M751</f>
        <v>11411.780348604039</v>
      </c>
      <c r="O751" s="152">
        <f>+[1]data1cf!N751</f>
        <v>10869.014341666141</v>
      </c>
      <c r="P751" s="152">
        <f>+[1]data1cf!O751</f>
        <v>11730.088180291896</v>
      </c>
      <c r="Q751" s="152">
        <f>+[1]data1cf!P751</f>
        <v>12806.446817249725</v>
      </c>
      <c r="R751" s="152">
        <f>+[1]data1cf!Q751</f>
        <v>11525.270340608902</v>
      </c>
      <c r="S751" s="152">
        <f>+[1]data1cf!R751</f>
        <v>8475.4887018320933</v>
      </c>
      <c r="T751" s="152">
        <f>+[1]data1cf!S751</f>
        <v>8006.6822085003114</v>
      </c>
      <c r="U751" s="152">
        <f>+[1]data1cf!T751</f>
        <v>7537.8987566938413</v>
      </c>
      <c r="V751" s="152">
        <f>+[1]data1cf!U751</f>
        <v>7069.1390376584495</v>
      </c>
      <c r="W751" s="152">
        <f>+[1]data1cf!V751</f>
        <v>9926.6410811053829</v>
      </c>
      <c r="X751" s="152">
        <f>+[1]data1cf!W751</f>
        <v>9457.9309849210313</v>
      </c>
      <c r="Y751" s="152">
        <f>+[1]data1cf!X751</f>
        <v>8989.2468221764284</v>
      </c>
      <c r="Z751" s="152">
        <f>+[1]data1cf!Y751</f>
        <v>8520.5893708747535</v>
      </c>
      <c r="AA751" s="152">
        <f>+[1]data1cf!Z751</f>
        <v>8051.959432359301</v>
      </c>
      <c r="AB751" s="152"/>
      <c r="AC751" s="153" t="e">
        <f t="shared" ca="1" si="88"/>
        <v>#NAME?</v>
      </c>
      <c r="AD751" s="153">
        <f t="shared" si="90"/>
        <v>67914.309820221359</v>
      </c>
      <c r="AE751" s="154">
        <f t="shared" si="91"/>
        <v>50375.301184101452</v>
      </c>
      <c r="AF751" s="155" t="e">
        <f t="shared" ca="1" si="89"/>
        <v>#NAME?</v>
      </c>
      <c r="AG751" s="156">
        <f t="shared" si="94"/>
        <v>0.97323984693655929</v>
      </c>
    </row>
    <row r="752" spans="1:33" x14ac:dyDescent="0.25">
      <c r="A752" s="148"/>
      <c r="B752" s="152">
        <f>+[1]data1cf!A752</f>
        <v>-94369.977482847302</v>
      </c>
      <c r="C752" s="152">
        <f>+[1]data1cf!B752</f>
        <v>13420.51094698182</v>
      </c>
      <c r="D752" s="152">
        <f>+[1]data1cf!C752</f>
        <v>20773.619569806506</v>
      </c>
      <c r="E752" s="152">
        <f>+[1]data1cf!D752</f>
        <v>19622.108863907008</v>
      </c>
      <c r="F752" s="152">
        <f>+[1]data1cf!E752</f>
        <v>18149.629165281225</v>
      </c>
      <c r="G752" s="152">
        <f>+[1]data1cf!F752</f>
        <v>17204.918519734219</v>
      </c>
      <c r="H752" s="152">
        <f>+[1]data1cf!G752</f>
        <v>16015.32087676341</v>
      </c>
      <c r="I752" s="152">
        <f>+[1]data1cf!H752</f>
        <v>15074.923666784965</v>
      </c>
      <c r="J752" s="152">
        <f>+[1]data1cf!I752</f>
        <v>14431.807922272477</v>
      </c>
      <c r="K752" s="152">
        <f>+[1]data1cf!J752</f>
        <v>13871.234234135631</v>
      </c>
      <c r="L752" s="152">
        <f>+[1]data1cf!K752</f>
        <v>13155.986814553064</v>
      </c>
      <c r="M752" s="152">
        <f>+[1]data1cf!L752</f>
        <v>12532.455307865599</v>
      </c>
      <c r="N752" s="152">
        <f>+[1]data1cf!M752</f>
        <v>11880.242004341602</v>
      </c>
      <c r="O752" s="152">
        <f>+[1]data1cf!N752</f>
        <v>11310.862015505205</v>
      </c>
      <c r="P752" s="152">
        <f>+[1]data1cf!O752</f>
        <v>12213.967508947895</v>
      </c>
      <c r="Q752" s="152">
        <f>+[1]data1cf!P752</f>
        <v>13342.461040983679</v>
      </c>
      <c r="R752" s="152">
        <f>+[1]data1cf!Q752</f>
        <v>11999.229038524045</v>
      </c>
      <c r="S752" s="152">
        <f>+[1]data1cf!R752</f>
        <v>8801.7270765306966</v>
      </c>
      <c r="T752" s="152">
        <f>+[1]data1cf!S752</f>
        <v>8310.2133028347962</v>
      </c>
      <c r="U752" s="152">
        <f>+[1]data1cf!T752</f>
        <v>7818.7236867118663</v>
      </c>
      <c r="V752" s="152">
        <f>+[1]data1cf!U752</f>
        <v>7327.2589528890603</v>
      </c>
      <c r="W752" s="152">
        <f>+[1]data1cf!V752</f>
        <v>10323.167995736527</v>
      </c>
      <c r="X752" s="152">
        <f>+[1]data1cf!W752</f>
        <v>9831.7552883150711</v>
      </c>
      <c r="Y752" s="152">
        <f>+[1]data1cf!X752</f>
        <v>9340.3697704547994</v>
      </c>
      <c r="Z752" s="152">
        <f>+[1]data1cf!Y752</f>
        <v>8849.0122578425435</v>
      </c>
      <c r="AA752" s="152">
        <f>+[1]data1cf!Z752</f>
        <v>8357.6835906357392</v>
      </c>
      <c r="AB752" s="152"/>
      <c r="AC752" s="153" t="e">
        <f t="shared" ca="1" si="88"/>
        <v>#NAME?</v>
      </c>
      <c r="AD752" s="153">
        <f t="shared" si="90"/>
        <v>70322.478855592417</v>
      </c>
      <c r="AE752" s="154">
        <f t="shared" si="91"/>
        <v>52052.61294850595</v>
      </c>
      <c r="AF752" s="155" t="e">
        <f t="shared" ca="1" si="89"/>
        <v>#NAME?</v>
      </c>
      <c r="AG752" s="156">
        <f t="shared" si="94"/>
        <v>0.97646419729188261</v>
      </c>
    </row>
    <row r="753" spans="1:33" x14ac:dyDescent="0.25">
      <c r="A753" s="148"/>
      <c r="B753" s="152">
        <f>+[1]data1cf!A753</f>
        <v>-117666.62253063238</v>
      </c>
      <c r="C753" s="152">
        <f>+[1]data1cf!B753</f>
        <v>16224.077981630606</v>
      </c>
      <c r="D753" s="152">
        <f>+[1]data1cf!C753</f>
        <v>25409.518076213411</v>
      </c>
      <c r="E753" s="152">
        <f>+[1]data1cf!D753</f>
        <v>23907.433236940153</v>
      </c>
      <c r="F753" s="152">
        <f>+[1]data1cf!E753</f>
        <v>22200.571036796355</v>
      </c>
      <c r="G753" s="152">
        <f>+[1]data1cf!F753</f>
        <v>21021.091480287654</v>
      </c>
      <c r="H753" s="152">
        <f>+[1]data1cf!G753</f>
        <v>19539.376720047978</v>
      </c>
      <c r="I753" s="152">
        <f>+[1]data1cf!H753</f>
        <v>18366.828347282833</v>
      </c>
      <c r="J753" s="152">
        <f>+[1]data1cf!I753</f>
        <v>17564.949830708978</v>
      </c>
      <c r="K753" s="152">
        <f>+[1]data1cf!J753</f>
        <v>16864.390010354691</v>
      </c>
      <c r="L753" s="152">
        <f>+[1]data1cf!K753</f>
        <v>15974.173137709149</v>
      </c>
      <c r="M753" s="152">
        <f>+[1]data1cf!L753</f>
        <v>15196.713521946396</v>
      </c>
      <c r="N753" s="152">
        <f>+[1]data1cf!M753</f>
        <v>14383.49157740199</v>
      </c>
      <c r="O753" s="152">
        <f>+[1]data1cf!N753</f>
        <v>13671.898372160627</v>
      </c>
      <c r="P753" s="152">
        <f>+[1]data1cf!O753</f>
        <v>14799.602230670796</v>
      </c>
      <c r="Q753" s="152">
        <f>+[1]data1cf!P753</f>
        <v>16206.681325147132</v>
      </c>
      <c r="R753" s="152">
        <f>+[1]data1cf!Q753</f>
        <v>14531.852346479522</v>
      </c>
      <c r="S753" s="152">
        <f>+[1]data1cf!R753</f>
        <v>10544.999043783582</v>
      </c>
      <c r="T753" s="152">
        <f>+[1]data1cf!S753</f>
        <v>9932.1477194459094</v>
      </c>
      <c r="U753" s="152">
        <f>+[1]data1cf!T753</f>
        <v>9319.3265163405522</v>
      </c>
      <c r="V753" s="152">
        <f>+[1]data1cf!U753</f>
        <v>8706.5363381045099</v>
      </c>
      <c r="W753" s="152">
        <f>+[1]data1cf!V753</f>
        <v>12442.030484480838</v>
      </c>
      <c r="X753" s="152">
        <f>+[1]data1cf!W753</f>
        <v>11829.305176144015</v>
      </c>
      <c r="Y753" s="152">
        <f>+[1]data1cf!X753</f>
        <v>11216.613769519558</v>
      </c>
      <c r="Z753" s="152">
        <f>+[1]data1cf!Y753</f>
        <v>10603.95728165883</v>
      </c>
      <c r="AA753" s="152">
        <f>+[1]data1cf!Z753</f>
        <v>9991.336760124741</v>
      </c>
      <c r="AB753" s="152"/>
      <c r="AC753" s="153" t="e">
        <f t="shared" ca="1" si="88"/>
        <v>#NAME?</v>
      </c>
      <c r="AD753" s="153">
        <f t="shared" si="90"/>
        <v>82567.468223058197</v>
      </c>
      <c r="AE753" s="154">
        <f t="shared" si="91"/>
        <v>60413.892164150464</v>
      </c>
      <c r="AF753" s="155" t="e">
        <f t="shared" ca="1" si="89"/>
        <v>#NAME?</v>
      </c>
      <c r="AG753" s="156">
        <f t="shared" si="94"/>
        <v>0.98774807588914681</v>
      </c>
    </row>
    <row r="754" spans="1:33" x14ac:dyDescent="0.25">
      <c r="A754" s="148"/>
      <c r="B754" s="152">
        <f>+[1]data1cf!A754</f>
        <v>-101337.08081112459</v>
      </c>
      <c r="C754" s="152">
        <f>+[1]data1cf!B754</f>
        <v>14209.781080511755</v>
      </c>
      <c r="D754" s="152">
        <f>+[1]data1cf!C754</f>
        <v>22110.776511092787</v>
      </c>
      <c r="E754" s="152">
        <f>+[1]data1cf!D754</f>
        <v>20859.49869786634</v>
      </c>
      <c r="F754" s="152">
        <f>+[1]data1cf!E754</f>
        <v>19361.105347272245</v>
      </c>
      <c r="G754" s="152">
        <f>+[1]data1cf!F754</f>
        <v>18346.184623940135</v>
      </c>
      <c r="H754" s="152">
        <f>+[1]data1cf!G754</f>
        <v>17069.226327287382</v>
      </c>
      <c r="I754" s="152">
        <f>+[1]data1cf!H754</f>
        <v>16059.401904266124</v>
      </c>
      <c r="J754" s="152">
        <f>+[1]data1cf!I754</f>
        <v>15368.806506122612</v>
      </c>
      <c r="K754" s="152">
        <f>+[1]data1cf!J754</f>
        <v>14766.368513246365</v>
      </c>
      <c r="L754" s="152">
        <f>+[1]data1cf!K754</f>
        <v>13998.794663987726</v>
      </c>
      <c r="M754" s="152">
        <f>+[1]data1cf!L754</f>
        <v>13329.229359779016</v>
      </c>
      <c r="N754" s="152">
        <f>+[1]data1cf!M754</f>
        <v>12628.864752218175</v>
      </c>
      <c r="O754" s="152">
        <f>+[1]data1cf!N754</f>
        <v>12016.954426017393</v>
      </c>
      <c r="P754" s="152">
        <f>+[1]data1cf!O754</f>
        <v>12987.228390009273</v>
      </c>
      <c r="Q754" s="152">
        <f>+[1]data1cf!P754</f>
        <v>14199.035823909835</v>
      </c>
      <c r="R754" s="152">
        <f>+[1]data1cf!Q754</f>
        <v>12756.636306477696</v>
      </c>
      <c r="S754" s="152">
        <f>+[1]data1cf!R754</f>
        <v>9323.0706391006315</v>
      </c>
      <c r="T754" s="152">
        <f>+[1]data1cf!S754</f>
        <v>8795.2696124038339</v>
      </c>
      <c r="U754" s="152">
        <f>+[1]data1cf!T754</f>
        <v>8267.4945267741714</v>
      </c>
      <c r="V754" s="152">
        <f>+[1]data1cf!U754</f>
        <v>7739.7461604436612</v>
      </c>
      <c r="W754" s="152">
        <f>+[1]data1cf!V754</f>
        <v>10956.835799285589</v>
      </c>
      <c r="X754" s="152">
        <f>+[1]data1cf!W754</f>
        <v>10429.143300337677</v>
      </c>
      <c r="Y754" s="152">
        <f>+[1]data1cf!X754</f>
        <v>9901.4799982893783</v>
      </c>
      <c r="Z754" s="152">
        <f>+[1]data1cf!Y754</f>
        <v>9373.8467690476718</v>
      </c>
      <c r="AA754" s="152">
        <f>+[1]data1cf!Z754</f>
        <v>8846.2445147967628</v>
      </c>
      <c r="AB754" s="152"/>
      <c r="AC754" s="153" t="e">
        <f t="shared" ca="1" si="88"/>
        <v>#NAME?</v>
      </c>
      <c r="AD754" s="153">
        <f t="shared" si="90"/>
        <v>73855.823553550494</v>
      </c>
      <c r="AE754" s="154">
        <f t="shared" si="91"/>
        <v>54428.56816866486</v>
      </c>
      <c r="AF754" s="155" t="e">
        <f t="shared" ca="1" si="89"/>
        <v>#NAME?</v>
      </c>
      <c r="AG754" s="156">
        <f t="shared" si="94"/>
        <v>0.98050529218993421</v>
      </c>
    </row>
    <row r="755" spans="1:33" x14ac:dyDescent="0.25">
      <c r="A755" s="148"/>
      <c r="B755" s="152">
        <f>+[1]data1cf!A755</f>
        <v>-98188.313038601555</v>
      </c>
      <c r="C755" s="152">
        <f>+[1]data1cf!B755</f>
        <v>13892.087853414538</v>
      </c>
      <c r="D755" s="152">
        <f>+[1]data1cf!C755</f>
        <v>21570.587334678734</v>
      </c>
      <c r="E755" s="152">
        <f>+[1]data1cf!D755</f>
        <v>20280.064361284494</v>
      </c>
      <c r="F755" s="152">
        <f>+[1]data1cf!E755</f>
        <v>18813.581221492415</v>
      </c>
      <c r="G755" s="152">
        <f>+[1]data1cf!F755</f>
        <v>17830.391795920645</v>
      </c>
      <c r="H755" s="152">
        <f>+[1]data1cf!G755</f>
        <v>16592.915963921918</v>
      </c>
      <c r="I755" s="152">
        <f>+[1]data1cf!H755</f>
        <v>15614.469024578622</v>
      </c>
      <c r="J755" s="152">
        <f>+[1]data1cf!I755</f>
        <v>14945.33195655586</v>
      </c>
      <c r="K755" s="152">
        <f>+[1]data1cf!J755</f>
        <v>14361.81444861741</v>
      </c>
      <c r="L755" s="152">
        <f>+[1]data1cf!K755</f>
        <v>13617.889419772626</v>
      </c>
      <c r="M755" s="152">
        <f>+[1]data1cf!L755</f>
        <v>12969.128994040955</v>
      </c>
      <c r="N755" s="152">
        <f>+[1]data1cf!M755</f>
        <v>12290.526267596575</v>
      </c>
      <c r="O755" s="152">
        <f>+[1]data1cf!N755</f>
        <v>11697.837438384933</v>
      </c>
      <c r="P755" s="152">
        <f>+[1]data1cf!O755</f>
        <v>12637.754752643126</v>
      </c>
      <c r="Q755" s="152">
        <f>+[1]data1cf!P755</f>
        <v>13811.908642906652</v>
      </c>
      <c r="R755" s="152">
        <f>+[1]data1cf!Q755</f>
        <v>12414.327676386378</v>
      </c>
      <c r="S755" s="152">
        <f>+[1]data1cf!R755</f>
        <v>9087.4505067609862</v>
      </c>
      <c r="T755" s="152">
        <f>+[1]data1cf!S755</f>
        <v>8576.049428137143</v>
      </c>
      <c r="U755" s="152">
        <f>+[1]data1cf!T755</f>
        <v>8064.6734845339724</v>
      </c>
      <c r="V755" s="152">
        <f>+[1]data1cf!U755</f>
        <v>7553.3234300020777</v>
      </c>
      <c r="W755" s="152">
        <f>+[1]data1cf!V755</f>
        <v>10670.450961242121</v>
      </c>
      <c r="X755" s="152">
        <f>+[1]data1cf!W755</f>
        <v>10159.155038169403</v>
      </c>
      <c r="Y755" s="152">
        <f>+[1]data1cf!X755</f>
        <v>9647.8874047838799</v>
      </c>
      <c r="Z755" s="152">
        <f>+[1]data1cf!Y755</f>
        <v>9136.6489097761805</v>
      </c>
      <c r="AA755" s="152">
        <f>+[1]data1cf!Z755</f>
        <v>8625.440427297639</v>
      </c>
      <c r="AB755" s="152"/>
      <c r="AC755" s="153" t="e">
        <f t="shared" ca="1" si="88"/>
        <v>#NAME?</v>
      </c>
      <c r="AD755" s="153">
        <f t="shared" si="90"/>
        <v>72336.508096356178</v>
      </c>
      <c r="AE755" s="154">
        <f t="shared" si="91"/>
        <v>53430.65909053116</v>
      </c>
      <c r="AF755" s="155" t="e">
        <f t="shared" ca="1" si="89"/>
        <v>#NAME?</v>
      </c>
      <c r="AG755" s="156">
        <f t="shared" ref="AG755:AG770" si="95">1-EXP(-(1/0.25)*(AD755/ABS($AD$1010)))</f>
        <v>0.97886046229510271</v>
      </c>
    </row>
    <row r="756" spans="1:33" x14ac:dyDescent="0.25">
      <c r="A756" s="148"/>
      <c r="B756" s="152">
        <f>+[1]data1cf!A756</f>
        <v>-107369.55028498522</v>
      </c>
      <c r="C756" s="152">
        <f>+[1]data1cf!B756</f>
        <v>15066.285693577418</v>
      </c>
      <c r="D756" s="152">
        <f>+[1]data1cf!C756</f>
        <v>23331.342723051468</v>
      </c>
      <c r="E756" s="152">
        <f>+[1]data1cf!D756</f>
        <v>21953.639854616889</v>
      </c>
      <c r="F756" s="152">
        <f>+[1]data1cf!E756</f>
        <v>20410.062531028707</v>
      </c>
      <c r="G756" s="152">
        <f>+[1]data1cf!F756</f>
        <v>19334.350381039148</v>
      </c>
      <c r="H756" s="152">
        <f>+[1]data1cf!G756</f>
        <v>17981.750824063158</v>
      </c>
      <c r="I756" s="152">
        <f>+[1]data1cf!H756</f>
        <v>16911.812818165112</v>
      </c>
      <c r="J756" s="152">
        <f>+[1]data1cf!I756</f>
        <v>16180.107141091645</v>
      </c>
      <c r="K756" s="152">
        <f>+[1]data1cf!J756</f>
        <v>15541.420921587342</v>
      </c>
      <c r="L756" s="152">
        <f>+[1]data1cf!K756</f>
        <v>14728.54021023355</v>
      </c>
      <c r="M756" s="152">
        <f>+[1]data1cf!L756</f>
        <v>14019.116522242046</v>
      </c>
      <c r="N756" s="152">
        <f>+[1]data1cf!M756</f>
        <v>13277.060086952722</v>
      </c>
      <c r="O756" s="152">
        <f>+[1]data1cf!N756</f>
        <v>12628.324849483281</v>
      </c>
      <c r="P756" s="152">
        <f>+[1]data1cf!O756</f>
        <v>13656.756663172819</v>
      </c>
      <c r="Q756" s="152">
        <f>+[1]data1cf!P756</f>
        <v>14940.701475560014</v>
      </c>
      <c r="R756" s="152">
        <f>+[1]data1cf!Q756</f>
        <v>13412.437721775554</v>
      </c>
      <c r="S756" s="152">
        <f>+[1]data1cf!R756</f>
        <v>9774.4761915104209</v>
      </c>
      <c r="T756" s="152">
        <f>+[1]data1cf!S756</f>
        <v>9215.2558308804128</v>
      </c>
      <c r="U756" s="152">
        <f>+[1]data1cf!T756</f>
        <v>8656.0629555567721</v>
      </c>
      <c r="V756" s="152">
        <f>+[1]data1cf!U756</f>
        <v>8096.8983900987005</v>
      </c>
      <c r="W756" s="152">
        <f>+[1]data1cf!V756</f>
        <v>11505.497345033507</v>
      </c>
      <c r="X756" s="152">
        <f>+[1]data1cf!W756</f>
        <v>10946.391972673327</v>
      </c>
      <c r="Y756" s="152">
        <f>+[1]data1cf!X756</f>
        <v>10387.317535267626</v>
      </c>
      <c r="Z756" s="152">
        <f>+[1]data1cf!Y756</f>
        <v>9828.2749608650156</v>
      </c>
      <c r="AA756" s="152">
        <f>+[1]data1cf!Z756</f>
        <v>9269.2652053555976</v>
      </c>
      <c r="AB756" s="152"/>
      <c r="AC756" s="153" t="e">
        <f t="shared" ca="1" si="88"/>
        <v>#NAME?</v>
      </c>
      <c r="AD756" s="153">
        <f t="shared" si="90"/>
        <v>77155.45305372146</v>
      </c>
      <c r="AE756" s="154">
        <f t="shared" si="91"/>
        <v>56720.534348167741</v>
      </c>
      <c r="AF756" s="155" t="e">
        <f t="shared" ca="1" si="89"/>
        <v>#NAME?</v>
      </c>
      <c r="AG756" s="156">
        <f t="shared" si="95"/>
        <v>0.98365006734307692</v>
      </c>
    </row>
    <row r="757" spans="1:33" x14ac:dyDescent="0.25">
      <c r="A757" s="148"/>
      <c r="B757" s="152">
        <f>+[1]data1cf!A757</f>
        <v>-102274.14098469329</v>
      </c>
      <c r="C757" s="152">
        <f>+[1]data1cf!B757</f>
        <v>14359.930900251798</v>
      </c>
      <c r="D757" s="152">
        <f>+[1]data1cf!C757</f>
        <v>22349.271911194162</v>
      </c>
      <c r="E757" s="152">
        <f>+[1]data1cf!D757</f>
        <v>21097.078305659201</v>
      </c>
      <c r="F757" s="152">
        <f>+[1]data1cf!E757</f>
        <v>19524.04624650698</v>
      </c>
      <c r="G757" s="152">
        <f>+[1]data1cf!F757</f>
        <v>18499.682421131485</v>
      </c>
      <c r="H757" s="152">
        <f>+[1]data1cf!G757</f>
        <v>17210.974307453664</v>
      </c>
      <c r="I757" s="152">
        <f>+[1]data1cf!H757</f>
        <v>16191.812075986199</v>
      </c>
      <c r="J757" s="152">
        <f>+[1]data1cf!I757</f>
        <v>15494.830768178919</v>
      </c>
      <c r="K757" s="152">
        <f>+[1]data1cf!J757</f>
        <v>14886.762117794508</v>
      </c>
      <c r="L757" s="152">
        <f>+[1]data1cf!K757</f>
        <v>14112.150478084939</v>
      </c>
      <c r="M757" s="152">
        <f>+[1]data1cf!L757</f>
        <v>13436.393728699819</v>
      </c>
      <c r="N757" s="152">
        <f>+[1]data1cf!M757</f>
        <v>12729.55287596328</v>
      </c>
      <c r="O757" s="152">
        <f>+[1]data1cf!N757</f>
        <v>12111.922312321683</v>
      </c>
      <c r="P757" s="152">
        <f>+[1]data1cf!O757</f>
        <v>13091.230288830062</v>
      </c>
      <c r="Q757" s="152">
        <f>+[1]data1cf!P757</f>
        <v>14314.243260479008</v>
      </c>
      <c r="R757" s="152">
        <f>+[1]data1cf!Q757</f>
        <v>12858.505928977822</v>
      </c>
      <c r="S757" s="152">
        <f>+[1]data1cf!R757</f>
        <v>9393.1902090584954</v>
      </c>
      <c r="T757" s="152">
        <f>+[1]data1cf!S757</f>
        <v>8860.5086261257456</v>
      </c>
      <c r="U757" s="152">
        <f>+[1]data1cf!T757</f>
        <v>8327.8532241362063</v>
      </c>
      <c r="V757" s="152">
        <f>+[1]data1cf!U757</f>
        <v>7795.2247885181605</v>
      </c>
      <c r="W757" s="152">
        <f>+[1]data1cf!V757</f>
        <v>11042.062734211129</v>
      </c>
      <c r="X757" s="152">
        <f>+[1]data1cf!W757</f>
        <v>10509.490682579282</v>
      </c>
      <c r="Y757" s="152">
        <f>+[1]data1cf!X757</f>
        <v>9976.9480978296742</v>
      </c>
      <c r="Z757" s="152">
        <f>+[1]data1cf!Y757</f>
        <v>9444.4358639687689</v>
      </c>
      <c r="AA757" s="152">
        <f>+[1]data1cf!Z757</f>
        <v>8911.9548915232281</v>
      </c>
      <c r="AB757" s="152"/>
      <c r="AC757" s="153" t="e">
        <f t="shared" ca="1" si="88"/>
        <v>#NAME?</v>
      </c>
      <c r="AD757" s="153">
        <f t="shared" si="90"/>
        <v>74486.211133367731</v>
      </c>
      <c r="AE757" s="154">
        <f t="shared" si="91"/>
        <v>54897.894968483793</v>
      </c>
      <c r="AF757" s="155" t="e">
        <f t="shared" ca="1" si="89"/>
        <v>#NAME?</v>
      </c>
      <c r="AG757" s="156">
        <f t="shared" si="95"/>
        <v>0.98114960225220615</v>
      </c>
    </row>
    <row r="758" spans="1:33" x14ac:dyDescent="0.25">
      <c r="A758" s="148"/>
      <c r="B758" s="152">
        <f>+[1]data1cf!A758</f>
        <v>-92715.446906426121</v>
      </c>
      <c r="C758" s="152">
        <f>+[1]data1cf!B758</f>
        <v>13218.039875345163</v>
      </c>
      <c r="D758" s="152">
        <f>+[1]data1cf!C758</f>
        <v>20374.970498070517</v>
      </c>
      <c r="E758" s="152">
        <f>+[1]data1cf!D758</f>
        <v>19257.033197648736</v>
      </c>
      <c r="F758" s="152">
        <f>+[1]data1cf!E758</f>
        <v>17861.930778840659</v>
      </c>
      <c r="G758" s="152">
        <f>+[1]data1cf!F758</f>
        <v>16933.893450021551</v>
      </c>
      <c r="H758" s="152">
        <f>+[1]data1cf!G758</f>
        <v>15765.042000394293</v>
      </c>
      <c r="I758" s="152">
        <f>+[1]data1cf!H758</f>
        <v>14841.132194348622</v>
      </c>
      <c r="J758" s="152">
        <f>+[1]data1cf!I758</f>
        <v>14209.291801297033</v>
      </c>
      <c r="K758" s="152">
        <f>+[1]data1cf!J758</f>
        <v>13658.659945366206</v>
      </c>
      <c r="L758" s="152">
        <f>+[1]data1cf!K758</f>
        <v>12955.838877708527</v>
      </c>
      <c r="M758" s="152">
        <f>+[1]data1cf!L758</f>
        <v>12343.23936412621</v>
      </c>
      <c r="N758" s="152">
        <f>+[1]data1cf!M758</f>
        <v>11702.460913950832</v>
      </c>
      <c r="O758" s="152">
        <f>+[1]data1cf!N758</f>
        <v>11143.180925111457</v>
      </c>
      <c r="P758" s="152">
        <f>+[1]data1cf!O758</f>
        <v>12030.33541523774</v>
      </c>
      <c r="Q758" s="152">
        <f>+[1]data1cf!P758</f>
        <v>13139.043766606432</v>
      </c>
      <c r="R758" s="152">
        <f>+[1]data1cf!Q758</f>
        <v>11819.361821893723</v>
      </c>
      <c r="S758" s="152">
        <f>+[1]data1cf!R758</f>
        <v>8677.9196885174315</v>
      </c>
      <c r="T758" s="152">
        <f>+[1]data1cf!S758</f>
        <v>8195.023322486597</v>
      </c>
      <c r="U758" s="152">
        <f>+[1]data1cf!T758</f>
        <v>7712.1506904888993</v>
      </c>
      <c r="V758" s="152">
        <f>+[1]data1cf!U758</f>
        <v>7229.3025045453123</v>
      </c>
      <c r="W758" s="152">
        <f>+[1]data1cf!V758</f>
        <v>10172.686123017556</v>
      </c>
      <c r="X758" s="152">
        <f>+[1]data1cf!W758</f>
        <v>9689.8890513285478</v>
      </c>
      <c r="Y758" s="152">
        <f>+[1]data1cf!X758</f>
        <v>9207.1186925029142</v>
      </c>
      <c r="Z758" s="152">
        <f>+[1]data1cf!Y758</f>
        <v>8724.3758479265671</v>
      </c>
      <c r="AA758" s="152">
        <f>+[1]data1cf!Z758</f>
        <v>8241.661343026979</v>
      </c>
      <c r="AB758" s="152"/>
      <c r="AC758" s="153" t="e">
        <f t="shared" ca="1" si="88"/>
        <v>#NAME?</v>
      </c>
      <c r="AD758" s="153">
        <f t="shared" si="90"/>
        <v>69335.460897183235</v>
      </c>
      <c r="AE758" s="154">
        <f t="shared" si="91"/>
        <v>51346.054585303878</v>
      </c>
      <c r="AF758" s="155" t="e">
        <f t="shared" ca="1" si="89"/>
        <v>#NAME?</v>
      </c>
      <c r="AG758" s="156">
        <f t="shared" si="95"/>
        <v>0.9751925131463498</v>
      </c>
    </row>
    <row r="759" spans="1:33" x14ac:dyDescent="0.25">
      <c r="A759" s="148"/>
      <c r="B759" s="152">
        <f>+[1]data1cf!A759</f>
        <v>-110467.97355048175</v>
      </c>
      <c r="C759" s="152">
        <f>+[1]data1cf!B759</f>
        <v>15374.437753698723</v>
      </c>
      <c r="D759" s="152">
        <f>+[1]data1cf!C759</f>
        <v>23959.360770996194</v>
      </c>
      <c r="E759" s="152">
        <f>+[1]data1cf!D759</f>
        <v>22571.755920722317</v>
      </c>
      <c r="F759" s="152">
        <f>+[1]data1cf!E759</f>
        <v>20948.832491945024</v>
      </c>
      <c r="G759" s="152">
        <f>+[1]data1cf!F759</f>
        <v>19841.896384417894</v>
      </c>
      <c r="H759" s="152">
        <f>+[1]data1cf!G759</f>
        <v>18450.445633609594</v>
      </c>
      <c r="I759" s="152">
        <f>+[1]data1cf!H759</f>
        <v>17349.631827251189</v>
      </c>
      <c r="J759" s="152">
        <f>+[1]data1cf!I759</f>
        <v>16596.810909522199</v>
      </c>
      <c r="K759" s="152">
        <f>+[1]data1cf!J759</f>
        <v>15939.50671785845</v>
      </c>
      <c r="L759" s="152">
        <f>+[1]data1cf!K759</f>
        <v>15103.355298511691</v>
      </c>
      <c r="M759" s="152">
        <f>+[1]data1cf!L759</f>
        <v>14373.459373706959</v>
      </c>
      <c r="N759" s="152">
        <f>+[1]data1cf!M759</f>
        <v>13609.989000133366</v>
      </c>
      <c r="O759" s="152">
        <f>+[1]data1cf!N759</f>
        <v>12942.339591225675</v>
      </c>
      <c r="P759" s="152">
        <f>+[1]data1cf!O759</f>
        <v>14000.642693175396</v>
      </c>
      <c r="Q759" s="152">
        <f>+[1]data1cf!P759</f>
        <v>15321.639020333339</v>
      </c>
      <c r="R759" s="152">
        <f>+[1]data1cf!Q759</f>
        <v>13749.27330320852</v>
      </c>
      <c r="S759" s="152">
        <f>+[1]data1cf!R759</f>
        <v>10006.329078925974</v>
      </c>
      <c r="T759" s="152">
        <f>+[1]data1cf!S759</f>
        <v>9430.9709830505872</v>
      </c>
      <c r="U759" s="152">
        <f>+[1]data1cf!T759</f>
        <v>8855.6411656404398</v>
      </c>
      <c r="V759" s="152">
        <f>+[1]data1cf!U759</f>
        <v>8280.3404750495192</v>
      </c>
      <c r="W759" s="152">
        <f>+[1]data1cf!V759</f>
        <v>11787.303279666889</v>
      </c>
      <c r="X759" s="152">
        <f>+[1]data1cf!W759</f>
        <v>11212.063490342247</v>
      </c>
      <c r="Y759" s="152">
        <f>+[1]data1cf!X759</f>
        <v>10636.855528679391</v>
      </c>
      <c r="Z759" s="152">
        <f>+[1]data1cf!Y759</f>
        <v>10061.680349508159</v>
      </c>
      <c r="AA759" s="152">
        <f>+[1]data1cf!Z759</f>
        <v>9486.5389363033119</v>
      </c>
      <c r="AB759" s="152"/>
      <c r="AC759" s="153" t="e">
        <f t="shared" ca="1" si="88"/>
        <v>#NAME?</v>
      </c>
      <c r="AD759" s="153">
        <f t="shared" si="90"/>
        <v>78773.889116375052</v>
      </c>
      <c r="AE759" s="154">
        <f t="shared" si="91"/>
        <v>57821.117168338125</v>
      </c>
      <c r="AF759" s="155" t="e">
        <f t="shared" ca="1" si="89"/>
        <v>#NAME?</v>
      </c>
      <c r="AG759" s="156">
        <f t="shared" si="95"/>
        <v>0.98500169641159596</v>
      </c>
    </row>
    <row r="760" spans="1:33" x14ac:dyDescent="0.25">
      <c r="A760" s="148"/>
      <c r="B760" s="152">
        <f>+[1]data1cf!A760</f>
        <v>-99862.627585880837</v>
      </c>
      <c r="C760" s="152">
        <f>+[1]data1cf!B760</f>
        <v>14106.172800451946</v>
      </c>
      <c r="D760" s="152">
        <f>+[1]data1cf!C760</f>
        <v>21869.446392908198</v>
      </c>
      <c r="E760" s="152">
        <f>+[1]data1cf!D760</f>
        <v>20563.916118731566</v>
      </c>
      <c r="F760" s="152">
        <f>+[1]data1cf!E760</f>
        <v>19104.71974773725</v>
      </c>
      <c r="G760" s="152">
        <f>+[1]data1cf!F760</f>
        <v>18104.657635043895</v>
      </c>
      <c r="H760" s="152">
        <f>+[1]data1cf!G760</f>
        <v>16846.187538079219</v>
      </c>
      <c r="I760" s="152">
        <f>+[1]data1cf!H760</f>
        <v>15851.056047452872</v>
      </c>
      <c r="J760" s="152">
        <f>+[1]data1cf!I760</f>
        <v>15170.50880348924</v>
      </c>
      <c r="K760" s="152">
        <f>+[1]data1cf!J760</f>
        <v>14576.930584357877</v>
      </c>
      <c r="L760" s="152">
        <f>+[1]data1cf!K760</f>
        <v>13820.430616074718</v>
      </c>
      <c r="M760" s="152">
        <f>+[1]data1cf!L760</f>
        <v>13160.607478449063</v>
      </c>
      <c r="N760" s="152">
        <f>+[1]data1cf!M760</f>
        <v>12470.433166939758</v>
      </c>
      <c r="O760" s="152">
        <f>+[1]data1cf!N760</f>
        <v>11867.52356746039</v>
      </c>
      <c r="P760" s="152">
        <f>+[1]data1cf!O760</f>
        <v>12823.582618400258</v>
      </c>
      <c r="Q760" s="152">
        <f>+[1]data1cf!P760</f>
        <v>14017.758269689875</v>
      </c>
      <c r="R760" s="152">
        <f>+[1]data1cf!Q760</f>
        <v>12596.345646724643</v>
      </c>
      <c r="S760" s="152">
        <f>+[1]data1cf!R760</f>
        <v>9212.7383157416025</v>
      </c>
      <c r="T760" s="152">
        <f>+[1]data1cf!S760</f>
        <v>8692.6167872094557</v>
      </c>
      <c r="U760" s="152">
        <f>+[1]data1cf!T760</f>
        <v>8172.5208223022528</v>
      </c>
      <c r="V760" s="152">
        <f>+[1]data1cf!U760</f>
        <v>7652.4511879287456</v>
      </c>
      <c r="W760" s="152">
        <f>+[1]data1cf!V760</f>
        <v>10822.732213813571</v>
      </c>
      <c r="X760" s="152">
        <f>+[1]data1cf!W760</f>
        <v>10302.717633952965</v>
      </c>
      <c r="Y760" s="152">
        <f>+[1]data1cf!X760</f>
        <v>9782.731826177449</v>
      </c>
      <c r="Z760" s="152">
        <f>+[1]data1cf!Y760</f>
        <v>9262.7756536495726</v>
      </c>
      <c r="AA760" s="152">
        <f>+[1]data1cf!Z760</f>
        <v>8742.850005426777</v>
      </c>
      <c r="AB760" s="152"/>
      <c r="AC760" s="153" t="e">
        <f t="shared" ca="1" si="88"/>
        <v>#NAME?</v>
      </c>
      <c r="AD760" s="153">
        <f t="shared" si="90"/>
        <v>73177.06958412331</v>
      </c>
      <c r="AE760" s="154">
        <f t="shared" si="91"/>
        <v>53993.923742347739</v>
      </c>
      <c r="AF760" s="155" t="e">
        <f t="shared" ca="1" si="89"/>
        <v>#NAME?</v>
      </c>
      <c r="AG760" s="156">
        <f t="shared" si="95"/>
        <v>0.97978690420003378</v>
      </c>
    </row>
    <row r="761" spans="1:33" x14ac:dyDescent="0.25">
      <c r="A761" s="148"/>
      <c r="B761" s="152">
        <f>+[1]data1cf!A761</f>
        <v>-109961.07039919258</v>
      </c>
      <c r="C761" s="152">
        <f>+[1]data1cf!B761</f>
        <v>15319.475078191976</v>
      </c>
      <c r="D761" s="152">
        <f>+[1]data1cf!C761</f>
        <v>23825.909295537589</v>
      </c>
      <c r="E761" s="152">
        <f>+[1]data1cf!D761</f>
        <v>22558.240266548462</v>
      </c>
      <c r="F761" s="152">
        <f>+[1]data1cf!E761</f>
        <v>20860.689534186615</v>
      </c>
      <c r="G761" s="152">
        <f>+[1]data1cf!F761</f>
        <v>19758.861677248628</v>
      </c>
      <c r="H761" s="152">
        <f>+[1]data1cf!G761</f>
        <v>18373.766995607599</v>
      </c>
      <c r="I761" s="152">
        <f>+[1]data1cf!H761</f>
        <v>17278.004481216369</v>
      </c>
      <c r="J761" s="152">
        <f>+[1]data1cf!I761</f>
        <v>16528.638024389398</v>
      </c>
      <c r="K761" s="152">
        <f>+[1]data1cf!J761</f>
        <v>15874.379739611046</v>
      </c>
      <c r="L761" s="152">
        <f>+[1]data1cf!K761</f>
        <v>15042.035416391427</v>
      </c>
      <c r="M761" s="152">
        <f>+[1]data1cf!L761</f>
        <v>14315.488756830771</v>
      </c>
      <c r="N761" s="152">
        <f>+[1]data1cf!M761</f>
        <v>13555.521711197798</v>
      </c>
      <c r="O761" s="152">
        <f>+[1]data1cf!N761</f>
        <v>12890.966667483139</v>
      </c>
      <c r="P761" s="152">
        <f>+[1]data1cf!O761</f>
        <v>13944.382816019886</v>
      </c>
      <c r="Q761" s="152">
        <f>+[1]data1cf!P761</f>
        <v>15259.317502146914</v>
      </c>
      <c r="R761" s="152">
        <f>+[1]data1cf!Q761</f>
        <v>13694.166881953548</v>
      </c>
      <c r="S761" s="152">
        <f>+[1]data1cf!R761</f>
        <v>9968.3978638543867</v>
      </c>
      <c r="T761" s="152">
        <f>+[1]data1cf!S761</f>
        <v>9395.679907220665</v>
      </c>
      <c r="U761" s="152">
        <f>+[1]data1cf!T761</f>
        <v>8822.9900992911334</v>
      </c>
      <c r="V761" s="152">
        <f>+[1]data1cf!U761</f>
        <v>8250.3292845268952</v>
      </c>
      <c r="W761" s="152">
        <f>+[1]data1cf!V761</f>
        <v>11741.199728254678</v>
      </c>
      <c r="X761" s="152">
        <f>+[1]data1cf!W761</f>
        <v>11168.599535299778</v>
      </c>
      <c r="Y761" s="152">
        <f>+[1]data1cf!X761</f>
        <v>10596.031023959415</v>
      </c>
      <c r="Z761" s="152">
        <f>+[1]data1cf!Y761</f>
        <v>10023.495144682036</v>
      </c>
      <c r="AA761" s="152">
        <f>+[1]data1cf!Z761</f>
        <v>9450.9928764295182</v>
      </c>
      <c r="AB761" s="152"/>
      <c r="AC761" s="153" t="e">
        <f t="shared" ca="1" si="88"/>
        <v>#NAME?</v>
      </c>
      <c r="AD761" s="153">
        <f t="shared" si="90"/>
        <v>78551.76458062345</v>
      </c>
      <c r="AE761" s="154">
        <f t="shared" si="91"/>
        <v>57681.045688703831</v>
      </c>
      <c r="AF761" s="155" t="e">
        <f t="shared" ca="1" si="89"/>
        <v>#NAME?</v>
      </c>
      <c r="AG761" s="156">
        <f t="shared" si="95"/>
        <v>0.98482302256516896</v>
      </c>
    </row>
    <row r="762" spans="1:33" x14ac:dyDescent="0.25">
      <c r="A762" s="148"/>
      <c r="B762" s="152">
        <f>+[1]data1cf!A762</f>
        <v>-105475.28038858353</v>
      </c>
      <c r="C762" s="152">
        <f>+[1]data1cf!B762</f>
        <v>14702.510995350414</v>
      </c>
      <c r="D762" s="152">
        <f>+[1]data1cf!C762</f>
        <v>22943.660375525</v>
      </c>
      <c r="E762" s="152">
        <f>+[1]data1cf!D762</f>
        <v>21602.523526662822</v>
      </c>
      <c r="F762" s="152">
        <f>+[1]data1cf!E762</f>
        <v>20080.677024079348</v>
      </c>
      <c r="G762" s="152">
        <f>+[1]data1cf!F762</f>
        <v>19024.054132638943</v>
      </c>
      <c r="H762" s="152">
        <f>+[1]data1cf!G762</f>
        <v>17695.206865330911</v>
      </c>
      <c r="I762" s="152">
        <f>+[1]data1cf!H762</f>
        <v>16644.145266665746</v>
      </c>
      <c r="J762" s="152">
        <f>+[1]data1cf!I762</f>
        <v>15925.348724756048</v>
      </c>
      <c r="K762" s="152">
        <f>+[1]data1cf!J762</f>
        <v>15298.044895962092</v>
      </c>
      <c r="L762" s="152">
        <f>+[1]data1cf!K762</f>
        <v>14499.391098700278</v>
      </c>
      <c r="M762" s="152">
        <f>+[1]data1cf!L762</f>
        <v>13802.483435339509</v>
      </c>
      <c r="N762" s="152">
        <f>+[1]data1cf!M762</f>
        <v>13073.518748716997</v>
      </c>
      <c r="O762" s="152">
        <f>+[1]data1cf!N762</f>
        <v>12436.346988055229</v>
      </c>
      <c r="P762" s="152">
        <f>+[1]data1cf!O762</f>
        <v>13446.516518877179</v>
      </c>
      <c r="Q762" s="152">
        <f>+[1]data1cf!P762</f>
        <v>14707.809303754788</v>
      </c>
      <c r="R762" s="152">
        <f>+[1]data1cf!Q762</f>
        <v>13206.50798033231</v>
      </c>
      <c r="S762" s="152">
        <f>+[1]data1cf!R762</f>
        <v>9632.7292746459971</v>
      </c>
      <c r="T762" s="152">
        <f>+[1]data1cf!S762</f>
        <v>9083.374972798807</v>
      </c>
      <c r="U762" s="152">
        <f>+[1]data1cf!T762</f>
        <v>8534.0476713478038</v>
      </c>
      <c r="V762" s="152">
        <f>+[1]data1cf!U762</f>
        <v>7984.7481803048722</v>
      </c>
      <c r="W762" s="152">
        <f>+[1]data1cf!V762</f>
        <v>11333.210845461977</v>
      </c>
      <c r="X762" s="152">
        <f>+[1]data1cf!W762</f>
        <v>10783.969503201282</v>
      </c>
      <c r="Y762" s="152">
        <f>+[1]data1cf!X762</f>
        <v>10234.758550124361</v>
      </c>
      <c r="Z762" s="152">
        <f>+[1]data1cf!Y762</f>
        <v>9685.5788979067347</v>
      </c>
      <c r="AA762" s="152">
        <f>+[1]data1cf!Z762</f>
        <v>9136.4314855741832</v>
      </c>
      <c r="AB762" s="152"/>
      <c r="AC762" s="153" t="e">
        <f t="shared" ca="1" si="88"/>
        <v>#NAME?</v>
      </c>
      <c r="AD762" s="153">
        <f t="shared" si="90"/>
        <v>76018.887802648969</v>
      </c>
      <c r="AE762" s="154">
        <f t="shared" si="91"/>
        <v>55902.328035098239</v>
      </c>
      <c r="AF762" s="155" t="e">
        <f t="shared" ca="1" si="89"/>
        <v>#NAME?</v>
      </c>
      <c r="AG762" s="156">
        <f t="shared" si="95"/>
        <v>0.98262869710554013</v>
      </c>
    </row>
    <row r="763" spans="1:33" x14ac:dyDescent="0.25">
      <c r="A763" s="148"/>
      <c r="B763" s="152">
        <f>+[1]data1cf!A763</f>
        <v>-90267.312553567637</v>
      </c>
      <c r="C763" s="152">
        <f>+[1]data1cf!B763</f>
        <v>12904.920508218162</v>
      </c>
      <c r="D763" s="152">
        <f>+[1]data1cf!C763</f>
        <v>19887.944344077754</v>
      </c>
      <c r="E763" s="152">
        <f>+[1]data1cf!D763</f>
        <v>18802.761079058648</v>
      </c>
      <c r="F763" s="152">
        <f>+[1]data1cf!E763</f>
        <v>17436.23643801401</v>
      </c>
      <c r="G763" s="152">
        <f>+[1]data1cf!F763</f>
        <v>16532.869864779237</v>
      </c>
      <c r="H763" s="152">
        <f>+[1]data1cf!G763</f>
        <v>15394.715622770338</v>
      </c>
      <c r="I763" s="152">
        <f>+[1]data1cf!H763</f>
        <v>14495.201485522048</v>
      </c>
      <c r="J763" s="152">
        <f>+[1]data1cf!I763</f>
        <v>13880.044722042025</v>
      </c>
      <c r="K763" s="152">
        <f>+[1]data1cf!J763</f>
        <v>13344.123347320077</v>
      </c>
      <c r="L763" s="152">
        <f>+[1]data1cf!K763</f>
        <v>12659.688992764892</v>
      </c>
      <c r="M763" s="152">
        <f>+[1]data1cf!L763</f>
        <v>12063.265056864453</v>
      </c>
      <c r="N763" s="152">
        <f>+[1]data1cf!M763</f>
        <v>11439.406244017991</v>
      </c>
      <c r="O763" s="152">
        <f>+[1]data1cf!N763</f>
        <v>10895.070770141945</v>
      </c>
      <c r="P763" s="152">
        <f>+[1]data1cf!O763</f>
        <v>11758.623279296709</v>
      </c>
      <c r="Q763" s="152">
        <f>+[1]data1cf!P763</f>
        <v>12838.056390208169</v>
      </c>
      <c r="R763" s="152">
        <f>+[1]data1cf!Q763</f>
        <v>11553.220404949869</v>
      </c>
      <c r="S763" s="152">
        <f>+[1]data1cf!R763</f>
        <v>8494.7274743315229</v>
      </c>
      <c r="T763" s="152">
        <f>+[1]data1cf!S763</f>
        <v>8024.5818981851917</v>
      </c>
      <c r="U763" s="152">
        <f>+[1]data1cf!T763</f>
        <v>7554.4594293791852</v>
      </c>
      <c r="V763" s="152">
        <f>+[1]data1cf!U763</f>
        <v>7084.3607611337557</v>
      </c>
      <c r="W763" s="152">
        <f>+[1]data1cf!V763</f>
        <v>9950.0248755702087</v>
      </c>
      <c r="X763" s="152">
        <f>+[1]data1cf!W763</f>
        <v>9479.9759719168251</v>
      </c>
      <c r="Y763" s="152">
        <f>+[1]data1cf!X763</f>
        <v>9009.9530757785651</v>
      </c>
      <c r="Z763" s="152">
        <f>+[1]data1cf!Y763</f>
        <v>8539.9569673808946</v>
      </c>
      <c r="AA763" s="152">
        <f>+[1]data1cf!Z763</f>
        <v>8069.9884503560206</v>
      </c>
      <c r="AB763" s="152"/>
      <c r="AC763" s="153" t="e">
        <f t="shared" ca="1" si="88"/>
        <v>#NAME?</v>
      </c>
      <c r="AD763" s="153">
        <f t="shared" si="90"/>
        <v>68027.881314285434</v>
      </c>
      <c r="AE763" s="154">
        <f t="shared" si="91"/>
        <v>50447.04793748763</v>
      </c>
      <c r="AF763" s="155" t="e">
        <f t="shared" ca="1" si="89"/>
        <v>#NAME?</v>
      </c>
      <c r="AG763" s="156">
        <f t="shared" si="95"/>
        <v>0.97340139135623727</v>
      </c>
    </row>
    <row r="764" spans="1:33" x14ac:dyDescent="0.25">
      <c r="A764" s="148"/>
      <c r="B764" s="152">
        <f>+[1]data1cf!A764</f>
        <v>-103143.24310153365</v>
      </c>
      <c r="C764" s="152">
        <f>+[1]data1cf!B764</f>
        <v>14458.346041933401</v>
      </c>
      <c r="D764" s="152">
        <f>+[1]data1cf!C764</f>
        <v>22514.172889532842</v>
      </c>
      <c r="E764" s="152">
        <f>+[1]data1cf!D764</f>
        <v>21225.703296254211</v>
      </c>
      <c r="F764" s="152">
        <f>+[1]data1cf!E764</f>
        <v>19675.170245199057</v>
      </c>
      <c r="G764" s="152">
        <f>+[1]data1cf!F764</f>
        <v>18642.048156259589</v>
      </c>
      <c r="H764" s="152">
        <f>+[1]data1cf!G764</f>
        <v>17342.442353044753</v>
      </c>
      <c r="I764" s="152">
        <f>+[1]data1cf!H764</f>
        <v>16314.619515443224</v>
      </c>
      <c r="J764" s="152">
        <f>+[1]data1cf!I764</f>
        <v>15611.715420857316</v>
      </c>
      <c r="K764" s="152">
        <f>+[1]data1cf!J764</f>
        <v>14998.424462986684</v>
      </c>
      <c r="L764" s="152">
        <f>+[1]data1cf!K764</f>
        <v>14217.285431812477</v>
      </c>
      <c r="M764" s="152">
        <f>+[1]data1cf!L764</f>
        <v>13535.786257062508</v>
      </c>
      <c r="N764" s="152">
        <f>+[1]data1cf!M764</f>
        <v>12822.938833403252</v>
      </c>
      <c r="O764" s="152">
        <f>+[1]data1cf!N764</f>
        <v>12200.002878913896</v>
      </c>
      <c r="P764" s="152">
        <f>+[1]data1cf!O764</f>
        <v>13187.689697702688</v>
      </c>
      <c r="Q764" s="152">
        <f>+[1]data1cf!P764</f>
        <v>14421.09555216982</v>
      </c>
      <c r="R764" s="152">
        <f>+[1]data1cf!Q764</f>
        <v>12952.987699790239</v>
      </c>
      <c r="S764" s="152">
        <f>+[1]data1cf!R764</f>
        <v>9458.224524251098</v>
      </c>
      <c r="T764" s="152">
        <f>+[1]data1cf!S764</f>
        <v>8921.0163357964357</v>
      </c>
      <c r="U764" s="152">
        <f>+[1]data1cf!T764</f>
        <v>8383.8345507646263</v>
      </c>
      <c r="V764" s="152">
        <f>+[1]data1cf!U764</f>
        <v>7846.6799612583418</v>
      </c>
      <c r="W764" s="152">
        <f>+[1]data1cf!V764</f>
        <v>11121.108788717429</v>
      </c>
      <c r="X764" s="152">
        <f>+[1]data1cf!W764</f>
        <v>10584.011062335474</v>
      </c>
      <c r="Y764" s="152">
        <f>+[1]data1cf!X764</f>
        <v>10046.943053238541</v>
      </c>
      <c r="Z764" s="152">
        <f>+[1]data1cf!Y764</f>
        <v>9509.9056529451809</v>
      </c>
      <c r="AA764" s="152">
        <f>+[1]data1cf!Z764</f>
        <v>8972.8997797195007</v>
      </c>
      <c r="AB764" s="152"/>
      <c r="AC764" s="153" t="e">
        <f t="shared" ca="1" si="88"/>
        <v>#NAME?</v>
      </c>
      <c r="AD764" s="153">
        <f t="shared" si="90"/>
        <v>74903.310172242112</v>
      </c>
      <c r="AE764" s="154">
        <f t="shared" si="91"/>
        <v>55171.745694432837</v>
      </c>
      <c r="AF764" s="155" t="e">
        <f t="shared" ca="1" si="89"/>
        <v>#NAME?</v>
      </c>
      <c r="AG764" s="156">
        <f t="shared" si="95"/>
        <v>0.9815641628575652</v>
      </c>
    </row>
    <row r="765" spans="1:33" x14ac:dyDescent="0.25">
      <c r="A765" s="148"/>
      <c r="B765" s="152">
        <f>+[1]data1cf!A765</f>
        <v>-113595.76267470488</v>
      </c>
      <c r="C765" s="152">
        <f>+[1]data1cf!B765</f>
        <v>15739.705717099405</v>
      </c>
      <c r="D765" s="152">
        <f>+[1]data1cf!C765</f>
        <v>24568.422494873506</v>
      </c>
      <c r="E765" s="152">
        <f>+[1]data1cf!D765</f>
        <v>23202.890875371093</v>
      </c>
      <c r="F765" s="152">
        <f>+[1]data1cf!E765</f>
        <v>21492.708741190167</v>
      </c>
      <c r="G765" s="152">
        <f>+[1]data1cf!F765</f>
        <v>20354.252745502956</v>
      </c>
      <c r="H765" s="152">
        <f>+[1]data1cf!G765</f>
        <v>18923.582581748302</v>
      </c>
      <c r="I765" s="152">
        <f>+[1]data1cf!H765</f>
        <v>17791.6003440278</v>
      </c>
      <c r="J765" s="152">
        <f>+[1]data1cf!I765</f>
        <v>17017.464062186671</v>
      </c>
      <c r="K765" s="152">
        <f>+[1]data1cf!J765</f>
        <v>16341.365443214007</v>
      </c>
      <c r="L765" s="152">
        <f>+[1]data1cf!K765</f>
        <v>15481.72276359181</v>
      </c>
      <c r="M765" s="152">
        <f>+[1]data1cf!L765</f>
        <v>14731.160572700697</v>
      </c>
      <c r="N765" s="152">
        <f>+[1]data1cf!M765</f>
        <v>13946.073306426199</v>
      </c>
      <c r="O765" s="152">
        <f>+[1]data1cf!N765</f>
        <v>13259.330463649349</v>
      </c>
      <c r="P765" s="152">
        <f>+[1]data1cf!O765</f>
        <v>14347.787964317671</v>
      </c>
      <c r="Q765" s="152">
        <f>+[1]data1cf!P765</f>
        <v>15706.18696858126</v>
      </c>
      <c r="R765" s="152">
        <f>+[1]data1cf!Q765</f>
        <v>14089.301303898268</v>
      </c>
      <c r="S765" s="152">
        <f>+[1]data1cf!R765</f>
        <v>10240.379393404857</v>
      </c>
      <c r="T765" s="152">
        <f>+[1]data1cf!S765</f>
        <v>9648.7306140220735</v>
      </c>
      <c r="U765" s="152">
        <f>+[1]data1cf!T765</f>
        <v>9057.1109137807452</v>
      </c>
      <c r="V765" s="152">
        <f>+[1]data1cf!U765</f>
        <v>8465.5211650550991</v>
      </c>
      <c r="W765" s="152">
        <f>+[1]data1cf!V765</f>
        <v>12071.780080271659</v>
      </c>
      <c r="X765" s="152">
        <f>+[1]data1cf!W765</f>
        <v>11480.252957170163</v>
      </c>
      <c r="Y765" s="152">
        <f>+[1]data1cf!X765</f>
        <v>10888.758562898549</v>
      </c>
      <c r="Z765" s="152">
        <f>+[1]data1cf!Y765</f>
        <v>10297.297879321715</v>
      </c>
      <c r="AA765" s="152">
        <f>+[1]data1cf!Z765</f>
        <v>9705.8719177605035</v>
      </c>
      <c r="AB765" s="152"/>
      <c r="AC765" s="153" t="e">
        <f t="shared" ca="1" si="88"/>
        <v>#NAME?</v>
      </c>
      <c r="AD765" s="153">
        <f t="shared" si="90"/>
        <v>80442.812489991935</v>
      </c>
      <c r="AE765" s="154">
        <f t="shared" si="91"/>
        <v>58966.863912847548</v>
      </c>
      <c r="AF765" s="155" t="e">
        <f t="shared" ca="1" si="89"/>
        <v>#NAME?</v>
      </c>
      <c r="AG765" s="156">
        <f t="shared" si="95"/>
        <v>0.9862785719901016</v>
      </c>
    </row>
    <row r="766" spans="1:33" x14ac:dyDescent="0.25">
      <c r="A766" s="148"/>
      <c r="B766" s="152">
        <f>+[1]data1cf!A766</f>
        <v>-109207.96095820103</v>
      </c>
      <c r="C766" s="152">
        <f>+[1]data1cf!B766</f>
        <v>15161.136041071099</v>
      </c>
      <c r="D766" s="152">
        <f>+[1]data1cf!C766</f>
        <v>23732.412702602611</v>
      </c>
      <c r="E766" s="152">
        <f>+[1]data1cf!D766</f>
        <v>22299.138363235972</v>
      </c>
      <c r="F766" s="152">
        <f>+[1]data1cf!E766</f>
        <v>20729.734945571421</v>
      </c>
      <c r="G766" s="152">
        <f>+[1]data1cf!F766</f>
        <v>19635.496451090337</v>
      </c>
      <c r="H766" s="152">
        <f>+[1]data1cf!G766</f>
        <v>18259.845024408933</v>
      </c>
      <c r="I766" s="152">
        <f>+[1]data1cf!H766</f>
        <v>17171.587248664553</v>
      </c>
      <c r="J766" s="152">
        <f>+[1]data1cf!I766</f>
        <v>16427.353107768606</v>
      </c>
      <c r="K766" s="152">
        <f>+[1]data1cf!J766</f>
        <v>15777.620147454913</v>
      </c>
      <c r="L766" s="152">
        <f>+[1]data1cf!K766</f>
        <v>14950.932052705884</v>
      </c>
      <c r="M766" s="152">
        <f>+[1]data1cf!L766</f>
        <v>14229.361419175559</v>
      </c>
      <c r="N766" s="152">
        <f>+[1]data1cf!M766</f>
        <v>13474.599291563438</v>
      </c>
      <c r="O766" s="152">
        <f>+[1]data1cf!N766</f>
        <v>12814.641567148989</v>
      </c>
      <c r="P766" s="152">
        <f>+[1]data1cf!O766</f>
        <v>13860.797135940593</v>
      </c>
      <c r="Q766" s="152">
        <f>+[1]data1cf!P766</f>
        <v>15166.726000981886</v>
      </c>
      <c r="R766" s="152">
        <f>+[1]data1cf!Q766</f>
        <v>13612.29489910862</v>
      </c>
      <c r="S766" s="152">
        <f>+[1]data1cf!R766</f>
        <v>9912.0432010236927</v>
      </c>
      <c r="T766" s="152">
        <f>+[1]data1cf!S766</f>
        <v>9343.2477171214668</v>
      </c>
      <c r="U766" s="152">
        <f>+[1]data1cf!T766</f>
        <v>8774.4801891365132</v>
      </c>
      <c r="V766" s="152">
        <f>+[1]data1cf!U766</f>
        <v>8205.741455746338</v>
      </c>
      <c r="W766" s="152">
        <f>+[1]data1cf!V766</f>
        <v>11672.703370038154</v>
      </c>
      <c r="X766" s="152">
        <f>+[1]data1cf!W766</f>
        <v>11104.024843266221</v>
      </c>
      <c r="Y766" s="152">
        <f>+[1]data1cf!X766</f>
        <v>10535.377781125473</v>
      </c>
      <c r="Z766" s="152">
        <f>+[1]data1cf!Y766</f>
        <v>9966.7631275548301</v>
      </c>
      <c r="AA766" s="152">
        <f>+[1]data1cf!Z766</f>
        <v>9398.1818548114061</v>
      </c>
      <c r="AB766" s="152"/>
      <c r="AC766" s="153" t="e">
        <f t="shared" ca="1" si="88"/>
        <v>#NAME?</v>
      </c>
      <c r="AD766" s="153">
        <f t="shared" si="90"/>
        <v>78039.672008758687</v>
      </c>
      <c r="AE766" s="154">
        <f t="shared" si="91"/>
        <v>57298.922145922996</v>
      </c>
      <c r="AF766" s="155" t="e">
        <f t="shared" ca="1" si="89"/>
        <v>#NAME?</v>
      </c>
      <c r="AG766" s="156">
        <f t="shared" si="95"/>
        <v>0.98440295027064262</v>
      </c>
    </row>
    <row r="767" spans="1:33" x14ac:dyDescent="0.25">
      <c r="A767" s="148"/>
      <c r="B767" s="152">
        <f>+[1]data1cf!A767</f>
        <v>-112021.37942219528</v>
      </c>
      <c r="C767" s="152">
        <f>+[1]data1cf!B767</f>
        <v>15606.291368167454</v>
      </c>
      <c r="D767" s="152">
        <f>+[1]data1cf!C767</f>
        <v>24222.982746980393</v>
      </c>
      <c r="E767" s="152">
        <f>+[1]data1cf!D767</f>
        <v>22824.042600278437</v>
      </c>
      <c r="F767" s="152">
        <f>+[1]data1cf!E767</f>
        <v>21218.946788500376</v>
      </c>
      <c r="G767" s="152">
        <f>+[1]data1cf!F767</f>
        <v>20096.356435306705</v>
      </c>
      <c r="H767" s="152">
        <f>+[1]data1cf!G767</f>
        <v>18685.427495932498</v>
      </c>
      <c r="I767" s="152">
        <f>+[1]data1cf!H767</f>
        <v>17569.133993735592</v>
      </c>
      <c r="J767" s="152">
        <f>+[1]data1cf!I767</f>
        <v>16805.726872635943</v>
      </c>
      <c r="K767" s="152">
        <f>+[1]data1cf!J767</f>
        <v>16139.088492324041</v>
      </c>
      <c r="L767" s="152">
        <f>+[1]data1cf!K767</f>
        <v>15291.270218149009</v>
      </c>
      <c r="M767" s="152">
        <f>+[1]data1cf!L767</f>
        <v>14551.110462308985</v>
      </c>
      <c r="N767" s="152">
        <f>+[1]data1cf!M767</f>
        <v>13776.904132212716</v>
      </c>
      <c r="O767" s="152">
        <f>+[1]data1cf!N767</f>
        <v>13099.772034061749</v>
      </c>
      <c r="P767" s="152">
        <f>+[1]data1cf!O767</f>
        <v>14173.051215973097</v>
      </c>
      <c r="Q767" s="152">
        <f>+[1]data1cf!P767</f>
        <v>15512.623455996716</v>
      </c>
      <c r="R767" s="152">
        <f>+[1]data1cf!Q767</f>
        <v>13918.147057749025</v>
      </c>
      <c r="S767" s="152">
        <f>+[1]data1cf!R767</f>
        <v>10122.569374658275</v>
      </c>
      <c r="T767" s="152">
        <f>+[1]data1cf!S767</f>
        <v>9539.1205660111573</v>
      </c>
      <c r="U767" s="152">
        <f>+[1]data1cf!T767</f>
        <v>8955.7004334824233</v>
      </c>
      <c r="V767" s="152">
        <f>+[1]data1cf!U767</f>
        <v>8372.3098373556059</v>
      </c>
      <c r="W767" s="152">
        <f>+[1]data1cf!V767</f>
        <v>11928.587718890565</v>
      </c>
      <c r="X767" s="152">
        <f>+[1]data1cf!W767</f>
        <v>11345.258880426527</v>
      </c>
      <c r="Y767" s="152">
        <f>+[1]data1cf!X767</f>
        <v>10761.962317186351</v>
      </c>
      <c r="Z767" s="152">
        <f>+[1]data1cf!Y767</f>
        <v>10178.69899742676</v>
      </c>
      <c r="AA767" s="152">
        <f>+[1]data1cf!Z767</f>
        <v>9595.469918452156</v>
      </c>
      <c r="AB767" s="152"/>
      <c r="AC767" s="153" t="e">
        <f t="shared" ca="1" si="88"/>
        <v>#NAME?</v>
      </c>
      <c r="AD767" s="153">
        <f t="shared" si="90"/>
        <v>79563.592053321903</v>
      </c>
      <c r="AE767" s="154">
        <f t="shared" si="91"/>
        <v>58353.889231728615</v>
      </c>
      <c r="AF767" s="155" t="e">
        <f t="shared" ca="1" si="89"/>
        <v>#NAME?</v>
      </c>
      <c r="AG767" s="156">
        <f t="shared" si="95"/>
        <v>0.98562005962345822</v>
      </c>
    </row>
    <row r="768" spans="1:33" x14ac:dyDescent="0.25">
      <c r="A768" s="148"/>
      <c r="B768" s="152">
        <f>+[1]data1cf!A768</f>
        <v>-99081.616060172339</v>
      </c>
      <c r="C768" s="152">
        <f>+[1]data1cf!B768</f>
        <v>14053.192372928468</v>
      </c>
      <c r="D768" s="152">
        <f>+[1]data1cf!C768</f>
        <v>21670.826352047337</v>
      </c>
      <c r="E768" s="152">
        <f>+[1]data1cf!D768</f>
        <v>20453.624708950774</v>
      </c>
      <c r="F768" s="152">
        <f>+[1]data1cf!E768</f>
        <v>18968.913399435201</v>
      </c>
      <c r="G768" s="152">
        <f>+[1]data1cf!F768</f>
        <v>17976.721828829071</v>
      </c>
      <c r="H768" s="152">
        <f>+[1]data1cf!G768</f>
        <v>16728.044851645165</v>
      </c>
      <c r="I768" s="152">
        <f>+[1]data1cf!H768</f>
        <v>15740.696144053538</v>
      </c>
      <c r="J768" s="152">
        <f>+[1]data1cf!I768</f>
        <v>15065.471364100431</v>
      </c>
      <c r="K768" s="152">
        <f>+[1]data1cf!J768</f>
        <v>14476.586128979263</v>
      </c>
      <c r="L768" s="152">
        <f>+[1]data1cf!K768</f>
        <v>13725.951947774465</v>
      </c>
      <c r="M768" s="152">
        <f>+[1]data1cf!L768</f>
        <v>13071.289193846591</v>
      </c>
      <c r="N768" s="152">
        <f>+[1]data1cf!M768</f>
        <v>12386.512638285316</v>
      </c>
      <c r="O768" s="152">
        <f>+[1]data1cf!N768</f>
        <v>11788.370685001039</v>
      </c>
      <c r="P768" s="152">
        <f>+[1]data1cf!O768</f>
        <v>12736.900157694196</v>
      </c>
      <c r="Q768" s="152">
        <f>+[1]data1cf!P768</f>
        <v>13921.73632964179</v>
      </c>
      <c r="R768" s="152">
        <f>+[1]data1cf!Q768</f>
        <v>12511.440374324528</v>
      </c>
      <c r="S768" s="152">
        <f>+[1]data1cf!R768</f>
        <v>9154.295759052593</v>
      </c>
      <c r="T768" s="152">
        <f>+[1]data1cf!S768</f>
        <v>8638.2420276370794</v>
      </c>
      <c r="U768" s="152">
        <f>+[1]data1cf!T768</f>
        <v>8122.2136599169862</v>
      </c>
      <c r="V768" s="152">
        <f>+[1]data1cf!U768</f>
        <v>7606.2114168032203</v>
      </c>
      <c r="W768" s="152">
        <f>+[1]data1cf!V768</f>
        <v>10751.698121921527</v>
      </c>
      <c r="X768" s="152">
        <f>+[1]data1cf!W768</f>
        <v>10235.750502747076</v>
      </c>
      <c r="Y768" s="152">
        <f>+[1]data1cf!X768</f>
        <v>9719.8314306352931</v>
      </c>
      <c r="Z768" s="152">
        <f>+[1]data1cf!Y768</f>
        <v>9203.9417619980595</v>
      </c>
      <c r="AA768" s="152">
        <f>+[1]data1cf!Z768</f>
        <v>8688.0823789396163</v>
      </c>
      <c r="AB768" s="152"/>
      <c r="AC768" s="153" t="e">
        <f t="shared" ca="1" si="88"/>
        <v>#NAME?</v>
      </c>
      <c r="AD768" s="153">
        <f t="shared" si="90"/>
        <v>72795.04301785781</v>
      </c>
      <c r="AE768" s="154">
        <f t="shared" si="91"/>
        <v>53741.339795568165</v>
      </c>
      <c r="AF768" s="155" t="e">
        <f t="shared" ca="1" si="89"/>
        <v>#NAME?</v>
      </c>
      <c r="AG768" s="156">
        <f t="shared" si="95"/>
        <v>0.97937098890142416</v>
      </c>
    </row>
    <row r="769" spans="1:33" x14ac:dyDescent="0.25">
      <c r="A769" s="148"/>
      <c r="B769" s="152">
        <f>+[1]data1cf!A769</f>
        <v>-100035.22156705966</v>
      </c>
      <c r="C769" s="152">
        <f>+[1]data1cf!B769</f>
        <v>14083.241428719492</v>
      </c>
      <c r="D769" s="152">
        <f>+[1]data1cf!C769</f>
        <v>21913.078620864828</v>
      </c>
      <c r="E769" s="152">
        <f>+[1]data1cf!D769</f>
        <v>20659.895056805097</v>
      </c>
      <c r="F769" s="152">
        <f>+[1]data1cf!E769</f>
        <v>19134.73128732566</v>
      </c>
      <c r="G769" s="152">
        <f>+[1]data1cf!F769</f>
        <v>18132.929881231186</v>
      </c>
      <c r="H769" s="152">
        <f>+[1]data1cf!G769</f>
        <v>16872.29562474327</v>
      </c>
      <c r="I769" s="152">
        <f>+[1]data1cf!H769</f>
        <v>15875.444234391514</v>
      </c>
      <c r="J769" s="152">
        <f>+[1]data1cf!I769</f>
        <v>15193.720791072235</v>
      </c>
      <c r="K769" s="152">
        <f>+[1]data1cf!J769</f>
        <v>14599.105479955339</v>
      </c>
      <c r="L769" s="152">
        <f>+[1]data1cf!K769</f>
        <v>13841.309244573356</v>
      </c>
      <c r="M769" s="152">
        <f>+[1]data1cf!L769</f>
        <v>13180.345725356012</v>
      </c>
      <c r="N769" s="152">
        <f>+[1]data1cf!M769</f>
        <v>12488.978575895082</v>
      </c>
      <c r="O769" s="152">
        <f>+[1]data1cf!N769</f>
        <v>11885.015385001811</v>
      </c>
      <c r="P769" s="152">
        <f>+[1]data1cf!O769</f>
        <v>12842.738380510244</v>
      </c>
      <c r="Q769" s="152">
        <f>+[1]data1cf!P769</f>
        <v>14038.977942342422</v>
      </c>
      <c r="R769" s="152">
        <f>+[1]data1cf!Q769</f>
        <v>12615.108671986422</v>
      </c>
      <c r="S769" s="152">
        <f>+[1]data1cf!R769</f>
        <v>9225.6534049524453</v>
      </c>
      <c r="T769" s="152">
        <f>+[1]data1cf!S769</f>
        <v>8704.6329430808037</v>
      </c>
      <c r="U769" s="152">
        <f>+[1]data1cf!T769</f>
        <v>8183.6380890160799</v>
      </c>
      <c r="V769" s="152">
        <f>+[1]data1cf!U769</f>
        <v>7662.6696109924851</v>
      </c>
      <c r="W769" s="152">
        <f>+[1]data1cf!V769</f>
        <v>10838.429878080364</v>
      </c>
      <c r="X769" s="152">
        <f>+[1]data1cf!W769</f>
        <v>10317.516549721151</v>
      </c>
      <c r="Y769" s="152">
        <f>+[1]data1cf!X769</f>
        <v>9796.632043174237</v>
      </c>
      <c r="Z769" s="152">
        <f>+[1]data1cf!Y769</f>
        <v>9275.7772230939736</v>
      </c>
      <c r="AA769" s="152">
        <f>+[1]data1cf!Z769</f>
        <v>8754.952980074373</v>
      </c>
      <c r="AB769" s="152"/>
      <c r="AC769" s="153" t="e">
        <f t="shared" ca="1" si="88"/>
        <v>#NAME?</v>
      </c>
      <c r="AD769" s="153">
        <f t="shared" si="90"/>
        <v>73289.34308620372</v>
      </c>
      <c r="AE769" s="154">
        <f t="shared" si="91"/>
        <v>54075.1635216383</v>
      </c>
      <c r="AF769" s="155" t="e">
        <f t="shared" ca="1" si="89"/>
        <v>#NAME?</v>
      </c>
      <c r="AG769" s="156">
        <f t="shared" si="95"/>
        <v>0.97990753526006114</v>
      </c>
    </row>
    <row r="770" spans="1:33" x14ac:dyDescent="0.25">
      <c r="A770" s="148"/>
      <c r="B770" s="152">
        <f>+[1]data1cf!A770</f>
        <v>-99281.425056344364</v>
      </c>
      <c r="C770" s="152">
        <f>+[1]data1cf!B770</f>
        <v>14010.163172022614</v>
      </c>
      <c r="D770" s="152">
        <f>+[1]data1cf!C770</f>
        <v>21724.762654608003</v>
      </c>
      <c r="E770" s="152">
        <f>+[1]data1cf!D770</f>
        <v>20499.220014090846</v>
      </c>
      <c r="F770" s="152">
        <f>+[1]data1cf!E770</f>
        <v>19003.657227451586</v>
      </c>
      <c r="G770" s="152">
        <f>+[1]data1cf!F770</f>
        <v>18009.452107669778</v>
      </c>
      <c r="H770" s="152">
        <f>+[1]data1cf!G770</f>
        <v>16758.269721323028</v>
      </c>
      <c r="I770" s="152">
        <f>+[1]data1cf!H770</f>
        <v>15768.929916270743</v>
      </c>
      <c r="J770" s="152">
        <f>+[1]data1cf!I770</f>
        <v>15092.343471148695</v>
      </c>
      <c r="K770" s="152">
        <f>+[1]data1cf!J770</f>
        <v>14502.257612997942</v>
      </c>
      <c r="L770" s="152">
        <f>+[1]data1cf!K770</f>
        <v>13750.12276632369</v>
      </c>
      <c r="M770" s="152">
        <f>+[1]data1cf!L770</f>
        <v>13094.139812817964</v>
      </c>
      <c r="N770" s="152">
        <f>+[1]data1cf!M770</f>
        <v>12407.982329879771</v>
      </c>
      <c r="O770" s="152">
        <f>+[1]data1cf!N770</f>
        <v>11808.620652469795</v>
      </c>
      <c r="P770" s="152">
        <f>+[1]data1cf!O770</f>
        <v>12759.076444329243</v>
      </c>
      <c r="Q770" s="152">
        <f>+[1]data1cf!P770</f>
        <v>13946.301968969688</v>
      </c>
      <c r="R770" s="152">
        <f>+[1]data1cf!Q770</f>
        <v>12533.161996463943</v>
      </c>
      <c r="S770" s="152">
        <f>+[1]data1cf!R770</f>
        <v>9169.2473291656515</v>
      </c>
      <c r="T770" s="152">
        <f>+[1]data1cf!S770</f>
        <v>8652.1529185389481</v>
      </c>
      <c r="U770" s="152">
        <f>+[1]data1cf!T770</f>
        <v>8135.0839227563501</v>
      </c>
      <c r="V770" s="152">
        <f>+[1]data1cf!U770</f>
        <v>7618.0411042632186</v>
      </c>
      <c r="W770" s="152">
        <f>+[1]data1cf!V770</f>
        <v>10769.87102991038</v>
      </c>
      <c r="X770" s="152">
        <f>+[1]data1cf!W770</f>
        <v>10252.882945511761</v>
      </c>
      <c r="Y770" s="152">
        <f>+[1]data1cf!X770</f>
        <v>9735.9234657441048</v>
      </c>
      <c r="Z770" s="152">
        <f>+[1]data1cf!Y770</f>
        <v>9218.9934487463488</v>
      </c>
      <c r="AA770" s="152">
        <f>+[1]data1cf!Z770</f>
        <v>8702.0937784015932</v>
      </c>
      <c r="AB770" s="152"/>
      <c r="AC770" s="153" t="e">
        <f t="shared" ref="AC770:AC833" ca="1" si="96">XNPV(0.1,B770:AA770,$B$1:$AA$1)</f>
        <v>#NAME?</v>
      </c>
      <c r="AD770" s="153">
        <f t="shared" si="90"/>
        <v>72856.65341444849</v>
      </c>
      <c r="AE770" s="154">
        <f t="shared" si="91"/>
        <v>53769.910476721518</v>
      </c>
      <c r="AF770" s="155" t="e">
        <f t="shared" ref="AF770:AF833" ca="1" si="97">XIRR(B770:AA770,$B$1:$AA$1)</f>
        <v>#NAME?</v>
      </c>
      <c r="AG770" s="156">
        <f t="shared" si="95"/>
        <v>0.97943863886024252</v>
      </c>
    </row>
    <row r="771" spans="1:33" x14ac:dyDescent="0.25">
      <c r="A771" s="148"/>
      <c r="B771" s="152">
        <f>+[1]data1cf!A771</f>
        <v>-89455.051644706225</v>
      </c>
      <c r="C771" s="152">
        <f>+[1]data1cf!B771</f>
        <v>12800.523724990606</v>
      </c>
      <c r="D771" s="152">
        <f>+[1]data1cf!C771</f>
        <v>19755.658277275397</v>
      </c>
      <c r="E771" s="152">
        <f>+[1]data1cf!D771</f>
        <v>18697.65382223107</v>
      </c>
      <c r="F771" s="152">
        <f>+[1]data1cf!E771</f>
        <v>17294.996284354387</v>
      </c>
      <c r="G771" s="152">
        <f>+[1]data1cf!F771</f>
        <v>16399.815164801927</v>
      </c>
      <c r="H771" s="152">
        <f>+[1]data1cf!G771</f>
        <v>15271.845879239761</v>
      </c>
      <c r="I771" s="152">
        <f>+[1]data1cf!H771</f>
        <v>14380.425925256481</v>
      </c>
      <c r="J771" s="152">
        <f>+[1]data1cf!I771</f>
        <v>13770.804585150308</v>
      </c>
      <c r="K771" s="152">
        <f>+[1]data1cf!J771</f>
        <v>13239.763967410709</v>
      </c>
      <c r="L771" s="152">
        <f>+[1]data1cf!K771</f>
        <v>12561.430098426572</v>
      </c>
      <c r="M771" s="152">
        <f>+[1]data1cf!L771</f>
        <v>11970.373020523097</v>
      </c>
      <c r="N771" s="152">
        <f>+[1]data1cf!M771</f>
        <v>11352.127935525506</v>
      </c>
      <c r="O771" s="152">
        <f>+[1]data1cf!N771</f>
        <v>10812.750868156996</v>
      </c>
      <c r="P771" s="152">
        <f>+[1]data1cf!O771</f>
        <v>11668.472529918752</v>
      </c>
      <c r="Q771" s="152">
        <f>+[1]data1cf!P771</f>
        <v>12738.192475622091</v>
      </c>
      <c r="R771" s="152">
        <f>+[1]data1cf!Q771</f>
        <v>11464.917951712327</v>
      </c>
      <c r="S771" s="152">
        <f>+[1]data1cf!R771</f>
        <v>8433.9465477384692</v>
      </c>
      <c r="T771" s="152">
        <f>+[1]data1cf!S771</f>
        <v>7968.0315270631636</v>
      </c>
      <c r="U771" s="152">
        <f>+[1]data1cf!T771</f>
        <v>7502.1394057992111</v>
      </c>
      <c r="V771" s="152">
        <f>+[1]data1cf!U771</f>
        <v>7036.2708709289818</v>
      </c>
      <c r="W771" s="152">
        <f>+[1]data1cf!V771</f>
        <v>9876.1486085227498</v>
      </c>
      <c r="X771" s="152">
        <f>+[1]data1cf!W771</f>
        <v>9410.3293904431357</v>
      </c>
      <c r="Y771" s="152">
        <f>+[1]data1cf!X771</f>
        <v>8944.5359458527582</v>
      </c>
      <c r="Z771" s="152">
        <f>+[1]data1cf!Y771</f>
        <v>8478.7690479563043</v>
      </c>
      <c r="AA771" s="152">
        <f>+[1]data1cf!Z771</f>
        <v>8013.0294931545841</v>
      </c>
      <c r="AB771" s="152"/>
      <c r="AC771" s="153" t="e">
        <f t="shared" ca="1" si="96"/>
        <v>#NAME?</v>
      </c>
      <c r="AD771" s="153">
        <f t="shared" ref="AD771:AD834" si="98">SUMPRODUCT(B771:AA771,$B$1010:$AA$1010)</f>
        <v>67658.778990851773</v>
      </c>
      <c r="AE771" s="154">
        <f t="shared" ref="AE771:AE834" si="99">SUMPRODUCT(B771:AA771,$B$1012:$AA$1012)</f>
        <v>50210.745375053484</v>
      </c>
      <c r="AF771" s="155" t="e">
        <f t="shared" ca="1" si="97"/>
        <v>#NAME?</v>
      </c>
      <c r="AG771" s="156">
        <f t="shared" ref="AG771:AG786" si="100">1-EXP(-(1/0.25)*(AD771/ABS($AD$1010)))</f>
        <v>0.97287278294536672</v>
      </c>
    </row>
    <row r="772" spans="1:33" x14ac:dyDescent="0.25">
      <c r="A772" s="148"/>
      <c r="B772" s="152">
        <f>+[1]data1cf!A772</f>
        <v>-112560.82465896549</v>
      </c>
      <c r="C772" s="152">
        <f>+[1]data1cf!B772</f>
        <v>15660.709045407966</v>
      </c>
      <c r="D772" s="152">
        <f>+[1]data1cf!C772</f>
        <v>24378.270917832524</v>
      </c>
      <c r="E772" s="152">
        <f>+[1]data1cf!D772</f>
        <v>22927.357323840755</v>
      </c>
      <c r="F772" s="152">
        <f>+[1]data1cf!E772</f>
        <v>21312.748333424101</v>
      </c>
      <c r="G772" s="152">
        <f>+[1]data1cf!F772</f>
        <v>20184.721791006592</v>
      </c>
      <c r="H772" s="152">
        <f>+[1]data1cf!G772</f>
        <v>18767.028736577806</v>
      </c>
      <c r="I772" s="152">
        <f>+[1]data1cf!H772</f>
        <v>17645.359660399336</v>
      </c>
      <c r="J772" s="152">
        <f>+[1]data1cf!I772</f>
        <v>16878.276309482513</v>
      </c>
      <c r="K772" s="152">
        <f>+[1]data1cf!J772</f>
        <v>16208.396481653872</v>
      </c>
      <c r="L772" s="152">
        <f>+[1]data1cf!K772</f>
        <v>15356.526704018062</v>
      </c>
      <c r="M772" s="152">
        <f>+[1]data1cf!L772</f>
        <v>14612.802667352404</v>
      </c>
      <c r="N772" s="152">
        <f>+[1]data1cf!M772</f>
        <v>13834.868103242206</v>
      </c>
      <c r="O772" s="152">
        <f>+[1]data1cf!N772</f>
        <v>13154.442988348354</v>
      </c>
      <c r="P772" s="152">
        <f>+[1]data1cf!O772</f>
        <v>14232.922855507459</v>
      </c>
      <c r="Q772" s="152">
        <f>+[1]data1cf!P772</f>
        <v>15578.945880800049</v>
      </c>
      <c r="R772" s="152">
        <f>+[1]data1cf!Q772</f>
        <v>13976.79119200987</v>
      </c>
      <c r="S772" s="152">
        <f>+[1]data1cf!R772</f>
        <v>10162.935691662295</v>
      </c>
      <c r="T772" s="152">
        <f>+[1]data1cf!S772</f>
        <v>9576.6772525468932</v>
      </c>
      <c r="U772" s="152">
        <f>+[1]data1cf!T772</f>
        <v>8990.4476276413297</v>
      </c>
      <c r="V772" s="152">
        <f>+[1]data1cf!U772</f>
        <v>8404.2476813718858</v>
      </c>
      <c r="W772" s="152">
        <f>+[1]data1cf!V772</f>
        <v>11977.651018545057</v>
      </c>
      <c r="X772" s="152">
        <f>+[1]data1cf!W772</f>
        <v>11391.513127335875</v>
      </c>
      <c r="Y772" s="152">
        <f>+[1]data1cf!X772</f>
        <v>10805.407666773717</v>
      </c>
      <c r="Z772" s="152">
        <f>+[1]data1cf!Y772</f>
        <v>10219.33560977798</v>
      </c>
      <c r="AA772" s="152">
        <f>+[1]data1cf!Z772</f>
        <v>9633.2979584556597</v>
      </c>
      <c r="AB772" s="152"/>
      <c r="AC772" s="153" t="e">
        <f t="shared" ca="1" si="96"/>
        <v>#NAME?</v>
      </c>
      <c r="AD772" s="153">
        <f t="shared" si="98"/>
        <v>79883.785529395769</v>
      </c>
      <c r="AE772" s="154">
        <f t="shared" si="99"/>
        <v>58582.729153124506</v>
      </c>
      <c r="AF772" s="155" t="e">
        <f t="shared" ca="1" si="97"/>
        <v>#NAME?</v>
      </c>
      <c r="AG772" s="156">
        <f t="shared" si="100"/>
        <v>0.98586345711838863</v>
      </c>
    </row>
    <row r="773" spans="1:33" x14ac:dyDescent="0.25">
      <c r="A773" s="148"/>
      <c r="B773" s="152">
        <f>+[1]data1cf!A773</f>
        <v>-104474.24761733212</v>
      </c>
      <c r="C773" s="152">
        <f>+[1]data1cf!B773</f>
        <v>14648.619687485465</v>
      </c>
      <c r="D773" s="152">
        <f>+[1]data1cf!C773</f>
        <v>22776.135048977485</v>
      </c>
      <c r="E773" s="152">
        <f>+[1]data1cf!D773</f>
        <v>21398.702922912402</v>
      </c>
      <c r="F773" s="152">
        <f>+[1]data1cf!E773</f>
        <v>19906.612236660243</v>
      </c>
      <c r="G773" s="152">
        <f>+[1]data1cf!F773</f>
        <v>18860.07712279728</v>
      </c>
      <c r="H773" s="152">
        <f>+[1]data1cf!G773</f>
        <v>17543.781826248611</v>
      </c>
      <c r="I773" s="152">
        <f>+[1]data1cf!H773</f>
        <v>16502.695523226063</v>
      </c>
      <c r="J773" s="152">
        <f>+[1]data1cf!I773</f>
        <v>15790.720853622974</v>
      </c>
      <c r="K773" s="152">
        <f>+[1]data1cf!J773</f>
        <v>15169.432084318618</v>
      </c>
      <c r="L773" s="152">
        <f>+[1]data1cf!K773</f>
        <v>14378.296543703811</v>
      </c>
      <c r="M773" s="152">
        <f>+[1]data1cf!L773</f>
        <v>13688.003012175577</v>
      </c>
      <c r="N773" s="152">
        <f>+[1]data1cf!M773</f>
        <v>12965.956700528754</v>
      </c>
      <c r="O773" s="152">
        <f>+[1]data1cf!N773</f>
        <v>12334.895694863422</v>
      </c>
      <c r="P773" s="152">
        <f>+[1]data1cf!O773</f>
        <v>13335.414465958358</v>
      </c>
      <c r="Q773" s="152">
        <f>+[1]data1cf!P773</f>
        <v>14584.736717008949</v>
      </c>
      <c r="R773" s="152">
        <f>+[1]data1cf!Q773</f>
        <v>13097.683773099976</v>
      </c>
      <c r="S773" s="152">
        <f>+[1]data1cf!R773</f>
        <v>9557.8226790892368</v>
      </c>
      <c r="T773" s="152">
        <f>+[1]data1cf!S773</f>
        <v>9013.6821264461341</v>
      </c>
      <c r="U773" s="152">
        <f>+[1]data1cf!T773</f>
        <v>8469.5683179469434</v>
      </c>
      <c r="V773" s="152">
        <f>+[1]data1cf!U773</f>
        <v>7925.4820559159634</v>
      </c>
      <c r="W773" s="152">
        <f>+[1]data1cf!V773</f>
        <v>11242.165513198144</v>
      </c>
      <c r="X773" s="152">
        <f>+[1]data1cf!W773</f>
        <v>10698.136848077567</v>
      </c>
      <c r="Y773" s="152">
        <f>+[1]data1cf!X773</f>
        <v>10154.138283726563</v>
      </c>
      <c r="Z773" s="152">
        <f>+[1]data1cf!Y773</f>
        <v>9610.170723168223</v>
      </c>
      <c r="AA773" s="152">
        <f>+[1]data1cf!Z773</f>
        <v>9066.2350965163387</v>
      </c>
      <c r="AB773" s="152"/>
      <c r="AC773" s="153" t="e">
        <f t="shared" ca="1" si="96"/>
        <v>#NAME?</v>
      </c>
      <c r="AD773" s="153">
        <f t="shared" si="98"/>
        <v>75567.700334191119</v>
      </c>
      <c r="AE773" s="154">
        <f t="shared" si="99"/>
        <v>55616.851480009427</v>
      </c>
      <c r="AF773" s="155" t="e">
        <f t="shared" ca="1" si="97"/>
        <v>#NAME?</v>
      </c>
      <c r="AG773" s="156">
        <f t="shared" si="100"/>
        <v>0.98220576410893123</v>
      </c>
    </row>
    <row r="774" spans="1:33" x14ac:dyDescent="0.25">
      <c r="A774" s="148"/>
      <c r="B774" s="152">
        <f>+[1]data1cf!A774</f>
        <v>-101271.4020155529</v>
      </c>
      <c r="C774" s="152">
        <f>+[1]data1cf!B774</f>
        <v>14276.423483999402</v>
      </c>
      <c r="D774" s="152">
        <f>+[1]data1cf!C774</f>
        <v>22127.22235777467</v>
      </c>
      <c r="E774" s="152">
        <f>+[1]data1cf!D774</f>
        <v>20801.289373731688</v>
      </c>
      <c r="F774" s="152">
        <f>+[1]data1cf!E774</f>
        <v>19349.684776520273</v>
      </c>
      <c r="G774" s="152">
        <f>+[1]data1cf!F774</f>
        <v>18335.425922709615</v>
      </c>
      <c r="H774" s="152">
        <f>+[1]data1cf!G774</f>
        <v>17059.291173841917</v>
      </c>
      <c r="I774" s="152">
        <f>+[1]data1cf!H774</f>
        <v>16050.12124028604</v>
      </c>
      <c r="J774" s="152">
        <f>+[1]data1cf!I774</f>
        <v>15359.973432240968</v>
      </c>
      <c r="K774" s="152">
        <f>+[1]data1cf!J774</f>
        <v>14757.930093639723</v>
      </c>
      <c r="L774" s="152">
        <f>+[1]data1cf!K774</f>
        <v>13990.849524976413</v>
      </c>
      <c r="M774" s="152">
        <f>+[1]data1cf!L774</f>
        <v>13321.718180798794</v>
      </c>
      <c r="N774" s="152">
        <f>+[1]data1cf!M774</f>
        <v>12621.807494976336</v>
      </c>
      <c r="O774" s="152">
        <f>+[1]data1cf!N774</f>
        <v>12010.298101731743</v>
      </c>
      <c r="P774" s="152">
        <f>+[1]data1cf!O774</f>
        <v>12979.938869395359</v>
      </c>
      <c r="Q774" s="152">
        <f>+[1]data1cf!P774</f>
        <v>14190.96090418944</v>
      </c>
      <c r="R774" s="152">
        <f>+[1]data1cf!Q774</f>
        <v>12749.496237675445</v>
      </c>
      <c r="S774" s="152">
        <f>+[1]data1cf!R774</f>
        <v>9318.1559398841709</v>
      </c>
      <c r="T774" s="152">
        <f>+[1]data1cf!S774</f>
        <v>8790.6969926656584</v>
      </c>
      <c r="U774" s="152">
        <f>+[1]data1cf!T774</f>
        <v>8263.263969701311</v>
      </c>
      <c r="V774" s="152">
        <f>+[1]data1cf!U774</f>
        <v>7735.857648718742</v>
      </c>
      <c r="W774" s="152">
        <f>+[1]data1cf!V774</f>
        <v>10950.862220860157</v>
      </c>
      <c r="X774" s="152">
        <f>+[1]data1cf!W774</f>
        <v>10423.511731051305</v>
      </c>
      <c r="Y774" s="152">
        <f>+[1]data1cf!X774</f>
        <v>9896.1904192189213</v>
      </c>
      <c r="Z774" s="152">
        <f>+[1]data1cf!Y774</f>
        <v>9368.8991607022726</v>
      </c>
      <c r="AA774" s="152">
        <f>+[1]data1cf!Z774</f>
        <v>8841.6388571008465</v>
      </c>
      <c r="AB774" s="152"/>
      <c r="AC774" s="153" t="e">
        <f t="shared" ca="1" si="96"/>
        <v>#NAME?</v>
      </c>
      <c r="AD774" s="153">
        <f t="shared" si="98"/>
        <v>73879.37664963206</v>
      </c>
      <c r="AE774" s="154">
        <f t="shared" si="99"/>
        <v>54462.941897429577</v>
      </c>
      <c r="AF774" s="155" t="e">
        <f t="shared" ca="1" si="97"/>
        <v>#NAME?</v>
      </c>
      <c r="AG774" s="156">
        <f t="shared" si="100"/>
        <v>0.98052975691197952</v>
      </c>
    </row>
    <row r="775" spans="1:33" x14ac:dyDescent="0.25">
      <c r="A775" s="148"/>
      <c r="B775" s="152">
        <f>+[1]data1cf!A775</f>
        <v>-107583.13969270507</v>
      </c>
      <c r="C775" s="152">
        <f>+[1]data1cf!B775</f>
        <v>15008.147384231917</v>
      </c>
      <c r="D775" s="152">
        <f>+[1]data1cf!C775</f>
        <v>23374.657145498051</v>
      </c>
      <c r="E775" s="152">
        <f>+[1]data1cf!D775</f>
        <v>22060.203527179809</v>
      </c>
      <c r="F775" s="152">
        <f>+[1]data1cf!E775</f>
        <v>20447.202568715249</v>
      </c>
      <c r="G775" s="152">
        <f>+[1]data1cf!F775</f>
        <v>19369.337999244617</v>
      </c>
      <c r="H775" s="152">
        <f>+[1]data1cf!G775</f>
        <v>18014.060240238538</v>
      </c>
      <c r="I775" s="152">
        <f>+[1]data1cf!H775</f>
        <v>16941.993815022626</v>
      </c>
      <c r="J775" s="152">
        <f>+[1]data1cf!I775</f>
        <v>16208.832561561077</v>
      </c>
      <c r="K775" s="152">
        <f>+[1]data1cf!J775</f>
        <v>15568.862914550074</v>
      </c>
      <c r="L775" s="152">
        <f>+[1]data1cf!K775</f>
        <v>14754.378039945575</v>
      </c>
      <c r="M775" s="152">
        <f>+[1]data1cf!L775</f>
        <v>14043.543100952902</v>
      </c>
      <c r="N775" s="152">
        <f>+[1]data1cf!M775</f>
        <v>13300.01049859303</v>
      </c>
      <c r="O775" s="152">
        <f>+[1]data1cf!N775</f>
        <v>12649.971415157823</v>
      </c>
      <c r="P775" s="152">
        <f>+[1]data1cf!O775</f>
        <v>13680.46240224642</v>
      </c>
      <c r="Q775" s="152">
        <f>+[1]data1cf!P775</f>
        <v>14966.961356020005</v>
      </c>
      <c r="R775" s="152">
        <f>+[1]data1cf!Q775</f>
        <v>13435.657439087401</v>
      </c>
      <c r="S775" s="152">
        <f>+[1]data1cf!R775</f>
        <v>9790.4589403661703</v>
      </c>
      <c r="T775" s="152">
        <f>+[1]data1cf!S775</f>
        <v>9230.1261270408322</v>
      </c>
      <c r="U775" s="152">
        <f>+[1]data1cf!T775</f>
        <v>8669.8208536981656</v>
      </c>
      <c r="V775" s="152">
        <f>+[1]data1cf!U775</f>
        <v>8109.5439465376494</v>
      </c>
      <c r="W775" s="152">
        <f>+[1]data1cf!V775</f>
        <v>11524.923600748982</v>
      </c>
      <c r="X775" s="152">
        <f>+[1]data1cf!W775</f>
        <v>10964.706004438734</v>
      </c>
      <c r="Y775" s="152">
        <f>+[1]data1cf!X775</f>
        <v>10404.51940462162</v>
      </c>
      <c r="Z775" s="152">
        <f>+[1]data1cf!Y775</f>
        <v>9844.3647311924251</v>
      </c>
      <c r="AA775" s="152">
        <f>+[1]data1cf!Z775</f>
        <v>9284.2429419427935</v>
      </c>
      <c r="AB775" s="152"/>
      <c r="AC775" s="153" t="e">
        <f t="shared" ca="1" si="96"/>
        <v>#NAME?</v>
      </c>
      <c r="AD775" s="153">
        <f t="shared" si="98"/>
        <v>77246.118328841083</v>
      </c>
      <c r="AE775" s="154">
        <f t="shared" si="99"/>
        <v>56774.088974994578</v>
      </c>
      <c r="AF775" s="155" t="e">
        <f t="shared" ca="1" si="97"/>
        <v>#NAME?</v>
      </c>
      <c r="AG775" s="156">
        <f t="shared" si="100"/>
        <v>0.98372890903377508</v>
      </c>
    </row>
    <row r="776" spans="1:33" x14ac:dyDescent="0.25">
      <c r="A776" s="148"/>
      <c r="B776" s="152">
        <f>+[1]data1cf!A776</f>
        <v>-102244.52416021393</v>
      </c>
      <c r="C776" s="152">
        <f>+[1]data1cf!B776</f>
        <v>14373.410269485783</v>
      </c>
      <c r="D776" s="152">
        <f>+[1]data1cf!C776</f>
        <v>22301.929711075401</v>
      </c>
      <c r="E776" s="152">
        <f>+[1]data1cf!D776</f>
        <v>21014.392289707481</v>
      </c>
      <c r="F776" s="152">
        <f>+[1]data1cf!E776</f>
        <v>19518.896318947089</v>
      </c>
      <c r="G776" s="152">
        <f>+[1]data1cf!F776</f>
        <v>18494.830953268898</v>
      </c>
      <c r="H776" s="152">
        <f>+[1]data1cf!G776</f>
        <v>17206.49420556979</v>
      </c>
      <c r="I776" s="152">
        <f>+[1]data1cf!H776</f>
        <v>16187.627105878939</v>
      </c>
      <c r="J776" s="152">
        <f>+[1]data1cf!I776</f>
        <v>15490.847631818258</v>
      </c>
      <c r="K776" s="152">
        <f>+[1]data1cf!J776</f>
        <v>14882.95694459978</v>
      </c>
      <c r="L776" s="152">
        <f>+[1]data1cf!K776</f>
        <v>14108.567742050982</v>
      </c>
      <c r="M776" s="152">
        <f>+[1]data1cf!L776</f>
        <v>13433.006680147049</v>
      </c>
      <c r="N776" s="152">
        <f>+[1]data1cf!M776</f>
        <v>12726.370516311032</v>
      </c>
      <c r="O776" s="152">
        <f>+[1]data1cf!N776</f>
        <v>12108.920747108285</v>
      </c>
      <c r="P776" s="152">
        <f>+[1]data1cf!O776</f>
        <v>13087.943193646872</v>
      </c>
      <c r="Q776" s="152">
        <f>+[1]data1cf!P776</f>
        <v>14310.602001866362</v>
      </c>
      <c r="R776" s="152">
        <f>+[1]data1cf!Q776</f>
        <v>12855.28622674902</v>
      </c>
      <c r="S776" s="152">
        <f>+[1]data1cf!R776</f>
        <v>9390.9740024000821</v>
      </c>
      <c r="T776" s="152">
        <f>+[1]data1cf!S776</f>
        <v>8858.4466748518607</v>
      </c>
      <c r="U776" s="152">
        <f>+[1]data1cf!T776</f>
        <v>8325.9455206652929</v>
      </c>
      <c r="V776" s="152">
        <f>+[1]data1cf!U776</f>
        <v>7793.4713250412442</v>
      </c>
      <c r="W776" s="152">
        <f>+[1]data1cf!V776</f>
        <v>11039.369042553124</v>
      </c>
      <c r="X776" s="152">
        <f>+[1]data1cf!W776</f>
        <v>10506.951214587429</v>
      </c>
      <c r="Y776" s="152">
        <f>+[1]data1cf!X776</f>
        <v>9974.5628449708784</v>
      </c>
      <c r="Z776" s="152">
        <f>+[1]data1cf!Y776</f>
        <v>9442.2048174539377</v>
      </c>
      <c r="AA776" s="152">
        <f>+[1]data1cf!Z776</f>
        <v>8909.8780422995969</v>
      </c>
      <c r="AB776" s="152"/>
      <c r="AC776" s="153" t="e">
        <f t="shared" ca="1" si="96"/>
        <v>#NAME?</v>
      </c>
      <c r="AD776" s="153">
        <f t="shared" si="98"/>
        <v>74383.749591339787</v>
      </c>
      <c r="AE776" s="154">
        <f t="shared" si="99"/>
        <v>54804.546530953201</v>
      </c>
      <c r="AF776" s="155" t="e">
        <f t="shared" ca="1" si="97"/>
        <v>#NAME?</v>
      </c>
      <c r="AG776" s="156">
        <f t="shared" si="100"/>
        <v>0.98104634599886575</v>
      </c>
    </row>
    <row r="777" spans="1:33" x14ac:dyDescent="0.25">
      <c r="A777" s="148"/>
      <c r="B777" s="152">
        <f>+[1]data1cf!A777</f>
        <v>-109952.64902127204</v>
      </c>
      <c r="C777" s="152">
        <f>+[1]data1cf!B777</f>
        <v>15298.409571370605</v>
      </c>
      <c r="D777" s="152">
        <f>+[1]data1cf!C777</f>
        <v>23897.658226178508</v>
      </c>
      <c r="E777" s="152">
        <f>+[1]data1cf!D777</f>
        <v>22454.029844226399</v>
      </c>
      <c r="F777" s="152">
        <f>+[1]data1cf!E777</f>
        <v>20859.225181170765</v>
      </c>
      <c r="G777" s="152">
        <f>+[1]data1cf!F777</f>
        <v>19757.482189573682</v>
      </c>
      <c r="H777" s="152">
        <f>+[1]data1cf!G777</f>
        <v>18372.493103765712</v>
      </c>
      <c r="I777" s="152">
        <f>+[1]data1cf!H777</f>
        <v>17276.814508439791</v>
      </c>
      <c r="J777" s="152">
        <f>+[1]data1cf!I777</f>
        <v>16527.505441906571</v>
      </c>
      <c r="K777" s="152">
        <f>+[1]data1cf!J777</f>
        <v>15873.297759956244</v>
      </c>
      <c r="L777" s="152">
        <f>+[1]data1cf!K777</f>
        <v>15041.01668549567</v>
      </c>
      <c r="M777" s="152">
        <f>+[1]data1cf!L777</f>
        <v>14314.525668572671</v>
      </c>
      <c r="N777" s="152">
        <f>+[1]data1cf!M777</f>
        <v>13554.616825080462</v>
      </c>
      <c r="O777" s="152">
        <f>+[1]data1cf!N777</f>
        <v>12890.113189250424</v>
      </c>
      <c r="P777" s="152">
        <f>+[1]data1cf!O777</f>
        <v>13943.448148941785</v>
      </c>
      <c r="Q777" s="152">
        <f>+[1]data1cf!P777</f>
        <v>15258.28213068414</v>
      </c>
      <c r="R777" s="152">
        <f>+[1]data1cf!Q777</f>
        <v>13693.251377684024</v>
      </c>
      <c r="S777" s="152">
        <f>+[1]data1cf!R777</f>
        <v>9967.7676979216958</v>
      </c>
      <c r="T777" s="152">
        <f>+[1]data1cf!S777</f>
        <v>9395.0936029413606</v>
      </c>
      <c r="U777" s="152">
        <f>+[1]data1cf!T777</f>
        <v>8822.4476545094276</v>
      </c>
      <c r="V777" s="152">
        <f>+[1]data1cf!U777</f>
        <v>8249.8306970223512</v>
      </c>
      <c r="W777" s="152">
        <f>+[1]data1cf!V777</f>
        <v>11740.433792140571</v>
      </c>
      <c r="X777" s="152">
        <f>+[1]data1cf!W777</f>
        <v>11167.877451820099</v>
      </c>
      <c r="Y777" s="152">
        <f>+[1]data1cf!X777</f>
        <v>10595.352790687839</v>
      </c>
      <c r="Z777" s="152">
        <f>+[1]data1cf!Y777</f>
        <v>10022.860759119418</v>
      </c>
      <c r="AA777" s="152">
        <f>+[1]data1cf!Z777</f>
        <v>9450.4023360017709</v>
      </c>
      <c r="AB777" s="152"/>
      <c r="AC777" s="153" t="e">
        <f t="shared" ca="1" si="96"/>
        <v>#NAME?</v>
      </c>
      <c r="AD777" s="153">
        <f t="shared" si="98"/>
        <v>78506.948939351278</v>
      </c>
      <c r="AE777" s="154">
        <f t="shared" si="99"/>
        <v>57640.051801035814</v>
      </c>
      <c r="AF777" s="155" t="e">
        <f t="shared" ca="1" si="97"/>
        <v>#NAME?</v>
      </c>
      <c r="AG777" s="156">
        <f t="shared" si="100"/>
        <v>0.98478671626056913</v>
      </c>
    </row>
    <row r="778" spans="1:33" x14ac:dyDescent="0.25">
      <c r="A778" s="148"/>
      <c r="B778" s="152">
        <f>+[1]data1cf!A778</f>
        <v>-105815.01637622</v>
      </c>
      <c r="C778" s="152">
        <f>+[1]data1cf!B778</f>
        <v>14790.92450516393</v>
      </c>
      <c r="D778" s="152">
        <f>+[1]data1cf!C778</f>
        <v>23018.096153797993</v>
      </c>
      <c r="E778" s="152">
        <f>+[1]data1cf!D778</f>
        <v>21681.857969985173</v>
      </c>
      <c r="F778" s="152">
        <f>+[1]data1cf!E778</f>
        <v>20139.752085520773</v>
      </c>
      <c r="G778" s="152">
        <f>+[1]data1cf!F778</f>
        <v>19079.705548844395</v>
      </c>
      <c r="H778" s="152">
        <f>+[1]data1cf!G778</f>
        <v>17746.598324914426</v>
      </c>
      <c r="I778" s="152">
        <f>+[1]data1cf!H778</f>
        <v>16692.151255748708</v>
      </c>
      <c r="J778" s="152">
        <f>+[1]data1cf!I778</f>
        <v>15971.039469431293</v>
      </c>
      <c r="K778" s="152">
        <f>+[1]data1cf!J778</f>
        <v>15341.694216784796</v>
      </c>
      <c r="L778" s="152">
        <f>+[1]data1cf!K778</f>
        <v>14540.488832381572</v>
      </c>
      <c r="M778" s="152">
        <f>+[1]data1cf!L778</f>
        <v>13841.336428713548</v>
      </c>
      <c r="N778" s="152">
        <f>+[1]data1cf!M778</f>
        <v>13110.023746078652</v>
      </c>
      <c r="O778" s="152">
        <f>+[1]data1cf!N778</f>
        <v>12470.778083898793</v>
      </c>
      <c r="P778" s="152">
        <f>+[1]data1cf!O778</f>
        <v>13484.222942443746</v>
      </c>
      <c r="Q778" s="152">
        <f>+[1]data1cf!P778</f>
        <v>14749.578352690914</v>
      </c>
      <c r="R778" s="152">
        <f>+[1]data1cf!Q778</f>
        <v>13243.441336147051</v>
      </c>
      <c r="S778" s="152">
        <f>+[1]data1cf!R778</f>
        <v>9658.1514855394162</v>
      </c>
      <c r="T778" s="152">
        <f>+[1]data1cf!S778</f>
        <v>9107.0277129156348</v>
      </c>
      <c r="U778" s="152">
        <f>+[1]data1cf!T778</f>
        <v>8555.9310276563374</v>
      </c>
      <c r="V778" s="152">
        <f>+[1]data1cf!U778</f>
        <v>8004.8622423824763</v>
      </c>
      <c r="W778" s="152">
        <f>+[1]data1cf!V778</f>
        <v>11364.110309260439</v>
      </c>
      <c r="X778" s="152">
        <f>+[1]data1cf!W778</f>
        <v>10813.09986006609</v>
      </c>
      <c r="Y778" s="152">
        <f>+[1]data1cf!X778</f>
        <v>10262.119897939127</v>
      </c>
      <c r="Z778" s="152">
        <f>+[1]data1cf!Y778</f>
        <v>9711.1713374915435</v>
      </c>
      <c r="AA778" s="152">
        <f>+[1]data1cf!Z778</f>
        <v>9160.2551207737415</v>
      </c>
      <c r="AB778" s="152"/>
      <c r="AC778" s="153" t="e">
        <f t="shared" ca="1" si="96"/>
        <v>#NAME?</v>
      </c>
      <c r="AD778" s="153">
        <f t="shared" si="98"/>
        <v>76263.083235793471</v>
      </c>
      <c r="AE778" s="154">
        <f t="shared" si="99"/>
        <v>56088.233808534678</v>
      </c>
      <c r="AF778" s="155" t="e">
        <f t="shared" ca="1" si="97"/>
        <v>#NAME?</v>
      </c>
      <c r="AG778" s="156">
        <f t="shared" si="100"/>
        <v>0.98285339246679793</v>
      </c>
    </row>
    <row r="779" spans="1:33" x14ac:dyDescent="0.25">
      <c r="A779" s="148"/>
      <c r="B779" s="152">
        <f>+[1]data1cf!A779</f>
        <v>-111802.88463699141</v>
      </c>
      <c r="C779" s="152">
        <f>+[1]data1cf!B779</f>
        <v>15526.515424877631</v>
      </c>
      <c r="D779" s="152">
        <f>+[1]data1cf!C779</f>
        <v>24227.729759902424</v>
      </c>
      <c r="E779" s="152">
        <f>+[1]data1cf!D779</f>
        <v>22871.378108973404</v>
      </c>
      <c r="F779" s="152">
        <f>+[1]data1cf!E779</f>
        <v>21180.953778250434</v>
      </c>
      <c r="G779" s="152">
        <f>+[1]data1cf!F779</f>
        <v>20060.565277841481</v>
      </c>
      <c r="H779" s="152">
        <f>+[1]data1cf!G779</f>
        <v>18652.376049127794</v>
      </c>
      <c r="I779" s="152">
        <f>+[1]data1cf!H779</f>
        <v>17538.259848355359</v>
      </c>
      <c r="J779" s="152">
        <f>+[1]data1cf!I779</f>
        <v>16776.341732977751</v>
      </c>
      <c r="K779" s="152">
        <f>+[1]data1cf!J779</f>
        <v>16111.016255868308</v>
      </c>
      <c r="L779" s="152">
        <f>+[1]data1cf!K779</f>
        <v>15264.838986781608</v>
      </c>
      <c r="M779" s="152">
        <f>+[1]data1cf!L779</f>
        <v>14526.122893282671</v>
      </c>
      <c r="N779" s="152">
        <f>+[1]data1cf!M779</f>
        <v>13753.426632484483</v>
      </c>
      <c r="O779" s="152">
        <f>+[1]data1cf!N779</f>
        <v>13077.628324933336</v>
      </c>
      <c r="P779" s="152">
        <f>+[1]data1cf!O779</f>
        <v>14148.801041667746</v>
      </c>
      <c r="Q779" s="152">
        <f>+[1]data1cf!P779</f>
        <v>15485.760480899578</v>
      </c>
      <c r="R779" s="152">
        <f>+[1]data1cf!Q779</f>
        <v>13894.394067370387</v>
      </c>
      <c r="S779" s="152">
        <f>+[1]data1cf!R779</f>
        <v>10106.219559770494</v>
      </c>
      <c r="T779" s="152">
        <f>+[1]data1cf!S779</f>
        <v>9523.9087528403834</v>
      </c>
      <c r="U779" s="152">
        <f>+[1]data1cf!T779</f>
        <v>8941.6265660966164</v>
      </c>
      <c r="V779" s="152">
        <f>+[1]data1cf!U779</f>
        <v>8359.3738581447906</v>
      </c>
      <c r="W779" s="152">
        <f>+[1]data1cf!V779</f>
        <v>11908.715312224049</v>
      </c>
      <c r="X779" s="152">
        <f>+[1]data1cf!W779</f>
        <v>11326.524241478284</v>
      </c>
      <c r="Y779" s="152">
        <f>+[1]data1cf!X779</f>
        <v>10744.3653830044</v>
      </c>
      <c r="Z779" s="152">
        <f>+[1]data1cf!Y779</f>
        <v>10162.23970317055</v>
      </c>
      <c r="AA779" s="152">
        <f>+[1]data1cf!Z779</f>
        <v>9580.1481973359387</v>
      </c>
      <c r="AB779" s="152"/>
      <c r="AC779" s="153" t="e">
        <f t="shared" ca="1" si="96"/>
        <v>#NAME?</v>
      </c>
      <c r="AD779" s="153">
        <f t="shared" si="98"/>
        <v>79515.900639380765</v>
      </c>
      <c r="AE779" s="154">
        <f t="shared" si="99"/>
        <v>58338.392046404093</v>
      </c>
      <c r="AF779" s="155" t="e">
        <f t="shared" ca="1" si="97"/>
        <v>#NAME?</v>
      </c>
      <c r="AG779" s="156">
        <f t="shared" si="100"/>
        <v>0.98558344979160895</v>
      </c>
    </row>
    <row r="780" spans="1:33" x14ac:dyDescent="0.25">
      <c r="A780" s="148"/>
      <c r="B780" s="152">
        <f>+[1]data1cf!A780</f>
        <v>-102895.86299309327</v>
      </c>
      <c r="C780" s="152">
        <f>+[1]data1cf!B780</f>
        <v>14439.681377830897</v>
      </c>
      <c r="D780" s="152">
        <f>+[1]data1cf!C780</f>
        <v>22460.692137648781</v>
      </c>
      <c r="E780" s="152">
        <f>+[1]data1cf!D780</f>
        <v>21129.861134071816</v>
      </c>
      <c r="F780" s="152">
        <f>+[1]data1cf!E780</f>
        <v>19632.15450463189</v>
      </c>
      <c r="G780" s="152">
        <f>+[1]data1cf!F780</f>
        <v>18601.525356565788</v>
      </c>
      <c r="H780" s="152">
        <f>+[1]data1cf!G780</f>
        <v>17305.021457680916</v>
      </c>
      <c r="I780" s="152">
        <f>+[1]data1cf!H780</f>
        <v>16279.66376386756</v>
      </c>
      <c r="J780" s="152">
        <f>+[1]data1cf!I780</f>
        <v>15578.445523690676</v>
      </c>
      <c r="K780" s="152">
        <f>+[1]data1cf!J780</f>
        <v>14966.64103670443</v>
      </c>
      <c r="L780" s="152">
        <f>+[1]data1cf!K780</f>
        <v>14187.359953839234</v>
      </c>
      <c r="M780" s="152">
        <f>+[1]data1cf!L780</f>
        <v>13507.495295657514</v>
      </c>
      <c r="N780" s="152">
        <f>+[1]data1cf!M780</f>
        <v>12796.357574618272</v>
      </c>
      <c r="O780" s="152">
        <f>+[1]data1cf!N780</f>
        <v>12174.931739754451</v>
      </c>
      <c r="P780" s="152">
        <f>+[1]data1cf!O780</f>
        <v>13160.233615655899</v>
      </c>
      <c r="Q780" s="152">
        <f>+[1]data1cf!P780</f>
        <v>14390.681253328083</v>
      </c>
      <c r="R780" s="152">
        <f>+[1]data1cf!Q780</f>
        <v>12926.094530096678</v>
      </c>
      <c r="S780" s="152">
        <f>+[1]data1cf!R780</f>
        <v>9439.7132404411113</v>
      </c>
      <c r="T780" s="152">
        <f>+[1]data1cf!S780</f>
        <v>8903.7934991587426</v>
      </c>
      <c r="U780" s="152">
        <f>+[1]data1cf!T780</f>
        <v>8367.9000979729026</v>
      </c>
      <c r="V780" s="152">
        <f>+[1]data1cf!U780</f>
        <v>7832.0338270864886</v>
      </c>
      <c r="W780" s="152">
        <f>+[1]data1cf!V780</f>
        <v>11098.609221455252</v>
      </c>
      <c r="X780" s="152">
        <f>+[1]data1cf!W780</f>
        <v>10562.799677311898</v>
      </c>
      <c r="Y780" s="152">
        <f>+[1]data1cf!X780</f>
        <v>10027.019779179242</v>
      </c>
      <c r="Z780" s="152">
        <f>+[1]data1cf!Y780</f>
        <v>9491.2704164376028</v>
      </c>
      <c r="AA780" s="152">
        <f>+[1]data1cf!Z780</f>
        <v>8955.552505148713</v>
      </c>
      <c r="AB780" s="152"/>
      <c r="AC780" s="153" t="e">
        <f t="shared" ca="1" si="96"/>
        <v>#NAME?</v>
      </c>
      <c r="AD780" s="153">
        <f t="shared" si="98"/>
        <v>74737.134598384029</v>
      </c>
      <c r="AE780" s="154">
        <f t="shared" si="99"/>
        <v>55048.857541968311</v>
      </c>
      <c r="AF780" s="155" t="e">
        <f t="shared" ca="1" si="97"/>
        <v>#NAME?</v>
      </c>
      <c r="AG780" s="156">
        <f t="shared" si="100"/>
        <v>0.98140010255220067</v>
      </c>
    </row>
    <row r="781" spans="1:33" x14ac:dyDescent="0.25">
      <c r="A781" s="148"/>
      <c r="B781" s="152">
        <f>+[1]data1cf!A781</f>
        <v>-111018.28706748411</v>
      </c>
      <c r="C781" s="152">
        <f>+[1]data1cf!B781</f>
        <v>15484.06306963988</v>
      </c>
      <c r="D781" s="152">
        <f>+[1]data1cf!C781</f>
        <v>24079.4318409978</v>
      </c>
      <c r="E781" s="152">
        <f>+[1]data1cf!D781</f>
        <v>22659.674720590025</v>
      </c>
      <c r="F781" s="152">
        <f>+[1]data1cf!E781</f>
        <v>21044.523869991659</v>
      </c>
      <c r="G781" s="152">
        <f>+[1]data1cf!F781</f>
        <v>19932.042049559976</v>
      </c>
      <c r="H781" s="152">
        <f>+[1]data1cf!G781</f>
        <v>18533.690906104945</v>
      </c>
      <c r="I781" s="152">
        <f>+[1]data1cf!H781</f>
        <v>17427.393223308252</v>
      </c>
      <c r="J781" s="152">
        <f>+[1]data1cf!I781</f>
        <v>16670.822010234882</v>
      </c>
      <c r="K781" s="152">
        <f>+[1]data1cf!J781</f>
        <v>16010.211065148324</v>
      </c>
      <c r="L781" s="152">
        <f>+[1]data1cf!K781</f>
        <v>15169.926516121912</v>
      </c>
      <c r="M781" s="152">
        <f>+[1]data1cf!L781</f>
        <v>14436.394500416667</v>
      </c>
      <c r="N781" s="152">
        <f>+[1]data1cf!M781</f>
        <v>13669.120779565972</v>
      </c>
      <c r="O781" s="152">
        <f>+[1]data1cf!N781</f>
        <v>12998.112009036737</v>
      </c>
      <c r="P781" s="152">
        <f>+[1]data1cf!O781</f>
        <v>14061.720575182713</v>
      </c>
      <c r="Q781" s="152">
        <f>+[1]data1cf!P781</f>
        <v>15389.297652501802</v>
      </c>
      <c r="R781" s="152">
        <f>+[1]data1cf!Q781</f>
        <v>13809.098949218245</v>
      </c>
      <c r="S781" s="152">
        <f>+[1]data1cf!R781</f>
        <v>10047.508661884058</v>
      </c>
      <c r="T781" s="152">
        <f>+[1]data1cf!S781</f>
        <v>9469.2843295140592</v>
      </c>
      <c r="U781" s="152">
        <f>+[1]data1cf!T781</f>
        <v>8891.0884164829095</v>
      </c>
      <c r="V781" s="152">
        <f>+[1]data1cf!U781</f>
        <v>8312.9217753707653</v>
      </c>
      <c r="W781" s="152">
        <f>+[1]data1cf!V781</f>
        <v>11837.355064627056</v>
      </c>
      <c r="X781" s="152">
        <f>+[1]data1cf!W781</f>
        <v>11259.249628170424</v>
      </c>
      <c r="Y781" s="152">
        <f>+[1]data1cf!X781</f>
        <v>10681.176177930047</v>
      </c>
      <c r="Z781" s="152">
        <f>+[1]data1cf!Y781</f>
        <v>10103.135673492412</v>
      </c>
      <c r="AA781" s="152">
        <f>+[1]data1cf!Z781</f>
        <v>9525.1291032316149</v>
      </c>
      <c r="AB781" s="152"/>
      <c r="AC781" s="153" t="e">
        <f t="shared" ca="1" si="96"/>
        <v>#NAME?</v>
      </c>
      <c r="AD781" s="153">
        <f t="shared" si="98"/>
        <v>79102.526639852906</v>
      </c>
      <c r="AE781" s="154">
        <f t="shared" si="99"/>
        <v>58057.570760741808</v>
      </c>
      <c r="AF781" s="155" t="e">
        <f t="shared" ca="1" si="97"/>
        <v>#NAME?</v>
      </c>
      <c r="AG781" s="156">
        <f t="shared" si="100"/>
        <v>0.98526219678657334</v>
      </c>
    </row>
    <row r="782" spans="1:33" x14ac:dyDescent="0.25">
      <c r="A782" s="148"/>
      <c r="B782" s="152">
        <f>+[1]data1cf!A782</f>
        <v>-109402.38506091284</v>
      </c>
      <c r="C782" s="152">
        <f>+[1]data1cf!B782</f>
        <v>15239.920345001567</v>
      </c>
      <c r="D782" s="152">
        <f>+[1]data1cf!C782</f>
        <v>23720.05904672086</v>
      </c>
      <c r="E782" s="152">
        <f>+[1]data1cf!D782</f>
        <v>22357.221189927539</v>
      </c>
      <c r="F782" s="152">
        <f>+[1]data1cf!E782</f>
        <v>20763.54242029116</v>
      </c>
      <c r="G782" s="152">
        <f>+[1]data1cf!F782</f>
        <v>19667.344642197979</v>
      </c>
      <c r="H782" s="152">
        <f>+[1]data1cf!G782</f>
        <v>18289.25532764494</v>
      </c>
      <c r="I782" s="152">
        <f>+[1]data1cf!H782</f>
        <v>17199.060114925185</v>
      </c>
      <c r="J782" s="152">
        <f>+[1]data1cf!I782</f>
        <v>16453.501006016035</v>
      </c>
      <c r="K782" s="152">
        <f>+[1]data1cf!J782</f>
        <v>15802.599779709904</v>
      </c>
      <c r="L782" s="152">
        <f>+[1]data1cf!K782</f>
        <v>14974.451462733785</v>
      </c>
      <c r="M782" s="152">
        <f>+[1]data1cf!L782</f>
        <v>14251.596209275296</v>
      </c>
      <c r="N782" s="152">
        <f>+[1]data1cf!M782</f>
        <v>13495.490370562486</v>
      </c>
      <c r="O782" s="152">
        <f>+[1]data1cf!N782</f>
        <v>12834.345793837889</v>
      </c>
      <c r="P782" s="152">
        <f>+[1]data1cf!O782</f>
        <v>13882.37576709886</v>
      </c>
      <c r="Q782" s="152">
        <f>+[1]data1cf!P782</f>
        <v>15190.629591287485</v>
      </c>
      <c r="R782" s="152">
        <f>+[1]data1cf!Q782</f>
        <v>13633.431119072742</v>
      </c>
      <c r="S782" s="152">
        <f>+[1]data1cf!R782</f>
        <v>9926.5918232532222</v>
      </c>
      <c r="T782" s="152">
        <f>+[1]data1cf!S782</f>
        <v>9356.7837066581578</v>
      </c>
      <c r="U782" s="152">
        <f>+[1]data1cf!T782</f>
        <v>8787.0035957505788</v>
      </c>
      <c r="V782" s="152">
        <f>+[1]data1cf!U782</f>
        <v>8217.2523307011161</v>
      </c>
      <c r="W782" s="152">
        <f>+[1]data1cf!V782</f>
        <v>11690.386514426489</v>
      </c>
      <c r="X782" s="152">
        <f>+[1]data1cf!W782</f>
        <v>11120.695563181747</v>
      </c>
      <c r="Y782" s="152">
        <f>+[1]data1cf!X782</f>
        <v>10551.036132585017</v>
      </c>
      <c r="Z782" s="152">
        <f>+[1]data1cf!Y782</f>
        <v>9981.4091682557155</v>
      </c>
      <c r="AA782" s="152">
        <f>+[1]data1cf!Z782</f>
        <v>9411.8156441818755</v>
      </c>
      <c r="AB782" s="152"/>
      <c r="AC782" s="153" t="e">
        <f t="shared" ca="1" si="96"/>
        <v>#NAME?</v>
      </c>
      <c r="AD782" s="153">
        <f t="shared" si="98"/>
        <v>78167.532161336989</v>
      </c>
      <c r="AE782" s="154">
        <f t="shared" si="99"/>
        <v>57394.078904435934</v>
      </c>
      <c r="AF782" s="155" t="e">
        <f t="shared" ca="1" si="97"/>
        <v>#NAME?</v>
      </c>
      <c r="AG782" s="156">
        <f t="shared" si="100"/>
        <v>0.98450891137076324</v>
      </c>
    </row>
    <row r="783" spans="1:33" x14ac:dyDescent="0.25">
      <c r="A783" s="148"/>
      <c r="B783" s="152">
        <f>+[1]data1cf!A783</f>
        <v>-91621.953755801078</v>
      </c>
      <c r="C783" s="152">
        <f>+[1]data1cf!B783</f>
        <v>13093.63294881038</v>
      </c>
      <c r="D783" s="152">
        <f>+[1]data1cf!C783</f>
        <v>20204.166045765287</v>
      </c>
      <c r="E783" s="152">
        <f>+[1]data1cf!D783</f>
        <v>19054.892946724412</v>
      </c>
      <c r="F783" s="152">
        <f>+[1]data1cf!E783</f>
        <v>17671.788499512608</v>
      </c>
      <c r="G783" s="152">
        <f>+[1]data1cf!F783</f>
        <v>16754.770705720552</v>
      </c>
      <c r="H783" s="152">
        <f>+[1]data1cf!G783</f>
        <v>15599.630589474498</v>
      </c>
      <c r="I783" s="152">
        <f>+[1]data1cf!H783</f>
        <v>14686.617447128541</v>
      </c>
      <c r="J783" s="152">
        <f>+[1]data1cf!I783</f>
        <v>14062.229028533664</v>
      </c>
      <c r="K783" s="152">
        <f>+[1]data1cf!J783</f>
        <v>13518.167812986812</v>
      </c>
      <c r="L783" s="152">
        <f>+[1]data1cf!K783</f>
        <v>12823.559425657157</v>
      </c>
      <c r="M783" s="152">
        <f>+[1]data1cf!L783</f>
        <v>12218.184958111182</v>
      </c>
      <c r="N783" s="152">
        <f>+[1]data1cf!M783</f>
        <v>11584.96389852944</v>
      </c>
      <c r="O783" s="152">
        <f>+[1]data1cf!N783</f>
        <v>11032.359084495205</v>
      </c>
      <c r="P783" s="152">
        <f>+[1]data1cf!O783</f>
        <v>11908.971422593171</v>
      </c>
      <c r="Q783" s="152">
        <f>+[1]data1cf!P783</f>
        <v>13004.603581927931</v>
      </c>
      <c r="R783" s="152">
        <f>+[1]data1cf!Q783</f>
        <v>11700.486068123955</v>
      </c>
      <c r="S783" s="152">
        <f>+[1]data1cf!R783</f>
        <v>8596.0943462006526</v>
      </c>
      <c r="T783" s="152">
        <f>+[1]data1cf!S783</f>
        <v>8118.8932972538187</v>
      </c>
      <c r="U783" s="152">
        <f>+[1]data1cf!T783</f>
        <v>7641.7157024190892</v>
      </c>
      <c r="V783" s="152">
        <f>+[1]data1cf!U783</f>
        <v>7164.5622653198334</v>
      </c>
      <c r="W783" s="152">
        <f>+[1]data1cf!V783</f>
        <v>10073.231389779985</v>
      </c>
      <c r="X783" s="152">
        <f>+[1]data1cf!W783</f>
        <v>9596.1284640898193</v>
      </c>
      <c r="Y783" s="152">
        <f>+[1]data1cf!X783</f>
        <v>9119.0519362094601</v>
      </c>
      <c r="Z783" s="152">
        <f>+[1]data1cf!Y783</f>
        <v>8642.0025980732025</v>
      </c>
      <c r="AA783" s="152">
        <f>+[1]data1cf!Z783</f>
        <v>8164.9812653733688</v>
      </c>
      <c r="AB783" s="152"/>
      <c r="AC783" s="153" t="e">
        <f t="shared" ca="1" si="96"/>
        <v>#NAME?</v>
      </c>
      <c r="AD783" s="153">
        <f t="shared" si="98"/>
        <v>68808.798389785865</v>
      </c>
      <c r="AE783" s="154">
        <f t="shared" si="99"/>
        <v>51000.227254989142</v>
      </c>
      <c r="AF783" s="155" t="e">
        <f t="shared" ca="1" si="97"/>
        <v>#NAME?</v>
      </c>
      <c r="AG783" s="156">
        <f t="shared" si="100"/>
        <v>0.97448607376134222</v>
      </c>
    </row>
    <row r="784" spans="1:33" x14ac:dyDescent="0.25">
      <c r="A784" s="148"/>
      <c r="B784" s="152">
        <f>+[1]data1cf!A784</f>
        <v>-88983.044677887985</v>
      </c>
      <c r="C784" s="152">
        <f>+[1]data1cf!B784</f>
        <v>12759.223305283034</v>
      </c>
      <c r="D784" s="152">
        <f>+[1]data1cf!C784</f>
        <v>19753.153960983855</v>
      </c>
      <c r="E784" s="152">
        <f>+[1]data1cf!D784</f>
        <v>18550.950333492692</v>
      </c>
      <c r="F784" s="152">
        <f>+[1]data1cf!E784</f>
        <v>17212.92125674383</v>
      </c>
      <c r="G784" s="152">
        <f>+[1]data1cf!F784</f>
        <v>16322.496726019446</v>
      </c>
      <c r="H784" s="152">
        <f>+[1]data1cf!G784</f>
        <v>15200.445945640968</v>
      </c>
      <c r="I784" s="152">
        <f>+[1]data1cf!H784</f>
        <v>14313.72954300448</v>
      </c>
      <c r="J784" s="152">
        <f>+[1]data1cf!I784</f>
        <v>13707.324852090929</v>
      </c>
      <c r="K784" s="152">
        <f>+[1]data1cf!J784</f>
        <v>13179.120455168922</v>
      </c>
      <c r="L784" s="152">
        <f>+[1]data1cf!K784</f>
        <v>12504.331594517833</v>
      </c>
      <c r="M784" s="152">
        <f>+[1]data1cf!L784</f>
        <v>11916.393212019793</v>
      </c>
      <c r="N784" s="152">
        <f>+[1]data1cf!M784</f>
        <v>11301.410279152846</v>
      </c>
      <c r="O784" s="152">
        <f>+[1]data1cf!N784</f>
        <v>10764.914554946794</v>
      </c>
      <c r="P784" s="152">
        <f>+[1]data1cf!O784</f>
        <v>11616.085690534914</v>
      </c>
      <c r="Q784" s="152">
        <f>+[1]data1cf!P784</f>
        <v>12680.16129019373</v>
      </c>
      <c r="R784" s="152">
        <f>+[1]data1cf!Q784</f>
        <v>11413.605162114123</v>
      </c>
      <c r="S784" s="152">
        <f>+[1]data1cf!R784</f>
        <v>8398.6265902117902</v>
      </c>
      <c r="T784" s="152">
        <f>+[1]data1cf!S784</f>
        <v>7935.169956532638</v>
      </c>
      <c r="U784" s="152">
        <f>+[1]data1cf!T784</f>
        <v>7471.7361014367725</v>
      </c>
      <c r="V784" s="152">
        <f>+[1]data1cf!U784</f>
        <v>7008.3257082817145</v>
      </c>
      <c r="W784" s="152">
        <f>+[1]data1cf!V784</f>
        <v>9833.2189139523325</v>
      </c>
      <c r="X784" s="152">
        <f>+[1]data1cf!W784</f>
        <v>9369.8575773692792</v>
      </c>
      <c r="Y784" s="152">
        <f>+[1]data1cf!X784</f>
        <v>8906.5218782824049</v>
      </c>
      <c r="Z784" s="152">
        <f>+[1]data1cf!Y784</f>
        <v>8443.2125858165891</v>
      </c>
      <c r="AA784" s="152">
        <f>+[1]data1cf!Z784</f>
        <v>7979.9304921704752</v>
      </c>
      <c r="AB784" s="152"/>
      <c r="AC784" s="153" t="e">
        <f t="shared" ca="1" si="96"/>
        <v>#NAME?</v>
      </c>
      <c r="AD784" s="153">
        <f t="shared" si="98"/>
        <v>67456.692831189837</v>
      </c>
      <c r="AE784" s="154">
        <f t="shared" si="99"/>
        <v>50086.888204482791</v>
      </c>
      <c r="AF784" s="155" t="e">
        <f t="shared" ca="1" si="97"/>
        <v>#NAME?</v>
      </c>
      <c r="AG784" s="156">
        <f t="shared" si="100"/>
        <v>0.97257892888106079</v>
      </c>
    </row>
    <row r="785" spans="1:33" x14ac:dyDescent="0.25">
      <c r="A785" s="148"/>
      <c r="B785" s="152">
        <f>+[1]data1cf!A785</f>
        <v>-96778.765238729538</v>
      </c>
      <c r="C785" s="152">
        <f>+[1]data1cf!B785</f>
        <v>13722.196349074686</v>
      </c>
      <c r="D785" s="152">
        <f>+[1]data1cf!C785</f>
        <v>21243.973588976885</v>
      </c>
      <c r="E785" s="152">
        <f>+[1]data1cf!D785</f>
        <v>20036.244950228345</v>
      </c>
      <c r="F785" s="152">
        <f>+[1]data1cf!E785</f>
        <v>18568.481715074602</v>
      </c>
      <c r="G785" s="152">
        <f>+[1]data1cf!F785</f>
        <v>17599.496824157679</v>
      </c>
      <c r="H785" s="152">
        <f>+[1]data1cf!G785</f>
        <v>16379.695341367104</v>
      </c>
      <c r="I785" s="152">
        <f>+[1]data1cf!H785</f>
        <v>15415.294551590468</v>
      </c>
      <c r="J785" s="152">
        <f>+[1]data1cf!I785</f>
        <v>14755.76331803884</v>
      </c>
      <c r="K785" s="152">
        <f>+[1]data1cf!J785</f>
        <v>14180.715576638613</v>
      </c>
      <c r="L785" s="152">
        <f>+[1]data1cf!K785</f>
        <v>13447.376956570901</v>
      </c>
      <c r="M785" s="152">
        <f>+[1]data1cf!L785</f>
        <v>12807.929847286308</v>
      </c>
      <c r="N785" s="152">
        <f>+[1]data1cf!M785</f>
        <v>12139.068840100015</v>
      </c>
      <c r="O785" s="152">
        <f>+[1]data1cf!N785</f>
        <v>11554.984525653723</v>
      </c>
      <c r="P785" s="152">
        <f>+[1]data1cf!O785</f>
        <v>12481.312667278398</v>
      </c>
      <c r="Q785" s="152">
        <f>+[1]data1cf!P785</f>
        <v>13638.610925934532</v>
      </c>
      <c r="R785" s="152">
        <f>+[1]data1cf!Q785</f>
        <v>12261.093010866491</v>
      </c>
      <c r="S785" s="152">
        <f>+[1]data1cf!R785</f>
        <v>8981.9750118569118</v>
      </c>
      <c r="T785" s="152">
        <f>+[1]data1cf!S785</f>
        <v>8477.9153799177002</v>
      </c>
      <c r="U785" s="152">
        <f>+[1]data1cf!T785</f>
        <v>7973.8805221719595</v>
      </c>
      <c r="V785" s="152">
        <f>+[1]data1cf!U785</f>
        <v>7469.8711818455122</v>
      </c>
      <c r="W785" s="152">
        <f>+[1]data1cf!V785</f>
        <v>10542.250615092935</v>
      </c>
      <c r="X785" s="152">
        <f>+[1]data1cf!W785</f>
        <v>10038.294629138461</v>
      </c>
      <c r="Y785" s="152">
        <f>+[1]data1cf!X785</f>
        <v>9534.3665267570232</v>
      </c>
      <c r="Z785" s="152">
        <f>+[1]data1cf!Y785</f>
        <v>9030.4671444557898</v>
      </c>
      <c r="AA785" s="152">
        <f>+[1]data1cf!Z785</f>
        <v>8526.5973438371784</v>
      </c>
      <c r="AB785" s="152"/>
      <c r="AC785" s="153" t="e">
        <f t="shared" ca="1" si="96"/>
        <v>#NAME?</v>
      </c>
      <c r="AD785" s="153">
        <f t="shared" si="98"/>
        <v>71567.040915685444</v>
      </c>
      <c r="AE785" s="154">
        <f t="shared" si="99"/>
        <v>52896.899209144845</v>
      </c>
      <c r="AF785" s="155" t="e">
        <f t="shared" ca="1" si="97"/>
        <v>#NAME?</v>
      </c>
      <c r="AG785" s="156">
        <f t="shared" si="100"/>
        <v>0.97797519892066498</v>
      </c>
    </row>
    <row r="786" spans="1:33" x14ac:dyDescent="0.25">
      <c r="A786" s="148"/>
      <c r="B786" s="152">
        <f>+[1]data1cf!A786</f>
        <v>-102292.81547640861</v>
      </c>
      <c r="C786" s="152">
        <f>+[1]data1cf!B786</f>
        <v>14371.476261351028</v>
      </c>
      <c r="D786" s="152">
        <f>+[1]data1cf!C786</f>
        <v>22314.631469098473</v>
      </c>
      <c r="E786" s="152">
        <f>+[1]data1cf!D786</f>
        <v>21021.192488914414</v>
      </c>
      <c r="F786" s="152">
        <f>+[1]data1cf!E786</f>
        <v>19527.293464304385</v>
      </c>
      <c r="G786" s="152">
        <f>+[1]data1cf!F786</f>
        <v>18502.741449167101</v>
      </c>
      <c r="H786" s="152">
        <f>+[1]data1cf!G786</f>
        <v>17213.799175648794</v>
      </c>
      <c r="I786" s="152">
        <f>+[1]data1cf!H786</f>
        <v>16194.450852795399</v>
      </c>
      <c r="J786" s="152">
        <f>+[1]data1cf!I786</f>
        <v>15497.342281424353</v>
      </c>
      <c r="K786" s="152">
        <f>+[1]data1cf!J786</f>
        <v>14889.161418750995</v>
      </c>
      <c r="L786" s="152">
        <f>+[1]data1cf!K786</f>
        <v>14114.409524271035</v>
      </c>
      <c r="M786" s="152">
        <f>+[1]data1cf!L786</f>
        <v>13438.529386767535</v>
      </c>
      <c r="N786" s="152">
        <f>+[1]data1cf!M786</f>
        <v>12731.559470188229</v>
      </c>
      <c r="O786" s="152">
        <f>+[1]data1cf!N786</f>
        <v>12113.814909036431</v>
      </c>
      <c r="P786" s="152">
        <f>+[1]data1cf!O786</f>
        <v>13093.302922640207</v>
      </c>
      <c r="Q786" s="152">
        <f>+[1]data1cf!P786</f>
        <v>14316.539207292717</v>
      </c>
      <c r="R786" s="152">
        <f>+[1]data1cf!Q786</f>
        <v>12860.536069063881</v>
      </c>
      <c r="S786" s="152">
        <f>+[1]data1cf!R786</f>
        <v>9394.5876084627125</v>
      </c>
      <c r="T786" s="152">
        <f>+[1]data1cf!S786</f>
        <v>8861.8087618647587</v>
      </c>
      <c r="U786" s="152">
        <f>+[1]data1cf!T786</f>
        <v>8329.0561009904504</v>
      </c>
      <c r="V786" s="152">
        <f>+[1]data1cf!U786</f>
        <v>7796.3304114115181</v>
      </c>
      <c r="W786" s="152">
        <f>+[1]data1cf!V786</f>
        <v>11043.761205382018</v>
      </c>
      <c r="X786" s="152">
        <f>+[1]data1cf!W786</f>
        <v>10511.091910084557</v>
      </c>
      <c r="Y786" s="152">
        <f>+[1]data1cf!X786</f>
        <v>9978.4520870497727</v>
      </c>
      <c r="Z786" s="152">
        <f>+[1]data1cf!Y786</f>
        <v>9445.8426204455391</v>
      </c>
      <c r="AA786" s="152">
        <f>+[1]data1cf!Z786</f>
        <v>8913.2644209647715</v>
      </c>
      <c r="AB786" s="152"/>
      <c r="AC786" s="153" t="e">
        <f t="shared" ca="1" si="96"/>
        <v>#NAME?</v>
      </c>
      <c r="AD786" s="153">
        <f t="shared" si="98"/>
        <v>74402.785516569347</v>
      </c>
      <c r="AE786" s="154">
        <f t="shared" si="99"/>
        <v>54815.649303271573</v>
      </c>
      <c r="AF786" s="155" t="e">
        <f t="shared" ca="1" si="97"/>
        <v>#NAME?</v>
      </c>
      <c r="AG786" s="156">
        <f t="shared" si="100"/>
        <v>0.98106557225734314</v>
      </c>
    </row>
    <row r="787" spans="1:33" x14ac:dyDescent="0.25">
      <c r="A787" s="148"/>
      <c r="B787" s="152">
        <f>+[1]data1cf!A787</f>
        <v>-108413.76962486564</v>
      </c>
      <c r="C787" s="152">
        <f>+[1]data1cf!B787</f>
        <v>15098.707027127341</v>
      </c>
      <c r="D787" s="152">
        <f>+[1]data1cf!C787</f>
        <v>23532.374421605367</v>
      </c>
      <c r="E787" s="152">
        <f>+[1]data1cf!D787</f>
        <v>22184.870872774925</v>
      </c>
      <c r="F787" s="152">
        <f>+[1]data1cf!E787</f>
        <v>20591.636823734436</v>
      </c>
      <c r="G787" s="152">
        <f>+[1]data1cf!F787</f>
        <v>19505.401689137972</v>
      </c>
      <c r="H787" s="152">
        <f>+[1]data1cf!G787</f>
        <v>18139.708644119586</v>
      </c>
      <c r="I787" s="152">
        <f>+[1]data1cf!H787</f>
        <v>17059.364988246598</v>
      </c>
      <c r="J787" s="152">
        <f>+[1]data1cf!I787</f>
        <v>16320.543129564161</v>
      </c>
      <c r="K787" s="152">
        <f>+[1]data1cf!J787</f>
        <v>15675.582348796801</v>
      </c>
      <c r="L787" s="152">
        <f>+[1]data1cf!K787</f>
        <v>14854.859028071452</v>
      </c>
      <c r="M787" s="152">
        <f>+[1]data1cf!L787</f>
        <v>14138.535861287291</v>
      </c>
      <c r="N787" s="152">
        <f>+[1]data1cf!M787</f>
        <v>13389.262578400536</v>
      </c>
      <c r="O787" s="152">
        <f>+[1]data1cf!N787</f>
        <v>12734.152955664384</v>
      </c>
      <c r="P787" s="152">
        <f>+[1]data1cf!O787</f>
        <v>13772.651882280625</v>
      </c>
      <c r="Q787" s="152">
        <f>+[1]data1cf!P787</f>
        <v>15069.083661418397</v>
      </c>
      <c r="R787" s="152">
        <f>+[1]data1cf!Q787</f>
        <v>13525.956824349123</v>
      </c>
      <c r="S787" s="152">
        <f>+[1]data1cf!R787</f>
        <v>9852.6144083714098</v>
      </c>
      <c r="T787" s="152">
        <f>+[1]data1cf!S787</f>
        <v>9287.9553669024335</v>
      </c>
      <c r="U787" s="152">
        <f>+[1]data1cf!T787</f>
        <v>8723.3240780473388</v>
      </c>
      <c r="V787" s="152">
        <f>+[1]data1cf!U787</f>
        <v>8158.7213743845532</v>
      </c>
      <c r="W787" s="152">
        <f>+[1]data1cf!V787</f>
        <v>11600.470556187131</v>
      </c>
      <c r="X787" s="152">
        <f>+[1]data1cf!W787</f>
        <v>11035.92762130295</v>
      </c>
      <c r="Y787" s="152">
        <f>+[1]data1cf!X787</f>
        <v>10471.415922230206</v>
      </c>
      <c r="Z787" s="152">
        <f>+[1]data1cf!Y787</f>
        <v>9906.9363960432347</v>
      </c>
      <c r="AA787" s="152">
        <f>+[1]data1cf!Z787</f>
        <v>9342.4900079286235</v>
      </c>
      <c r="AB787" s="152"/>
      <c r="AC787" s="153" t="e">
        <f t="shared" ca="1" si="96"/>
        <v>#NAME?</v>
      </c>
      <c r="AD787" s="153">
        <f t="shared" si="98"/>
        <v>77643.013767191325</v>
      </c>
      <c r="AE787" s="154">
        <f t="shared" si="99"/>
        <v>57034.05665264179</v>
      </c>
      <c r="AF787" s="155" t="e">
        <f t="shared" ca="1" si="97"/>
        <v>#NAME?</v>
      </c>
      <c r="AG787" s="156">
        <f t="shared" ref="AG787:AG802" si="101">1-EXP(-(1/0.25)*(AD787/ABS($AD$1010)))</f>
        <v>0.98406959493206569</v>
      </c>
    </row>
    <row r="788" spans="1:33" x14ac:dyDescent="0.25">
      <c r="A788" s="148"/>
      <c r="B788" s="152">
        <f>+[1]data1cf!A788</f>
        <v>-101379.02273235214</v>
      </c>
      <c r="C788" s="152">
        <f>+[1]data1cf!B788</f>
        <v>14245.761598728932</v>
      </c>
      <c r="D788" s="152">
        <f>+[1]data1cf!C788</f>
        <v>22120.288351545296</v>
      </c>
      <c r="E788" s="152">
        <f>+[1]data1cf!D788</f>
        <v>21006.526016666605</v>
      </c>
      <c r="F788" s="152">
        <f>+[1]data1cf!E788</f>
        <v>19368.398426791784</v>
      </c>
      <c r="G788" s="152">
        <f>+[1]data1cf!F788</f>
        <v>18353.055039202685</v>
      </c>
      <c r="H788" s="152">
        <f>+[1]data1cf!G788</f>
        <v>17075.570831926449</v>
      </c>
      <c r="I788" s="152">
        <f>+[1]data1cf!H788</f>
        <v>16065.328457489359</v>
      </c>
      <c r="J788" s="152">
        <f>+[1]data1cf!I788</f>
        <v>15374.447232109036</v>
      </c>
      <c r="K788" s="152">
        <f>+[1]data1cf!J788</f>
        <v>14771.757216363523</v>
      </c>
      <c r="L788" s="152">
        <f>+[1]data1cf!K788</f>
        <v>14003.8683623047</v>
      </c>
      <c r="M788" s="152">
        <f>+[1]data1cf!L788</f>
        <v>13334.025934904555</v>
      </c>
      <c r="N788" s="152">
        <f>+[1]data1cf!M788</f>
        <v>12633.37145677545</v>
      </c>
      <c r="O788" s="152">
        <f>+[1]data1cf!N788</f>
        <v>12021.205098192859</v>
      </c>
      <c r="P788" s="152">
        <f>+[1]data1cf!O788</f>
        <v>12991.883415984019</v>
      </c>
      <c r="Q788" s="152">
        <f>+[1]data1cf!P788</f>
        <v>14204.192399085805</v>
      </c>
      <c r="R788" s="152">
        <f>+[1]data1cf!Q788</f>
        <v>12761.195893794407</v>
      </c>
      <c r="S788" s="152">
        <f>+[1]data1cf!R788</f>
        <v>9326.2091242936312</v>
      </c>
      <c r="T788" s="152">
        <f>+[1]data1cf!S788</f>
        <v>8798.1896485463167</v>
      </c>
      <c r="U788" s="152">
        <f>+[1]data1cf!T788</f>
        <v>8270.196124602764</v>
      </c>
      <c r="V788" s="152">
        <f>+[1]data1cf!U788</f>
        <v>7742.2293310170771</v>
      </c>
      <c r="W788" s="152">
        <f>+[1]data1cf!V788</f>
        <v>10960.650475751354</v>
      </c>
      <c r="X788" s="152">
        <f>+[1]data1cf!W788</f>
        <v>10432.73957267096</v>
      </c>
      <c r="Y788" s="152">
        <f>+[1]data1cf!X788</f>
        <v>9904.8578785743448</v>
      </c>
      <c r="Z788" s="152">
        <f>+[1]data1cf!Y788</f>
        <v>9377.0062697310095</v>
      </c>
      <c r="AA788" s="152">
        <f>+[1]data1cf!Z788</f>
        <v>8849.1856486985598</v>
      </c>
      <c r="AB788" s="152"/>
      <c r="AC788" s="153" t="e">
        <f t="shared" ca="1" si="96"/>
        <v>#NAME?</v>
      </c>
      <c r="AD788" s="153">
        <f t="shared" si="98"/>
        <v>74026.934213014072</v>
      </c>
      <c r="AE788" s="154">
        <f t="shared" si="99"/>
        <v>54586.361840948623</v>
      </c>
      <c r="AF788" s="155" t="e">
        <f t="shared" ca="1" si="97"/>
        <v>#NAME?</v>
      </c>
      <c r="AG788" s="156">
        <f t="shared" si="101"/>
        <v>0.98068232857182946</v>
      </c>
    </row>
    <row r="789" spans="1:33" x14ac:dyDescent="0.25">
      <c r="A789" s="148"/>
      <c r="B789" s="152">
        <f>+[1]data1cf!A789</f>
        <v>-103022.61801616626</v>
      </c>
      <c r="C789" s="152">
        <f>+[1]data1cf!B789</f>
        <v>14455.056446467013</v>
      </c>
      <c r="D789" s="152">
        <f>+[1]data1cf!C789</f>
        <v>22428.141333432613</v>
      </c>
      <c r="E789" s="152">
        <f>+[1]data1cf!D789</f>
        <v>21144.821398971202</v>
      </c>
      <c r="F789" s="152">
        <f>+[1]data1cf!E789</f>
        <v>19654.195327649009</v>
      </c>
      <c r="G789" s="152">
        <f>+[1]data1cf!F789</f>
        <v>18622.288822321207</v>
      </c>
      <c r="H789" s="152">
        <f>+[1]data1cf!G789</f>
        <v>17324.195539563087</v>
      </c>
      <c r="I789" s="152">
        <f>+[1]data1cf!H789</f>
        <v>16297.574731428555</v>
      </c>
      <c r="J789" s="152">
        <f>+[1]data1cf!I789</f>
        <v>15595.492676792783</v>
      </c>
      <c r="K789" s="152">
        <f>+[1]data1cf!J789</f>
        <v>14982.926537414827</v>
      </c>
      <c r="L789" s="152">
        <f>+[1]data1cf!K789</f>
        <v>14202.693460946499</v>
      </c>
      <c r="M789" s="152">
        <f>+[1]data1cf!L789</f>
        <v>13521.991293287461</v>
      </c>
      <c r="N789" s="152">
        <f>+[1]data1cf!M789</f>
        <v>12809.977538211308</v>
      </c>
      <c r="O789" s="152">
        <f>+[1]data1cf!N789</f>
        <v>12187.777933584086</v>
      </c>
      <c r="P789" s="152">
        <f>+[1]data1cf!O789</f>
        <v>13174.301829690066</v>
      </c>
      <c r="Q789" s="152">
        <f>+[1]data1cf!P789</f>
        <v>14406.265227220483</v>
      </c>
      <c r="R789" s="152">
        <f>+[1]data1cf!Q789</f>
        <v>12939.874313631022</v>
      </c>
      <c r="S789" s="152">
        <f>+[1]data1cf!R789</f>
        <v>9449.1982318627615</v>
      </c>
      <c r="T789" s="152">
        <f>+[1]data1cf!S789</f>
        <v>8912.6183035019694</v>
      </c>
      <c r="U789" s="152">
        <f>+[1]data1cf!T789</f>
        <v>8376.0647476854574</v>
      </c>
      <c r="V789" s="152">
        <f>+[1]data1cf!U789</f>
        <v>7839.5383555895569</v>
      </c>
      <c r="W789" s="152">
        <f>+[1]data1cf!V789</f>
        <v>11110.137768295292</v>
      </c>
      <c r="X789" s="152">
        <f>+[1]data1cf!W789</f>
        <v>10573.668172822809</v>
      </c>
      <c r="Y789" s="152">
        <f>+[1]data1cf!X789</f>
        <v>10037.228259881253</v>
      </c>
      <c r="Z789" s="152">
        <f>+[1]data1cf!Y789</f>
        <v>9500.8189199465542</v>
      </c>
      <c r="AA789" s="152">
        <f>+[1]data1cf!Z789</f>
        <v>8964.4410702089226</v>
      </c>
      <c r="AB789" s="152"/>
      <c r="AC789" s="153" t="e">
        <f t="shared" ca="1" si="96"/>
        <v>#NAME?</v>
      </c>
      <c r="AD789" s="153">
        <f t="shared" si="98"/>
        <v>74744.761447992991</v>
      </c>
      <c r="AE789" s="154">
        <f t="shared" si="99"/>
        <v>55037.41053388099</v>
      </c>
      <c r="AF789" s="155" t="e">
        <f t="shared" ca="1" si="97"/>
        <v>#NAME?</v>
      </c>
      <c r="AG789" s="156">
        <f t="shared" si="101"/>
        <v>0.9814076641859748</v>
      </c>
    </row>
    <row r="790" spans="1:33" x14ac:dyDescent="0.25">
      <c r="A790" s="148"/>
      <c r="B790" s="152">
        <f>+[1]data1cf!A790</f>
        <v>-113452.25442013534</v>
      </c>
      <c r="C790" s="152">
        <f>+[1]data1cf!B790</f>
        <v>15717.464454781119</v>
      </c>
      <c r="D790" s="152">
        <f>+[1]data1cf!C790</f>
        <v>24496.093726233659</v>
      </c>
      <c r="E790" s="152">
        <f>+[1]data1cf!D790</f>
        <v>23058.455726199303</v>
      </c>
      <c r="F790" s="152">
        <f>+[1]data1cf!E790</f>
        <v>21467.754779100294</v>
      </c>
      <c r="G790" s="152">
        <f>+[1]data1cf!F790</f>
        <v>20330.74496918661</v>
      </c>
      <c r="H790" s="152">
        <f>+[1]data1cf!G790</f>
        <v>18901.874258423726</v>
      </c>
      <c r="I790" s="152">
        <f>+[1]data1cf!H790</f>
        <v>17771.322081044491</v>
      </c>
      <c r="J790" s="152">
        <f>+[1]data1cf!I790</f>
        <v>16998.163784156248</v>
      </c>
      <c r="K790" s="152">
        <f>+[1]data1cf!J790</f>
        <v>16322.927485292632</v>
      </c>
      <c r="L790" s="152">
        <f>+[1]data1cf!K790</f>
        <v>15464.362624419071</v>
      </c>
      <c r="M790" s="152">
        <f>+[1]data1cf!L790</f>
        <v>14714.748636765664</v>
      </c>
      <c r="N790" s="152">
        <f>+[1]data1cf!M790</f>
        <v>13930.653190085617</v>
      </c>
      <c r="O790" s="152">
        <f>+[1]data1cf!N790</f>
        <v>13244.786386344487</v>
      </c>
      <c r="P790" s="152">
        <f>+[1]data1cf!O790</f>
        <v>14331.860352204094</v>
      </c>
      <c r="Q790" s="152">
        <f>+[1]data1cf!P790</f>
        <v>15688.543258388669</v>
      </c>
      <c r="R790" s="152">
        <f>+[1]data1cf!Q790</f>
        <v>14073.7002441894</v>
      </c>
      <c r="S790" s="152">
        <f>+[1]data1cf!R790</f>
        <v>10229.640769163159</v>
      </c>
      <c r="T790" s="152">
        <f>+[1]data1cf!S790</f>
        <v>9638.7394338896338</v>
      </c>
      <c r="U790" s="152">
        <f>+[1]data1cf!T790</f>
        <v>9047.8671410211882</v>
      </c>
      <c r="V790" s="152">
        <f>+[1]data1cf!U790</f>
        <v>8457.0247618299491</v>
      </c>
      <c r="W790" s="152">
        <f>+[1]data1cf!V790</f>
        <v>12058.727803567923</v>
      </c>
      <c r="X790" s="152">
        <f>+[1]data1cf!W790</f>
        <v>11467.947970884379</v>
      </c>
      <c r="Y790" s="152">
        <f>+[1]data1cf!X790</f>
        <v>10877.200825683603</v>
      </c>
      <c r="Z790" s="152">
        <f>+[1]data1cf!Y790</f>
        <v>10286.487348590072</v>
      </c>
      <c r="AA790" s="152">
        <f>+[1]data1cf!Z790</f>
        <v>9695.8085496470048</v>
      </c>
      <c r="AB790" s="152"/>
      <c r="AC790" s="153" t="e">
        <f t="shared" ca="1" si="96"/>
        <v>#NAME?</v>
      </c>
      <c r="AD790" s="153">
        <f t="shared" si="98"/>
        <v>80222.745908123048</v>
      </c>
      <c r="AE790" s="154">
        <f t="shared" si="99"/>
        <v>58777.012269669685</v>
      </c>
      <c r="AF790" s="155" t="e">
        <f t="shared" ca="1" si="97"/>
        <v>#NAME?</v>
      </c>
      <c r="AG790" s="156">
        <f t="shared" si="101"/>
        <v>0.98611663284179851</v>
      </c>
    </row>
    <row r="791" spans="1:33" x14ac:dyDescent="0.25">
      <c r="A791" s="148"/>
      <c r="B791" s="152">
        <f>+[1]data1cf!A791</f>
        <v>-89275.607921434625</v>
      </c>
      <c r="C791" s="152">
        <f>+[1]data1cf!B791</f>
        <v>12861.937192075868</v>
      </c>
      <c r="D791" s="152">
        <f>+[1]data1cf!C791</f>
        <v>19776.38504854191</v>
      </c>
      <c r="E791" s="152">
        <f>+[1]data1cf!D791</f>
        <v>18596.966982523667</v>
      </c>
      <c r="F791" s="152">
        <f>+[1]data1cf!E791</f>
        <v>17263.793675966372</v>
      </c>
      <c r="G791" s="152">
        <f>+[1]data1cf!F791</f>
        <v>16370.420877200202</v>
      </c>
      <c r="H791" s="152">
        <f>+[1]data1cf!G791</f>
        <v>15244.701640219984</v>
      </c>
      <c r="I791" s="152">
        <f>+[1]data1cf!H791</f>
        <v>14355.069843669975</v>
      </c>
      <c r="J791" s="152">
        <f>+[1]data1cf!I791</f>
        <v>13746.671382775665</v>
      </c>
      <c r="K791" s="152">
        <f>+[1]data1cf!J791</f>
        <v>13216.709016119876</v>
      </c>
      <c r="L791" s="152">
        <f>+[1]data1cf!K791</f>
        <v>12539.722859222689</v>
      </c>
      <c r="M791" s="152">
        <f>+[1]data1cf!L791</f>
        <v>11949.851421266583</v>
      </c>
      <c r="N791" s="152">
        <f>+[1]data1cf!M791</f>
        <v>11332.846514413308</v>
      </c>
      <c r="O791" s="152">
        <f>+[1]data1cf!N791</f>
        <v>10794.564852370222</v>
      </c>
      <c r="P791" s="152">
        <f>+[1]data1cf!O791</f>
        <v>11648.556532549406</v>
      </c>
      <c r="Q791" s="152">
        <f>+[1]data1cf!P791</f>
        <v>12716.130657235546</v>
      </c>
      <c r="R791" s="152">
        <f>+[1]data1cf!Q791</f>
        <v>11445.410277749332</v>
      </c>
      <c r="S791" s="152">
        <f>+[1]data1cf!R791</f>
        <v>8420.5188970258077</v>
      </c>
      <c r="T791" s="152">
        <f>+[1]data1cf!S791</f>
        <v>7955.5384856822366</v>
      </c>
      <c r="U791" s="152">
        <f>+[1]data1cf!T791</f>
        <v>7490.5809278146007</v>
      </c>
      <c r="V791" s="152">
        <f>+[1]data1cf!U791</f>
        <v>7025.6469090272003</v>
      </c>
      <c r="W791" s="152">
        <f>+[1]data1cf!V791</f>
        <v>9859.827950621122</v>
      </c>
      <c r="X791" s="152">
        <f>+[1]data1cf!W791</f>
        <v>9394.9431496965663</v>
      </c>
      <c r="Y791" s="152">
        <f>+[1]data1cf!X791</f>
        <v>8930.0840705605333</v>
      </c>
      <c r="Z791" s="152">
        <f>+[1]data1cf!Y791</f>
        <v>8465.2514848666688</v>
      </c>
      <c r="AA791" s="152">
        <f>+[1]data1cf!Z791</f>
        <v>8000.4461874182498</v>
      </c>
      <c r="AB791" s="152"/>
      <c r="AC791" s="153" t="e">
        <f t="shared" ca="1" si="96"/>
        <v>#NAME?</v>
      </c>
      <c r="AD791" s="153">
        <f t="shared" si="98"/>
        <v>67636.445928588699</v>
      </c>
      <c r="AE791" s="154">
        <f t="shared" si="99"/>
        <v>50218.165314529317</v>
      </c>
      <c r="AF791" s="155" t="e">
        <f t="shared" ca="1" si="97"/>
        <v>#NAME?</v>
      </c>
      <c r="AG791" s="156">
        <f t="shared" si="101"/>
        <v>0.97284046376784461</v>
      </c>
    </row>
    <row r="792" spans="1:33" x14ac:dyDescent="0.25">
      <c r="A792" s="148"/>
      <c r="B792" s="152">
        <f>+[1]data1cf!A792</f>
        <v>-91636.654512880923</v>
      </c>
      <c r="C792" s="152">
        <f>+[1]data1cf!B792</f>
        <v>13143.273340232226</v>
      </c>
      <c r="D792" s="152">
        <f>+[1]data1cf!C792</f>
        <v>20184.631662568474</v>
      </c>
      <c r="E792" s="152">
        <f>+[1]data1cf!D792</f>
        <v>19018.50181236336</v>
      </c>
      <c r="F792" s="152">
        <f>+[1]data1cf!E792</f>
        <v>17674.344743653135</v>
      </c>
      <c r="G792" s="152">
        <f>+[1]data1cf!F792</f>
        <v>16757.178804893341</v>
      </c>
      <c r="H792" s="152">
        <f>+[1]data1cf!G792</f>
        <v>15601.854355548159</v>
      </c>
      <c r="I792" s="152">
        <f>+[1]data1cf!H792</f>
        <v>14688.694720098054</v>
      </c>
      <c r="J792" s="152">
        <f>+[1]data1cf!I792</f>
        <v>14064.206118281894</v>
      </c>
      <c r="K792" s="152">
        <f>+[1]data1cf!J792</f>
        <v>13520.056568036216</v>
      </c>
      <c r="L792" s="152">
        <f>+[1]data1cf!K792</f>
        <v>12825.337770670249</v>
      </c>
      <c r="M792" s="152">
        <f>+[1]data1cf!L792</f>
        <v>12219.866170694469</v>
      </c>
      <c r="N792" s="152">
        <f>+[1]data1cf!M792</f>
        <v>11586.543510692827</v>
      </c>
      <c r="O792" s="152">
        <f>+[1]data1cf!N792</f>
        <v>11033.84895661474</v>
      </c>
      <c r="P792" s="152">
        <f>+[1]data1cf!O792</f>
        <v>11910.60302181543</v>
      </c>
      <c r="Q792" s="152">
        <f>+[1]data1cf!P792</f>
        <v>13006.410975504721</v>
      </c>
      <c r="R792" s="152">
        <f>+[1]data1cf!Q792</f>
        <v>11702.084215837847</v>
      </c>
      <c r="S792" s="152">
        <f>+[1]data1cf!R792</f>
        <v>8597.194393768088</v>
      </c>
      <c r="T792" s="152">
        <f>+[1]data1cf!S792</f>
        <v>8119.9167778369156</v>
      </c>
      <c r="U792" s="152">
        <f>+[1]data1cf!T792</f>
        <v>7642.662619781051</v>
      </c>
      <c r="V792" s="152">
        <f>+[1]data1cf!U792</f>
        <v>7165.4326233367792</v>
      </c>
      <c r="W792" s="152">
        <f>+[1]data1cf!V792</f>
        <v>10074.568444221446</v>
      </c>
      <c r="X792" s="152">
        <f>+[1]data1cf!W792</f>
        <v>9597.3889672908263</v>
      </c>
      <c r="Y792" s="152">
        <f>+[1]data1cf!X792</f>
        <v>9120.2358924055479</v>
      </c>
      <c r="Z792" s="152">
        <f>+[1]data1cf!Y792</f>
        <v>8643.1100116269663</v>
      </c>
      <c r="AA792" s="152">
        <f>+[1]data1cf!Z792</f>
        <v>8166.0121407782899</v>
      </c>
      <c r="AB792" s="152"/>
      <c r="AC792" s="153" t="e">
        <f t="shared" ca="1" si="96"/>
        <v>#NAME?</v>
      </c>
      <c r="AD792" s="153">
        <f t="shared" si="98"/>
        <v>68808.479512945429</v>
      </c>
      <c r="AE792" s="154">
        <f t="shared" si="99"/>
        <v>50998.996181832954</v>
      </c>
      <c r="AF792" s="155" t="e">
        <f t="shared" ca="1" si="97"/>
        <v>#NAME?</v>
      </c>
      <c r="AG792" s="156">
        <f t="shared" si="101"/>
        <v>0.97448563999867854</v>
      </c>
    </row>
    <row r="793" spans="1:33" x14ac:dyDescent="0.25">
      <c r="A793" s="148"/>
      <c r="B793" s="152">
        <f>+[1]data1cf!A793</f>
        <v>-89930.256151630863</v>
      </c>
      <c r="C793" s="152">
        <f>+[1]data1cf!B793</f>
        <v>12892.898354383939</v>
      </c>
      <c r="D793" s="152">
        <f>+[1]data1cf!C793</f>
        <v>19914.710643539616</v>
      </c>
      <c r="E793" s="152">
        <f>+[1]data1cf!D793</f>
        <v>18828.607479889193</v>
      </c>
      <c r="F793" s="152">
        <f>+[1]data1cf!E793</f>
        <v>17377.627316877977</v>
      </c>
      <c r="G793" s="152">
        <f>+[1]data1cf!F793</f>
        <v>16477.657385702798</v>
      </c>
      <c r="H793" s="152">
        <f>+[1]data1cf!G793</f>
        <v>15343.729500934973</v>
      </c>
      <c r="I793" s="152">
        <f>+[1]data1cf!H793</f>
        <v>14447.574132104743</v>
      </c>
      <c r="J793" s="152">
        <f>+[1]data1cf!I793</f>
        <v>13834.714352100411</v>
      </c>
      <c r="K793" s="152">
        <f>+[1]data1cf!J793</f>
        <v>13300.818299992465</v>
      </c>
      <c r="L793" s="152">
        <f>+[1]data1cf!K793</f>
        <v>12618.915407550274</v>
      </c>
      <c r="M793" s="152">
        <f>+[1]data1cf!L793</f>
        <v>12024.718507109046</v>
      </c>
      <c r="N793" s="152">
        <f>+[1]data1cf!M793</f>
        <v>11403.189171022525</v>
      </c>
      <c r="O793" s="152">
        <f>+[1]data1cf!N793</f>
        <v>10860.911241266273</v>
      </c>
      <c r="P793" s="152">
        <f>+[1]data1cf!O793</f>
        <v>11721.214256055835</v>
      </c>
      <c r="Q793" s="152">
        <f>+[1]data1cf!P793</f>
        <v>12796.616784575934</v>
      </c>
      <c r="R793" s="152">
        <f>+[1]data1cf!Q793</f>
        <v>11516.578352075307</v>
      </c>
      <c r="S793" s="152">
        <f>+[1]data1cf!R793</f>
        <v>8469.5057749978023</v>
      </c>
      <c r="T793" s="152">
        <f>+[1]data1cf!S793</f>
        <v>8001.1157133538854</v>
      </c>
      <c r="U793" s="152">
        <f>+[1]data1cf!T793</f>
        <v>7532.7486727679516</v>
      </c>
      <c r="V793" s="152">
        <f>+[1]data1cf!U793</f>
        <v>7064.4053438717292</v>
      </c>
      <c r="W793" s="152">
        <f>+[1]data1cf!V793</f>
        <v>9919.3691238432875</v>
      </c>
      <c r="X793" s="152">
        <f>+[1]data1cf!W793</f>
        <v>9451.0753737191026</v>
      </c>
      <c r="Y793" s="152">
        <f>+[1]data1cf!X793</f>
        <v>8982.8075339984825</v>
      </c>
      <c r="Z793" s="152">
        <f>+[1]data1cf!Y793</f>
        <v>8514.5663819935435</v>
      </c>
      <c r="AA793" s="152">
        <f>+[1]data1cf!Z793</f>
        <v>8046.3527183357492</v>
      </c>
      <c r="AB793" s="152"/>
      <c r="AC793" s="153" t="e">
        <f t="shared" ca="1" si="96"/>
        <v>#NAME?</v>
      </c>
      <c r="AD793" s="153">
        <f t="shared" si="98"/>
        <v>68037.088837731601</v>
      </c>
      <c r="AE793" s="154">
        <f t="shared" si="99"/>
        <v>50505.557023023895</v>
      </c>
      <c r="AF793" s="155" t="e">
        <f t="shared" ca="1" si="97"/>
        <v>#NAME?</v>
      </c>
      <c r="AG793" s="156">
        <f t="shared" si="101"/>
        <v>0.97341444534882826</v>
      </c>
    </row>
    <row r="794" spans="1:33" x14ac:dyDescent="0.25">
      <c r="A794" s="148"/>
      <c r="B794" s="152">
        <f>+[1]data1cf!A794</f>
        <v>-100889.49922120459</v>
      </c>
      <c r="C794" s="152">
        <f>+[1]data1cf!B794</f>
        <v>14182.138866893867</v>
      </c>
      <c r="D794" s="152">
        <f>+[1]data1cf!C794</f>
        <v>22023.016417333456</v>
      </c>
      <c r="E794" s="152">
        <f>+[1]data1cf!D794</f>
        <v>20755.202484337613</v>
      </c>
      <c r="F794" s="152">
        <f>+[1]data1cf!E794</f>
        <v>19283.277531301002</v>
      </c>
      <c r="G794" s="152">
        <f>+[1]data1cf!F794</f>
        <v>18272.867253237582</v>
      </c>
      <c r="H794" s="152">
        <f>+[1]data1cf!G794</f>
        <v>17001.521191459062</v>
      </c>
      <c r="I794" s="152">
        <f>+[1]data1cf!H794</f>
        <v>15996.156920804355</v>
      </c>
      <c r="J794" s="152">
        <f>+[1]data1cf!I794</f>
        <v>15308.611716961015</v>
      </c>
      <c r="K794" s="152">
        <f>+[1]data1cf!J794</f>
        <v>14708.863176385632</v>
      </c>
      <c r="L794" s="152">
        <f>+[1]data1cf!K794</f>
        <v>13944.650888666354</v>
      </c>
      <c r="M794" s="152">
        <f>+[1]data1cf!L794</f>
        <v>13278.042893875019</v>
      </c>
      <c r="N794" s="152">
        <f>+[1]data1cf!M794</f>
        <v>12580.771628870185</v>
      </c>
      <c r="O794" s="152">
        <f>+[1]data1cf!N794</f>
        <v>11971.593542327795</v>
      </c>
      <c r="P794" s="152">
        <f>+[1]data1cf!O794</f>
        <v>12937.552460392504</v>
      </c>
      <c r="Q794" s="152">
        <f>+[1]data1cf!P794</f>
        <v>14144.007631393815</v>
      </c>
      <c r="R794" s="152">
        <f>+[1]data1cf!Q794</f>
        <v>12707.978846808393</v>
      </c>
      <c r="S794" s="152">
        <f>+[1]data1cf!R794</f>
        <v>9289.5784157712642</v>
      </c>
      <c r="T794" s="152">
        <f>+[1]data1cf!S794</f>
        <v>8764.1085596667072</v>
      </c>
      <c r="U794" s="152">
        <f>+[1]data1cf!T794</f>
        <v>8238.6645300538039</v>
      </c>
      <c r="V794" s="152">
        <f>+[1]data1cf!U794</f>
        <v>7713.247101727331</v>
      </c>
      <c r="W794" s="152">
        <f>+[1]data1cf!V794</f>
        <v>10916.127626946243</v>
      </c>
      <c r="X794" s="152">
        <f>+[1]data1cf!W794</f>
        <v>10390.765819249533</v>
      </c>
      <c r="Y794" s="152">
        <f>+[1]data1cf!X794</f>
        <v>9865.4330794967245</v>
      </c>
      <c r="Z794" s="152">
        <f>+[1]data1cf!Y794</f>
        <v>9340.1302797261287</v>
      </c>
      <c r="AA794" s="152">
        <f>+[1]data1cf!Z794</f>
        <v>8814.8583181372233</v>
      </c>
      <c r="AB794" s="152"/>
      <c r="AC794" s="153" t="e">
        <f t="shared" ca="1" si="96"/>
        <v>#NAME?</v>
      </c>
      <c r="AD794" s="153">
        <f t="shared" si="98"/>
        <v>73627.93980487746</v>
      </c>
      <c r="AE794" s="154">
        <f t="shared" si="99"/>
        <v>54275.762015025823</v>
      </c>
      <c r="AF794" s="155" t="e">
        <f t="shared" ca="1" si="97"/>
        <v>#NAME?</v>
      </c>
      <c r="AG794" s="156">
        <f t="shared" si="101"/>
        <v>0.98026699484279933</v>
      </c>
    </row>
    <row r="795" spans="1:33" x14ac:dyDescent="0.25">
      <c r="A795" s="148"/>
      <c r="B795" s="152">
        <f>+[1]data1cf!A795</f>
        <v>-100158.24594068278</v>
      </c>
      <c r="C795" s="152">
        <f>+[1]data1cf!B795</f>
        <v>14154.940911685662</v>
      </c>
      <c r="D795" s="152">
        <f>+[1]data1cf!C795</f>
        <v>21884.987958045509</v>
      </c>
      <c r="E795" s="152">
        <f>+[1]data1cf!D795</f>
        <v>20647.544936588405</v>
      </c>
      <c r="F795" s="152">
        <f>+[1]data1cf!E795</f>
        <v>19156.123405602979</v>
      </c>
      <c r="G795" s="152">
        <f>+[1]data1cf!F795</f>
        <v>18153.082237381441</v>
      </c>
      <c r="H795" s="152">
        <f>+[1]data1cf!G795</f>
        <v>16890.905375711453</v>
      </c>
      <c r="I795" s="152">
        <f>+[1]data1cf!H795</f>
        <v>15892.82804697545</v>
      </c>
      <c r="J795" s="152">
        <f>+[1]data1cf!I795</f>
        <v>15210.266212954542</v>
      </c>
      <c r="K795" s="152">
        <f>+[1]data1cf!J795</f>
        <v>14614.911666372755</v>
      </c>
      <c r="L795" s="152">
        <f>+[1]data1cf!K795</f>
        <v>13856.191456430381</v>
      </c>
      <c r="M795" s="152">
        <f>+[1]data1cf!L795</f>
        <v>13194.415077285659</v>
      </c>
      <c r="N795" s="152">
        <f>+[1]data1cf!M795</f>
        <v>12502.197677191289</v>
      </c>
      <c r="O795" s="152">
        <f>+[1]data1cf!N795</f>
        <v>11897.483490099472</v>
      </c>
      <c r="P795" s="152">
        <f>+[1]data1cf!O795</f>
        <v>12856.392539356104</v>
      </c>
      <c r="Q795" s="152">
        <f>+[1]data1cf!P795</f>
        <v>14054.103249254847</v>
      </c>
      <c r="R795" s="152">
        <f>+[1]data1cf!Q795</f>
        <v>12628.482889408942</v>
      </c>
      <c r="S795" s="152">
        <f>+[1]data1cf!R795</f>
        <v>9234.8592344350127</v>
      </c>
      <c r="T795" s="152">
        <f>+[1]data1cf!S795</f>
        <v>8713.1980160881794</v>
      </c>
      <c r="U795" s="152">
        <f>+[1]data1cf!T795</f>
        <v>8191.5624370410114</v>
      </c>
      <c r="V795" s="152">
        <f>+[1]data1cf!U795</f>
        <v>7669.9532664725066</v>
      </c>
      <c r="W795" s="152">
        <f>+[1]data1cf!V795</f>
        <v>10849.619117129012</v>
      </c>
      <c r="X795" s="152">
        <f>+[1]data1cf!W795</f>
        <v>10328.065164048534</v>
      </c>
      <c r="Y795" s="152">
        <f>+[1]data1cf!X795</f>
        <v>9806.5400682257186</v>
      </c>
      <c r="Z795" s="152">
        <f>+[1]data1cf!Y795</f>
        <v>9285.0446953782885</v>
      </c>
      <c r="AA795" s="152">
        <f>+[1]data1cf!Z795</f>
        <v>8763.5799371955145</v>
      </c>
      <c r="AB795" s="152"/>
      <c r="AC795" s="153" t="e">
        <f t="shared" ca="1" si="96"/>
        <v>#NAME?</v>
      </c>
      <c r="AD795" s="153">
        <f t="shared" si="98"/>
        <v>73330.93360595945</v>
      </c>
      <c r="AE795" s="154">
        <f t="shared" si="99"/>
        <v>54098.361586180014</v>
      </c>
      <c r="AF795" s="155" t="e">
        <f t="shared" ca="1" si="97"/>
        <v>#NAME?</v>
      </c>
      <c r="AG795" s="156">
        <f t="shared" si="101"/>
        <v>0.97995203877901393</v>
      </c>
    </row>
    <row r="796" spans="1:33" x14ac:dyDescent="0.25">
      <c r="A796" s="148"/>
      <c r="B796" s="152">
        <f>+[1]data1cf!A796</f>
        <v>-90468.026643894482</v>
      </c>
      <c r="C796" s="152">
        <f>+[1]data1cf!B796</f>
        <v>12980.41425822477</v>
      </c>
      <c r="D796" s="152">
        <f>+[1]data1cf!C796</f>
        <v>19966.412958271307</v>
      </c>
      <c r="E796" s="152">
        <f>+[1]data1cf!D796</f>
        <v>18879.292786172275</v>
      </c>
      <c r="F796" s="152">
        <f>+[1]data1cf!E796</f>
        <v>17471.137648511896</v>
      </c>
      <c r="G796" s="152">
        <f>+[1]data1cf!F796</f>
        <v>16565.748405132879</v>
      </c>
      <c r="H796" s="152">
        <f>+[1]data1cf!G796</f>
        <v>15425.077404966665</v>
      </c>
      <c r="I796" s="152">
        <f>+[1]data1cf!H796</f>
        <v>14523.563150990754</v>
      </c>
      <c r="J796" s="152">
        <f>+[1]data1cf!I796</f>
        <v>13907.038554275219</v>
      </c>
      <c r="K796" s="152">
        <f>+[1]data1cf!J796</f>
        <v>13369.91111794535</v>
      </c>
      <c r="L796" s="152">
        <f>+[1]data1cf!K796</f>
        <v>12683.969300211022</v>
      </c>
      <c r="M796" s="152">
        <f>+[1]data1cf!L796</f>
        <v>12086.219184496927</v>
      </c>
      <c r="N796" s="152">
        <f>+[1]data1cf!M796</f>
        <v>11460.973188953089</v>
      </c>
      <c r="O796" s="152">
        <f>+[1]data1cf!N796</f>
        <v>10915.412465848884</v>
      </c>
      <c r="P796" s="152">
        <f>+[1]data1cf!O796</f>
        <v>11780.900020004381</v>
      </c>
      <c r="Q796" s="152">
        <f>+[1]data1cf!P796</f>
        <v>12862.733306890908</v>
      </c>
      <c r="R796" s="152">
        <f>+[1]data1cf!Q796</f>
        <v>11575.040421624126</v>
      </c>
      <c r="S796" s="152">
        <f>+[1]data1cf!R796</f>
        <v>8509.7467720193199</v>
      </c>
      <c r="T796" s="152">
        <f>+[1]data1cf!S796</f>
        <v>8038.5558025964165</v>
      </c>
      <c r="U796" s="152">
        <f>+[1]data1cf!T796</f>
        <v>7567.3879918942257</v>
      </c>
      <c r="V796" s="152">
        <f>+[1]data1cf!U796</f>
        <v>7096.2440346743861</v>
      </c>
      <c r="W796" s="152">
        <f>+[1]data1cf!V796</f>
        <v>9968.2801031398267</v>
      </c>
      <c r="X796" s="152">
        <f>+[1]data1cf!W796</f>
        <v>9497.1860211662188</v>
      </c>
      <c r="Y796" s="152">
        <f>+[1]data1cf!X796</f>
        <v>9026.1180045368092</v>
      </c>
      <c r="Z796" s="152">
        <f>+[1]data1cf!Y796</f>
        <v>8555.0768352119248</v>
      </c>
      <c r="AA796" s="152">
        <f>+[1]data1cf!Z796</f>
        <v>8084.0633186107016</v>
      </c>
      <c r="AB796" s="152"/>
      <c r="AC796" s="153" t="e">
        <f t="shared" ca="1" si="96"/>
        <v>#NAME?</v>
      </c>
      <c r="AD796" s="153">
        <f t="shared" si="98"/>
        <v>68250.542160497163</v>
      </c>
      <c r="AE796" s="154">
        <f t="shared" si="99"/>
        <v>50632.647831031674</v>
      </c>
      <c r="AF796" s="155" t="e">
        <f t="shared" ca="1" si="97"/>
        <v>#NAME?</v>
      </c>
      <c r="AG796" s="156">
        <f t="shared" si="101"/>
        <v>0.97371528010108521</v>
      </c>
    </row>
    <row r="797" spans="1:33" x14ac:dyDescent="0.25">
      <c r="A797" s="148"/>
      <c r="B797" s="152">
        <f>+[1]data1cf!A797</f>
        <v>-114249.59505954663</v>
      </c>
      <c r="C797" s="152">
        <f>+[1]data1cf!B797</f>
        <v>15797.299914802723</v>
      </c>
      <c r="D797" s="152">
        <f>+[1]data1cf!C797</f>
        <v>24680.071450168602</v>
      </c>
      <c r="E797" s="152">
        <f>+[1]data1cf!D797</f>
        <v>23302.425525904044</v>
      </c>
      <c r="F797" s="152">
        <f>+[1]data1cf!E797</f>
        <v>21606.400518666098</v>
      </c>
      <c r="G797" s="152">
        <f>+[1]data1cf!F797</f>
        <v>20461.355612145329</v>
      </c>
      <c r="H797" s="152">
        <f>+[1]data1cf!G797</f>
        <v>19022.487030504934</v>
      </c>
      <c r="I797" s="152">
        <f>+[1]data1cf!H797</f>
        <v>17883.989350406493</v>
      </c>
      <c r="J797" s="152">
        <f>+[1]data1cf!I797</f>
        <v>17105.397309306085</v>
      </c>
      <c r="K797" s="152">
        <f>+[1]data1cf!J797</f>
        <v>16425.369907176708</v>
      </c>
      <c r="L797" s="152">
        <f>+[1]data1cf!K797</f>
        <v>15560.816619416022</v>
      </c>
      <c r="M797" s="152">
        <f>+[1]data1cf!L797</f>
        <v>14805.934356581307</v>
      </c>
      <c r="N797" s="152">
        <f>+[1]data1cf!M797</f>
        <v>14016.328299574387</v>
      </c>
      <c r="O797" s="152">
        <f>+[1]data1cf!N797</f>
        <v>13325.594169371954</v>
      </c>
      <c r="P797" s="152">
        <f>+[1]data1cf!O797</f>
        <v>14420.355139246349</v>
      </c>
      <c r="Q797" s="152">
        <f>+[1]data1cf!P797</f>
        <v>15786.572791315215</v>
      </c>
      <c r="R797" s="152">
        <f>+[1]data1cf!Q797</f>
        <v>14160.380686099015</v>
      </c>
      <c r="S797" s="152">
        <f>+[1]data1cf!R797</f>
        <v>10289.305222228662</v>
      </c>
      <c r="T797" s="152">
        <f>+[1]data1cf!S797</f>
        <v>9694.2510417701433</v>
      </c>
      <c r="U797" s="152">
        <f>+[1]data1cf!T797</f>
        <v>9099.2261078262618</v>
      </c>
      <c r="V797" s="152">
        <f>+[1]data1cf!U797</f>
        <v>8504.2312977924266</v>
      </c>
      <c r="W797" s="152">
        <f>+[1]data1cf!V797</f>
        <v>12131.247051216451</v>
      </c>
      <c r="X797" s="152">
        <f>+[1]data1cf!W797</f>
        <v>11536.315227266179</v>
      </c>
      <c r="Y797" s="152">
        <f>+[1]data1cf!X797</f>
        <v>10941.416320525781</v>
      </c>
      <c r="Z797" s="152">
        <f>+[1]data1cf!Y797</f>
        <v>10346.551318511556</v>
      </c>
      <c r="AA797" s="152">
        <f>+[1]data1cf!Z797</f>
        <v>9751.7212383652823</v>
      </c>
      <c r="AB797" s="152"/>
      <c r="AC797" s="153" t="e">
        <f t="shared" ca="1" si="96"/>
        <v>#NAME?</v>
      </c>
      <c r="AD797" s="153">
        <f t="shared" si="98"/>
        <v>80732.17448512897</v>
      </c>
      <c r="AE797" s="154">
        <f t="shared" si="99"/>
        <v>59148.970520103147</v>
      </c>
      <c r="AF797" s="155" t="e">
        <f t="shared" ca="1" si="97"/>
        <v>#NAME?</v>
      </c>
      <c r="AG797" s="156">
        <f t="shared" si="101"/>
        <v>0.98648863196834613</v>
      </c>
    </row>
    <row r="798" spans="1:33" x14ac:dyDescent="0.25">
      <c r="A798" s="148"/>
      <c r="B798" s="152">
        <f>+[1]data1cf!A798</f>
        <v>-112008.72473312703</v>
      </c>
      <c r="C798" s="152">
        <f>+[1]data1cf!B798</f>
        <v>15589.283917865174</v>
      </c>
      <c r="D798" s="152">
        <f>+[1]data1cf!C798</f>
        <v>24238.398674783406</v>
      </c>
      <c r="E798" s="152">
        <f>+[1]data1cf!D798</f>
        <v>22850.106157613111</v>
      </c>
      <c r="F798" s="152">
        <f>+[1]data1cf!E798</f>
        <v>21216.74632531295</v>
      </c>
      <c r="G798" s="152">
        <f>+[1]data1cf!F798</f>
        <v>20094.283498102785</v>
      </c>
      <c r="H798" s="152">
        <f>+[1]data1cf!G798</f>
        <v>18683.513236138238</v>
      </c>
      <c r="I798" s="152">
        <f>+[1]data1cf!H798</f>
        <v>17567.345837969446</v>
      </c>
      <c r="J798" s="152">
        <f>+[1]data1cf!I798</f>
        <v>16804.024956476929</v>
      </c>
      <c r="K798" s="152">
        <f>+[1]data1cf!J798</f>
        <v>16137.462616340476</v>
      </c>
      <c r="L798" s="152">
        <f>+[1]data1cf!K798</f>
        <v>15289.739385207911</v>
      </c>
      <c r="M798" s="152">
        <f>+[1]data1cf!L798</f>
        <v>14549.663242796152</v>
      </c>
      <c r="N798" s="152">
        <f>+[1]data1cf!M798</f>
        <v>13775.54437225833</v>
      </c>
      <c r="O798" s="152">
        <f>+[1]data1cf!N798</f>
        <v>13098.489524030312</v>
      </c>
      <c r="P798" s="152">
        <f>+[1]data1cf!O798</f>
        <v>14171.646704577546</v>
      </c>
      <c r="Q798" s="152">
        <f>+[1]data1cf!P798</f>
        <v>15511.067617503861</v>
      </c>
      <c r="R798" s="152">
        <f>+[1]data1cf!Q798</f>
        <v>13916.771342043012</v>
      </c>
      <c r="S798" s="152">
        <f>+[1]data1cf!R798</f>
        <v>10121.622432956481</v>
      </c>
      <c r="T798" s="152">
        <f>+[1]data1cf!S798</f>
        <v>9538.2395346141584</v>
      </c>
      <c r="U798" s="152">
        <f>+[1]data1cf!T798</f>
        <v>8954.885309150759</v>
      </c>
      <c r="V798" s="152">
        <f>+[1]data1cf!U798</f>
        <v>8371.5606167526494</v>
      </c>
      <c r="W798" s="152">
        <f>+[1]data1cf!V798</f>
        <v>11927.436757199775</v>
      </c>
      <c r="X798" s="152">
        <f>+[1]data1cf!W798</f>
        <v>11344.173815487889</v>
      </c>
      <c r="Y798" s="152">
        <f>+[1]data1cf!X798</f>
        <v>10760.943145353831</v>
      </c>
      <c r="Z798" s="152">
        <f>+[1]data1cf!Y798</f>
        <v>10177.745714944955</v>
      </c>
      <c r="AA798" s="152">
        <f>+[1]data1cf!Z798</f>
        <v>9594.5825214529996</v>
      </c>
      <c r="AB798" s="152"/>
      <c r="AC798" s="153" t="e">
        <f t="shared" ca="1" si="96"/>
        <v>#NAME?</v>
      </c>
      <c r="AD798" s="153">
        <f t="shared" si="98"/>
        <v>79582.554363359377</v>
      </c>
      <c r="AE798" s="154">
        <f t="shared" si="99"/>
        <v>58373.491721491337</v>
      </c>
      <c r="AF798" s="155" t="e">
        <f t="shared" ca="1" si="97"/>
        <v>#NAME?</v>
      </c>
      <c r="AG798" s="156">
        <f t="shared" si="101"/>
        <v>0.98563459000501219</v>
      </c>
    </row>
    <row r="799" spans="1:33" x14ac:dyDescent="0.25">
      <c r="A799" s="148"/>
      <c r="B799" s="152">
        <f>+[1]data1cf!A799</f>
        <v>-100086.80826914334</v>
      </c>
      <c r="C799" s="152">
        <f>+[1]data1cf!B799</f>
        <v>14128.587054916236</v>
      </c>
      <c r="D799" s="152">
        <f>+[1]data1cf!C799</f>
        <v>21859.031838069419</v>
      </c>
      <c r="E799" s="152">
        <f>+[1]data1cf!D799</f>
        <v>20669.618648217907</v>
      </c>
      <c r="F799" s="152">
        <f>+[1]data1cf!E799</f>
        <v>19143.701451529792</v>
      </c>
      <c r="G799" s="152">
        <f>+[1]data1cf!F799</f>
        <v>18141.38018715342</v>
      </c>
      <c r="H799" s="152">
        <f>+[1]data1cf!G799</f>
        <v>16880.099083934099</v>
      </c>
      <c r="I799" s="152">
        <f>+[1]data1cf!H799</f>
        <v>15882.733631886</v>
      </c>
      <c r="J799" s="152">
        <f>+[1]data1cf!I799</f>
        <v>15200.65863374808</v>
      </c>
      <c r="K799" s="152">
        <f>+[1]data1cf!J799</f>
        <v>14605.733345684548</v>
      </c>
      <c r="L799" s="152">
        <f>+[1]data1cf!K799</f>
        <v>13847.549668375625</v>
      </c>
      <c r="M799" s="152">
        <f>+[1]data1cf!L799</f>
        <v>13186.245299929156</v>
      </c>
      <c r="N799" s="152">
        <f>+[1]data1cf!M799</f>
        <v>12494.521622531283</v>
      </c>
      <c r="O799" s="152">
        <f>+[1]data1cf!N799</f>
        <v>11890.243523168901</v>
      </c>
      <c r="P799" s="152">
        <f>+[1]data1cf!O799</f>
        <v>12848.463855908667</v>
      </c>
      <c r="Q799" s="152">
        <f>+[1]data1cf!P799</f>
        <v>14045.320301003863</v>
      </c>
      <c r="R799" s="152">
        <f>+[1]data1cf!Q799</f>
        <v>12620.716762070195</v>
      </c>
      <c r="S799" s="152">
        <f>+[1]data1cf!R799</f>
        <v>9229.5136024805088</v>
      </c>
      <c r="T799" s="152">
        <f>+[1]data1cf!S799</f>
        <v>8708.2244579696435</v>
      </c>
      <c r="U799" s="152">
        <f>+[1]data1cf!T799</f>
        <v>8186.9609344712662</v>
      </c>
      <c r="V799" s="152">
        <f>+[1]data1cf!U799</f>
        <v>7665.7238006157568</v>
      </c>
      <c r="W799" s="152">
        <f>+[1]data1cf!V799</f>
        <v>10843.12176087031</v>
      </c>
      <c r="X799" s="152">
        <f>+[1]data1cf!W799</f>
        <v>10321.93980511906</v>
      </c>
      <c r="Y799" s="152">
        <f>+[1]data1cf!X799</f>
        <v>9800.7866860430913</v>
      </c>
      <c r="Z799" s="152">
        <f>+[1]data1cf!Y799</f>
        <v>9279.6632687426627</v>
      </c>
      <c r="AA799" s="152">
        <f>+[1]data1cf!Z799</f>
        <v>8758.5704442710303</v>
      </c>
      <c r="AB799" s="152"/>
      <c r="AC799" s="153" t="e">
        <f t="shared" ca="1" si="96"/>
        <v>#NAME?</v>
      </c>
      <c r="AD799" s="153">
        <f t="shared" si="98"/>
        <v>73295.944788661</v>
      </c>
      <c r="AE799" s="154">
        <f t="shared" si="99"/>
        <v>54074.442912396175</v>
      </c>
      <c r="AF799" s="155" t="e">
        <f t="shared" ca="1" si="97"/>
        <v>#NAME?</v>
      </c>
      <c r="AG799" s="156">
        <f t="shared" si="101"/>
        <v>0.97991460593604807</v>
      </c>
    </row>
    <row r="800" spans="1:33" x14ac:dyDescent="0.25">
      <c r="A800" s="148"/>
      <c r="B800" s="152">
        <f>+[1]data1cf!A800</f>
        <v>-90416.477553608405</v>
      </c>
      <c r="C800" s="152">
        <f>+[1]data1cf!B800</f>
        <v>12959.067601137001</v>
      </c>
      <c r="D800" s="152">
        <f>+[1]data1cf!C800</f>
        <v>19924.649926580638</v>
      </c>
      <c r="E800" s="152">
        <f>+[1]data1cf!D800</f>
        <v>18815.805484136177</v>
      </c>
      <c r="F800" s="152">
        <f>+[1]data1cf!E800</f>
        <v>17462.174024442869</v>
      </c>
      <c r="G800" s="152">
        <f>+[1]data1cf!F800</f>
        <v>16557.304260317702</v>
      </c>
      <c r="H800" s="152">
        <f>+[1]data1cf!G800</f>
        <v>15417.279635267823</v>
      </c>
      <c r="I800" s="152">
        <f>+[1]data1cf!H800</f>
        <v>14516.279068186523</v>
      </c>
      <c r="J800" s="152">
        <f>+[1]data1cf!I800</f>
        <v>13900.105769971527</v>
      </c>
      <c r="K800" s="152">
        <f>+[1]data1cf!J800</f>
        <v>13363.288084584423</v>
      </c>
      <c r="L800" s="152">
        <f>+[1]data1cf!K800</f>
        <v>12677.733426293689</v>
      </c>
      <c r="M800" s="152">
        <f>+[1]data1cf!L800</f>
        <v>12080.32391129592</v>
      </c>
      <c r="N800" s="152">
        <f>+[1]data1cf!M800</f>
        <v>11455.434183745027</v>
      </c>
      <c r="O800" s="152">
        <f>+[1]data1cf!N800</f>
        <v>10910.188139510556</v>
      </c>
      <c r="P800" s="152">
        <f>+[1]data1cf!O800</f>
        <v>11775.178719042655</v>
      </c>
      <c r="Q800" s="152">
        <f>+[1]data1cf!P800</f>
        <v>12856.395572434943</v>
      </c>
      <c r="R800" s="152">
        <f>+[1]data1cf!Q800</f>
        <v>11569.43642039157</v>
      </c>
      <c r="S800" s="152">
        <f>+[1]data1cf!R800</f>
        <v>8505.8893889562751</v>
      </c>
      <c r="T800" s="152">
        <f>+[1]data1cf!S800</f>
        <v>8034.9669062764369</v>
      </c>
      <c r="U800" s="152">
        <f>+[1]data1cf!T800</f>
        <v>7564.0675691213673</v>
      </c>
      <c r="V800" s="152">
        <f>+[1]data1cf!U800</f>
        <v>7093.1920718568254</v>
      </c>
      <c r="W800" s="152">
        <f>+[1]data1cf!V800</f>
        <v>9963.5916411955495</v>
      </c>
      <c r="X800" s="152">
        <f>+[1]data1cf!W800</f>
        <v>9492.7659907580928</v>
      </c>
      <c r="Y800" s="152">
        <f>+[1]data1cf!X800</f>
        <v>9021.9663908126859</v>
      </c>
      <c r="Z800" s="152">
        <f>+[1]data1cf!Y800</f>
        <v>8551.1936228740888</v>
      </c>
      <c r="AA800" s="152">
        <f>+[1]data1cf!Z800</f>
        <v>8080.4484919025081</v>
      </c>
      <c r="AB800" s="152"/>
      <c r="AC800" s="153" t="e">
        <f t="shared" ca="1" si="96"/>
        <v>#NAME?</v>
      </c>
      <c r="AD800" s="153">
        <f t="shared" si="98"/>
        <v>68134.720819328053</v>
      </c>
      <c r="AE800" s="154">
        <f t="shared" si="99"/>
        <v>50528.841311774813</v>
      </c>
      <c r="AF800" s="155" t="e">
        <f t="shared" ca="1" si="97"/>
        <v>#NAME?</v>
      </c>
      <c r="AG800" s="156">
        <f t="shared" si="101"/>
        <v>0.97355246986042687</v>
      </c>
    </row>
    <row r="801" spans="1:33" x14ac:dyDescent="0.25">
      <c r="A801" s="148"/>
      <c r="B801" s="152">
        <f>+[1]data1cf!A801</f>
        <v>-103839.65063596952</v>
      </c>
      <c r="C801" s="152">
        <f>+[1]data1cf!B801</f>
        <v>14586.310233865515</v>
      </c>
      <c r="D801" s="152">
        <f>+[1]data1cf!C801</f>
        <v>22632.881874756844</v>
      </c>
      <c r="E801" s="152">
        <f>+[1]data1cf!D801</f>
        <v>21316.192324481101</v>
      </c>
      <c r="F801" s="152">
        <f>+[1]data1cf!E801</f>
        <v>19796.265211238086</v>
      </c>
      <c r="G801" s="152">
        <f>+[1]data1cf!F801</f>
        <v>18756.125165931524</v>
      </c>
      <c r="H801" s="152">
        <f>+[1]data1cf!G801</f>
        <v>17447.78709414383</v>
      </c>
      <c r="I801" s="152">
        <f>+[1]data1cf!H801</f>
        <v>16413.024552625255</v>
      </c>
      <c r="J801" s="152">
        <f>+[1]data1cf!I801</f>
        <v>15705.374556197043</v>
      </c>
      <c r="K801" s="152">
        <f>+[1]data1cf!J801</f>
        <v>15087.89898732373</v>
      </c>
      <c r="L801" s="152">
        <f>+[1]data1cf!K801</f>
        <v>14301.529587349196</v>
      </c>
      <c r="M801" s="152">
        <f>+[1]data1cf!L801</f>
        <v>13615.42903352937</v>
      </c>
      <c r="N801" s="152">
        <f>+[1]data1cf!M801</f>
        <v>12897.768572177942</v>
      </c>
      <c r="O801" s="152">
        <f>+[1]data1cf!N801</f>
        <v>12270.581432369949</v>
      </c>
      <c r="P801" s="152">
        <f>+[1]data1cf!O801</f>
        <v>13264.982178994025</v>
      </c>
      <c r="Q801" s="152">
        <f>+[1]data1cf!P801</f>
        <v>14506.715802728824</v>
      </c>
      <c r="R801" s="152">
        <f>+[1]data1cf!Q801</f>
        <v>13028.695508787205</v>
      </c>
      <c r="S801" s="152">
        <f>+[1]data1cf!R801</f>
        <v>9510.3362223121494</v>
      </c>
      <c r="T801" s="152">
        <f>+[1]data1cf!S801</f>
        <v>8969.5008856435124</v>
      </c>
      <c r="U801" s="152">
        <f>+[1]data1cf!T801</f>
        <v>8428.6921306696186</v>
      </c>
      <c r="V801" s="152">
        <f>+[1]data1cf!U801</f>
        <v>7887.9107548413122</v>
      </c>
      <c r="W801" s="152">
        <f>+[1]data1cf!V801</f>
        <v>11184.448029134597</v>
      </c>
      <c r="X801" s="152">
        <f>+[1]data1cf!W801</f>
        <v>10643.723900361816</v>
      </c>
      <c r="Y801" s="152">
        <f>+[1]data1cf!X801</f>
        <v>10103.029689520659</v>
      </c>
      <c r="Z801" s="152">
        <f>+[1]data1cf!Y801</f>
        <v>9562.3662941490766</v>
      </c>
      <c r="AA801" s="152">
        <f>+[1]data1cf!Z801</f>
        <v>9021.7346387111538</v>
      </c>
      <c r="AB801" s="152"/>
      <c r="AC801" s="153" t="e">
        <f t="shared" ca="1" si="96"/>
        <v>#NAME?</v>
      </c>
      <c r="AD801" s="153">
        <f t="shared" si="98"/>
        <v>75261.368812622182</v>
      </c>
      <c r="AE801" s="154">
        <f t="shared" si="99"/>
        <v>55415.167134144329</v>
      </c>
      <c r="AF801" s="155" t="e">
        <f t="shared" ca="1" si="97"/>
        <v>#NAME?</v>
      </c>
      <c r="AG801" s="156">
        <f t="shared" si="101"/>
        <v>0.98191276215742385</v>
      </c>
    </row>
    <row r="802" spans="1:33" x14ac:dyDescent="0.25">
      <c r="A802" s="148"/>
      <c r="B802" s="152">
        <f>+[1]data1cf!A802</f>
        <v>-104115.2601068747</v>
      </c>
      <c r="C802" s="152">
        <f>+[1]data1cf!B802</f>
        <v>14632.260725448559</v>
      </c>
      <c r="D802" s="152">
        <f>+[1]data1cf!C802</f>
        <v>22697.090590853026</v>
      </c>
      <c r="E802" s="152">
        <f>+[1]data1cf!D802</f>
        <v>21341.245993221899</v>
      </c>
      <c r="F802" s="152">
        <f>+[1]data1cf!E802</f>
        <v>19844.189620250021</v>
      </c>
      <c r="G802" s="152">
        <f>+[1]data1cf!F802</f>
        <v>18801.272156340812</v>
      </c>
      <c r="H802" s="152">
        <f>+[1]data1cf!G802</f>
        <v>17489.478211659509</v>
      </c>
      <c r="I802" s="152">
        <f>+[1]data1cf!H802</f>
        <v>16451.969220640793</v>
      </c>
      <c r="J802" s="152">
        <f>+[1]data1cf!I802</f>
        <v>15742.440991380503</v>
      </c>
      <c r="K802" s="152">
        <f>+[1]data1cf!J802</f>
        <v>15123.309325513117</v>
      </c>
      <c r="L802" s="152">
        <f>+[1]data1cf!K802</f>
        <v>14334.869960602282</v>
      </c>
      <c r="M802" s="152">
        <f>+[1]data1cf!L802</f>
        <v>13646.948370121892</v>
      </c>
      <c r="N802" s="152">
        <f>+[1]data1cf!M802</f>
        <v>12927.383106329107</v>
      </c>
      <c r="O802" s="152">
        <f>+[1]data1cf!N802</f>
        <v>12298.513522149864</v>
      </c>
      <c r="P802" s="152">
        <f>+[1]data1cf!O802</f>
        <v>13295.571365383155</v>
      </c>
      <c r="Q802" s="152">
        <f>+[1]data1cf!P802</f>
        <v>14540.600777816679</v>
      </c>
      <c r="R802" s="152">
        <f>+[1]data1cf!Q802</f>
        <v>13058.657547032468</v>
      </c>
      <c r="S802" s="152">
        <f>+[1]data1cf!R802</f>
        <v>9530.9598899498396</v>
      </c>
      <c r="T802" s="152">
        <f>+[1]data1cf!S802</f>
        <v>8988.6890771401158</v>
      </c>
      <c r="U802" s="152">
        <f>+[1]data1cf!T802</f>
        <v>8446.4449165778387</v>
      </c>
      <c r="V802" s="152">
        <f>+[1]data1cf!U802</f>
        <v>7904.2282078304215</v>
      </c>
      <c r="W802" s="152">
        <f>+[1]data1cf!V802</f>
        <v>11209.515096441755</v>
      </c>
      <c r="X802" s="152">
        <f>+[1]data1cf!W802</f>
        <v>10667.355786694039</v>
      </c>
      <c r="Y802" s="152">
        <f>+[1]data1cf!X802</f>
        <v>10125.226474285628</v>
      </c>
      <c r="Z802" s="152">
        <f>+[1]data1cf!Y802</f>
        <v>9583.1280591366885</v>
      </c>
      <c r="AA802" s="152">
        <f>+[1]data1cf!Z802</f>
        <v>9041.0614681650222</v>
      </c>
      <c r="AB802" s="152"/>
      <c r="AC802" s="153" t="e">
        <f t="shared" ca="1" si="96"/>
        <v>#NAME?</v>
      </c>
      <c r="AD802" s="153">
        <f t="shared" si="98"/>
        <v>75404.961110426448</v>
      </c>
      <c r="AE802" s="154">
        <f t="shared" si="99"/>
        <v>55513.402631942692</v>
      </c>
      <c r="AF802" s="155" t="e">
        <f t="shared" ca="1" si="97"/>
        <v>#NAME?</v>
      </c>
      <c r="AG802" s="156">
        <f t="shared" si="101"/>
        <v>0.98205070217089507</v>
      </c>
    </row>
    <row r="803" spans="1:33" x14ac:dyDescent="0.25">
      <c r="A803" s="148"/>
      <c r="B803" s="152">
        <f>+[1]data1cf!A803</f>
        <v>-90805.117295988326</v>
      </c>
      <c r="C803" s="152">
        <f>+[1]data1cf!B803</f>
        <v>12951.204132609164</v>
      </c>
      <c r="D803" s="152">
        <f>+[1]data1cf!C803</f>
        <v>20003.41348800137</v>
      </c>
      <c r="E803" s="152">
        <f>+[1]data1cf!D803</f>
        <v>18964.20425607582</v>
      </c>
      <c r="F803" s="152">
        <f>+[1]data1cf!E803</f>
        <v>17529.752725243459</v>
      </c>
      <c r="G803" s="152">
        <f>+[1]data1cf!F803</f>
        <v>16620.966494653352</v>
      </c>
      <c r="H803" s="152">
        <f>+[1]data1cf!G803</f>
        <v>15476.06870778263</v>
      </c>
      <c r="I803" s="152">
        <f>+[1]data1cf!H803</f>
        <v>14571.195344085667</v>
      </c>
      <c r="J803" s="152">
        <f>+[1]data1cf!I803</f>
        <v>13952.373530485391</v>
      </c>
      <c r="K803" s="152">
        <f>+[1]data1cf!J803</f>
        <v>13413.220565737272</v>
      </c>
      <c r="L803" s="152">
        <f>+[1]data1cf!K803</f>
        <v>12724.747028654157</v>
      </c>
      <c r="M803" s="152">
        <f>+[1]data1cf!L803</f>
        <v>12124.769651179522</v>
      </c>
      <c r="N803" s="152">
        <f>+[1]data1cf!M803</f>
        <v>11497.193942164806</v>
      </c>
      <c r="O803" s="152">
        <f>+[1]data1cf!N803</f>
        <v>10949.575465862388</v>
      </c>
      <c r="P803" s="152">
        <f>+[1]data1cf!O803</f>
        <v>11818.312844582102</v>
      </c>
      <c r="Q803" s="152">
        <f>+[1]data1cf!P803</f>
        <v>12904.177123429658</v>
      </c>
      <c r="R803" s="152">
        <f>+[1]data1cf!Q803</f>
        <v>11611.686197899438</v>
      </c>
      <c r="S803" s="152">
        <f>+[1]data1cf!R803</f>
        <v>8534.9710342687704</v>
      </c>
      <c r="T803" s="152">
        <f>+[1]data1cf!S803</f>
        <v>8062.0243719559512</v>
      </c>
      <c r="U803" s="152">
        <f>+[1]data1cf!T803</f>
        <v>7589.1009546549794</v>
      </c>
      <c r="V803" s="152">
        <f>+[1]data1cf!U803</f>
        <v>7116.2014797162046</v>
      </c>
      <c r="W803" s="152">
        <f>+[1]data1cf!V803</f>
        <v>9998.9389699664825</v>
      </c>
      <c r="X803" s="152">
        <f>+[1]data1cf!W803</f>
        <v>9526.0895561128527</v>
      </c>
      <c r="Y803" s="152">
        <f>+[1]data1cf!X803</f>
        <v>9053.266304724857</v>
      </c>
      <c r="Z803" s="152">
        <f>+[1]data1cf!Y803</f>
        <v>8580.4700006764469</v>
      </c>
      <c r="AA803" s="152">
        <f>+[1]data1cf!Z803</f>
        <v>8107.7014523878279</v>
      </c>
      <c r="AB803" s="152"/>
      <c r="AC803" s="153" t="e">
        <f t="shared" ca="1" si="96"/>
        <v>#NAME?</v>
      </c>
      <c r="AD803" s="153">
        <f t="shared" si="98"/>
        <v>68353.892516808541</v>
      </c>
      <c r="AE803" s="154">
        <f t="shared" si="99"/>
        <v>50680.840062809148</v>
      </c>
      <c r="AF803" s="155" t="e">
        <f t="shared" ca="1" si="97"/>
        <v>#NAME?</v>
      </c>
      <c r="AG803" s="156">
        <f t="shared" ref="AG803:AG818" si="102">1-EXP(-(1/0.25)*(AD803/ABS($AD$1010)))</f>
        <v>0.97385971348209821</v>
      </c>
    </row>
    <row r="804" spans="1:33" x14ac:dyDescent="0.25">
      <c r="A804" s="148"/>
      <c r="B804" s="152">
        <f>+[1]data1cf!A804</f>
        <v>-108401.47483799097</v>
      </c>
      <c r="C804" s="152">
        <f>+[1]data1cf!B804</f>
        <v>15132.653590073973</v>
      </c>
      <c r="D804" s="152">
        <f>+[1]data1cf!C804</f>
        <v>23534.994639814569</v>
      </c>
      <c r="E804" s="152">
        <f>+[1]data1cf!D804</f>
        <v>22211.255485540136</v>
      </c>
      <c r="F804" s="152">
        <f>+[1]data1cf!E804</f>
        <v>20589.498942213293</v>
      </c>
      <c r="G804" s="152">
        <f>+[1]data1cf!F804</f>
        <v>19503.38770673277</v>
      </c>
      <c r="H804" s="152">
        <f>+[1]data1cf!G804</f>
        <v>18137.848826302943</v>
      </c>
      <c r="I804" s="152">
        <f>+[1]data1cf!H804</f>
        <v>17057.627688031265</v>
      </c>
      <c r="J804" s="152">
        <f>+[1]data1cf!I804</f>
        <v>16318.889616282155</v>
      </c>
      <c r="K804" s="152">
        <f>+[1]data1cf!J804</f>
        <v>15674.002713090664</v>
      </c>
      <c r="L804" s="152">
        <f>+[1]data1cf!K804</f>
        <v>14853.371732362339</v>
      </c>
      <c r="M804" s="152">
        <f>+[1]data1cf!L804</f>
        <v>14137.129801021805</v>
      </c>
      <c r="N804" s="152">
        <f>+[1]data1cf!M804</f>
        <v>13387.941490324065</v>
      </c>
      <c r="O804" s="152">
        <f>+[1]data1cf!N804</f>
        <v>12732.906920505728</v>
      </c>
      <c r="P804" s="152">
        <f>+[1]data1cf!O804</f>
        <v>13771.287315503992</v>
      </c>
      <c r="Q804" s="152">
        <f>+[1]data1cf!P804</f>
        <v>15067.572071321028</v>
      </c>
      <c r="R804" s="152">
        <f>+[1]data1cf!Q804</f>
        <v>13524.620234306174</v>
      </c>
      <c r="S804" s="152">
        <f>+[1]data1cf!R804</f>
        <v>9851.6943979038915</v>
      </c>
      <c r="T804" s="152">
        <f>+[1]data1cf!S804</f>
        <v>9287.0993922358575</v>
      </c>
      <c r="U804" s="152">
        <f>+[1]data1cf!T804</f>
        <v>8722.5321360344024</v>
      </c>
      <c r="V804" s="152">
        <f>+[1]data1cf!U804</f>
        <v>8157.9934617835133</v>
      </c>
      <c r="W804" s="152">
        <f>+[1]data1cf!V804</f>
        <v>11599.352328104826</v>
      </c>
      <c r="X804" s="152">
        <f>+[1]data1cf!W804</f>
        <v>11034.873415854392</v>
      </c>
      <c r="Y804" s="152">
        <f>+[1]data1cf!X804</f>
        <v>10470.425735873065</v>
      </c>
      <c r="Z804" s="152">
        <f>+[1]data1cf!Y804</f>
        <v>9906.01022512891</v>
      </c>
      <c r="AA804" s="152">
        <f>+[1]data1cf!Z804</f>
        <v>9341.6278486990468</v>
      </c>
      <c r="AB804" s="152"/>
      <c r="AC804" s="153" t="e">
        <f t="shared" ca="1" si="96"/>
        <v>#NAME?</v>
      </c>
      <c r="AD804" s="153">
        <f t="shared" si="98"/>
        <v>77699.150095468663</v>
      </c>
      <c r="AE804" s="154">
        <f t="shared" si="99"/>
        <v>57090.340671023536</v>
      </c>
      <c r="AF804" s="155" t="e">
        <f t="shared" ca="1" si="97"/>
        <v>#NAME?</v>
      </c>
      <c r="AG804" s="156">
        <f t="shared" si="102"/>
        <v>0.98411720176445749</v>
      </c>
    </row>
    <row r="805" spans="1:33" x14ac:dyDescent="0.25">
      <c r="A805" s="148"/>
      <c r="B805" s="152">
        <f>+[1]data1cf!A805</f>
        <v>-102247.72092879628</v>
      </c>
      <c r="C805" s="152">
        <f>+[1]data1cf!B805</f>
        <v>14345.154931220208</v>
      </c>
      <c r="D805" s="152">
        <f>+[1]data1cf!C805</f>
        <v>22337.630888700754</v>
      </c>
      <c r="E805" s="152">
        <f>+[1]data1cf!D805</f>
        <v>21054.18088065038</v>
      </c>
      <c r="F805" s="152">
        <f>+[1]data1cf!E805</f>
        <v>19519.452189703479</v>
      </c>
      <c r="G805" s="152">
        <f>+[1]data1cf!F805</f>
        <v>18495.354609005597</v>
      </c>
      <c r="H805" s="152">
        <f>+[1]data1cf!G805</f>
        <v>17206.977776958684</v>
      </c>
      <c r="I805" s="152">
        <f>+[1]data1cf!H805</f>
        <v>16188.078821455885</v>
      </c>
      <c r="J805" s="152">
        <f>+[1]data1cf!I805</f>
        <v>15491.277561947496</v>
      </c>
      <c r="K805" s="152">
        <f>+[1]data1cf!J805</f>
        <v>14883.367665814265</v>
      </c>
      <c r="L805" s="152">
        <f>+[1]data1cf!K805</f>
        <v>14108.954453934944</v>
      </c>
      <c r="M805" s="152">
        <f>+[1]data1cf!L805</f>
        <v>13433.37226999642</v>
      </c>
      <c r="N805" s="152">
        <f>+[1]data1cf!M805</f>
        <v>12726.714012534292</v>
      </c>
      <c r="O805" s="152">
        <f>+[1]data1cf!N805</f>
        <v>12109.244728816</v>
      </c>
      <c r="P805" s="152">
        <f>+[1]data1cf!O805</f>
        <v>13088.297994770659</v>
      </c>
      <c r="Q805" s="152">
        <f>+[1]data1cf!P805</f>
        <v>14310.995030536287</v>
      </c>
      <c r="R805" s="152">
        <f>+[1]data1cf!Q805</f>
        <v>12855.633753639904</v>
      </c>
      <c r="S805" s="152">
        <f>+[1]data1cf!R805</f>
        <v>9391.2132144000661</v>
      </c>
      <c r="T805" s="152">
        <f>+[1]data1cf!S805</f>
        <v>8858.6692368977856</v>
      </c>
      <c r="U805" s="152">
        <f>+[1]data1cf!T805</f>
        <v>8326.1514335755055</v>
      </c>
      <c r="V805" s="152">
        <f>+[1]data1cf!U805</f>
        <v>7793.6605896586079</v>
      </c>
      <c r="W805" s="152">
        <f>+[1]data1cf!V805</f>
        <v>11039.659793132014</v>
      </c>
      <c r="X805" s="152">
        <f>+[1]data1cf!W805</f>
        <v>10507.225318635868</v>
      </c>
      <c r="Y805" s="152">
        <f>+[1]data1cf!X805</f>
        <v>9974.8203034099042</v>
      </c>
      <c r="Z805" s="152">
        <f>+[1]data1cf!Y805</f>
        <v>9442.4456312322236</v>
      </c>
      <c r="AA805" s="152">
        <f>+[1]data1cf!Z805</f>
        <v>8910.1022123942821</v>
      </c>
      <c r="AB805" s="152"/>
      <c r="AC805" s="153" t="e">
        <f t="shared" ca="1" si="96"/>
        <v>#NAME?</v>
      </c>
      <c r="AD805" s="153">
        <f t="shared" si="98"/>
        <v>74423.173148183982</v>
      </c>
      <c r="AE805" s="154">
        <f t="shared" si="99"/>
        <v>54841.217658339578</v>
      </c>
      <c r="AF805" s="155" t="e">
        <f t="shared" ca="1" si="97"/>
        <v>#NAME?</v>
      </c>
      <c r="AG805" s="156">
        <f t="shared" si="102"/>
        <v>0.98108614210870482</v>
      </c>
    </row>
    <row r="806" spans="1:33" x14ac:dyDescent="0.25">
      <c r="A806" s="148"/>
      <c r="B806" s="152">
        <f>+[1]data1cf!A806</f>
        <v>-99129.204779721724</v>
      </c>
      <c r="C806" s="152">
        <f>+[1]data1cf!B806</f>
        <v>14013.235934490534</v>
      </c>
      <c r="D806" s="152">
        <f>+[1]data1cf!C806</f>
        <v>21666.567014829379</v>
      </c>
      <c r="E806" s="152">
        <f>+[1]data1cf!D806</f>
        <v>20452.8675121575</v>
      </c>
      <c r="F806" s="152">
        <f>+[1]data1cf!E806</f>
        <v>18977.188373631638</v>
      </c>
      <c r="G806" s="152">
        <f>+[1]data1cf!F806</f>
        <v>17984.517233892719</v>
      </c>
      <c r="H806" s="152">
        <f>+[1]data1cf!G806</f>
        <v>16735.243540763651</v>
      </c>
      <c r="I806" s="152">
        <f>+[1]data1cf!H806</f>
        <v>15747.420611387861</v>
      </c>
      <c r="J806" s="152">
        <f>+[1]data1cf!I806</f>
        <v>15071.871522204037</v>
      </c>
      <c r="K806" s="152">
        <f>+[1]data1cf!J806</f>
        <v>14482.700333428456</v>
      </c>
      <c r="L806" s="152">
        <f>+[1]data1cf!K806</f>
        <v>13731.70873714456</v>
      </c>
      <c r="M806" s="152">
        <f>+[1]data1cf!L806</f>
        <v>13076.731549889588</v>
      </c>
      <c r="N806" s="152">
        <f>+[1]data1cf!M806</f>
        <v>12391.626097397133</v>
      </c>
      <c r="O806" s="152">
        <f>+[1]data1cf!N806</f>
        <v>11793.193641130238</v>
      </c>
      <c r="P806" s="152">
        <f>+[1]data1cf!O806</f>
        <v>12742.181907292757</v>
      </c>
      <c r="Q806" s="152">
        <f>+[1]data1cf!P806</f>
        <v>13927.587153893557</v>
      </c>
      <c r="R806" s="152">
        <f>+[1]data1cf!Q806</f>
        <v>12516.613836000181</v>
      </c>
      <c r="S806" s="152">
        <f>+[1]data1cf!R806</f>
        <v>9157.8567902902359</v>
      </c>
      <c r="T806" s="152">
        <f>+[1]data1cf!S806</f>
        <v>8641.5551992083711</v>
      </c>
      <c r="U806" s="152">
        <f>+[1]data1cf!T806</f>
        <v>8125.2789840040969</v>
      </c>
      <c r="V806" s="152">
        <f>+[1]data1cf!U806</f>
        <v>7609.0289059537135</v>
      </c>
      <c r="W806" s="152">
        <f>+[1]data1cf!V806</f>
        <v>10756.026382601705</v>
      </c>
      <c r="X806" s="152">
        <f>+[1]data1cf!W806</f>
        <v>10239.830954726422</v>
      </c>
      <c r="Y806" s="152">
        <f>+[1]data1cf!X806</f>
        <v>9723.6640876249203</v>
      </c>
      <c r="Z806" s="152">
        <f>+[1]data1cf!Y806</f>
        <v>9207.5266381204056</v>
      </c>
      <c r="AA806" s="152">
        <f>+[1]data1cf!Z806</f>
        <v>8691.4194887407866</v>
      </c>
      <c r="AB806" s="152"/>
      <c r="AC806" s="153" t="e">
        <f t="shared" ca="1" si="96"/>
        <v>#NAME?</v>
      </c>
      <c r="AD806" s="153">
        <f t="shared" si="98"/>
        <v>72756.216415877847</v>
      </c>
      <c r="AE806" s="154">
        <f t="shared" si="99"/>
        <v>53696.103049013342</v>
      </c>
      <c r="AF806" s="155" t="e">
        <f t="shared" ca="1" si="97"/>
        <v>#NAME?</v>
      </c>
      <c r="AG806" s="156">
        <f t="shared" si="102"/>
        <v>0.97932824190797285</v>
      </c>
    </row>
    <row r="807" spans="1:33" x14ac:dyDescent="0.25">
      <c r="A807" s="148"/>
      <c r="B807" s="152">
        <f>+[1]data1cf!A807</f>
        <v>-117239.68742035297</v>
      </c>
      <c r="C807" s="152">
        <f>+[1]data1cf!B807</f>
        <v>16205.851542868826</v>
      </c>
      <c r="D807" s="152">
        <f>+[1]data1cf!C807</f>
        <v>25258.987796026006</v>
      </c>
      <c r="E807" s="152">
        <f>+[1]data1cf!D807</f>
        <v>23804.732592190929</v>
      </c>
      <c r="F807" s="152">
        <f>+[1]data1cf!E807</f>
        <v>22126.333338144716</v>
      </c>
      <c r="G807" s="152">
        <f>+[1]data1cf!F807</f>
        <v>20951.156164691034</v>
      </c>
      <c r="H807" s="152">
        <f>+[1]data1cf!G807</f>
        <v>19474.794752687521</v>
      </c>
      <c r="I807" s="152">
        <f>+[1]data1cf!H807</f>
        <v>18306.500790035228</v>
      </c>
      <c r="J807" s="152">
        <f>+[1]data1cf!I807</f>
        <v>17507.531765427229</v>
      </c>
      <c r="K807" s="152">
        <f>+[1]data1cf!J807</f>
        <v>16809.537335697765</v>
      </c>
      <c r="L807" s="152">
        <f>+[1]data1cf!K807</f>
        <v>15922.526959205883</v>
      </c>
      <c r="M807" s="152">
        <f>+[1]data1cf!L807</f>
        <v>15147.88823521055</v>
      </c>
      <c r="N807" s="152">
        <f>+[1]data1cf!M807</f>
        <v>14337.616940503005</v>
      </c>
      <c r="O807" s="152">
        <f>+[1]data1cf!N807</f>
        <v>13628.629939507118</v>
      </c>
      <c r="P807" s="152">
        <f>+[1]data1cf!O807</f>
        <v>14752.217800732651</v>
      </c>
      <c r="Q807" s="152">
        <f>+[1]data1cf!P807</f>
        <v>16154.191526707236</v>
      </c>
      <c r="R807" s="152">
        <f>+[1]data1cf!Q807</f>
        <v>14485.439405514837</v>
      </c>
      <c r="S807" s="152">
        <f>+[1]data1cf!R807</f>
        <v>10513.051782362063</v>
      </c>
      <c r="T807" s="152">
        <f>+[1]data1cf!S807</f>
        <v>9902.424094108379</v>
      </c>
      <c r="U807" s="152">
        <f>+[1]data1cf!T807</f>
        <v>9291.8264177967994</v>
      </c>
      <c r="V807" s="152">
        <f>+[1]data1cf!U807</f>
        <v>8681.2596537855934</v>
      </c>
      <c r="W807" s="152">
        <f>+[1]data1cf!V807</f>
        <v>12403.200138375487</v>
      </c>
      <c r="X807" s="152">
        <f>+[1]data1cf!W807</f>
        <v>11792.69800889313</v>
      </c>
      <c r="Y807" s="152">
        <f>+[1]data1cf!X807</f>
        <v>11182.229658116019</v>
      </c>
      <c r="Z807" s="152">
        <f>+[1]data1cf!Y807</f>
        <v>10571.796099405316</v>
      </c>
      <c r="AA807" s="152">
        <f>+[1]data1cf!Z807</f>
        <v>9961.3983765230114</v>
      </c>
      <c r="AB807" s="152"/>
      <c r="AC807" s="153" t="e">
        <f t="shared" ca="1" si="96"/>
        <v>#NAME?</v>
      </c>
      <c r="AD807" s="153">
        <f t="shared" si="98"/>
        <v>82294.953302679991</v>
      </c>
      <c r="AE807" s="154">
        <f t="shared" si="99"/>
        <v>60214.975911992464</v>
      </c>
      <c r="AF807" s="155" t="e">
        <f t="shared" ca="1" si="97"/>
        <v>#NAME?</v>
      </c>
      <c r="AG807" s="156">
        <f t="shared" si="102"/>
        <v>0.98756876710854957</v>
      </c>
    </row>
    <row r="808" spans="1:33" x14ac:dyDescent="0.25">
      <c r="A808" s="148"/>
      <c r="B808" s="152">
        <f>+[1]data1cf!A808</f>
        <v>-111084.83521911431</v>
      </c>
      <c r="C808" s="152">
        <f>+[1]data1cf!B808</f>
        <v>15442.190618683562</v>
      </c>
      <c r="D808" s="152">
        <f>+[1]data1cf!C808</f>
        <v>24027.052577910341</v>
      </c>
      <c r="E808" s="152">
        <f>+[1]data1cf!D808</f>
        <v>22653.770142826368</v>
      </c>
      <c r="F808" s="152">
        <f>+[1]data1cf!E808</f>
        <v>21056.095608899039</v>
      </c>
      <c r="G808" s="152">
        <f>+[1]data1cf!F808</f>
        <v>19942.943158123257</v>
      </c>
      <c r="H808" s="152">
        <f>+[1]data1cf!G808</f>
        <v>18543.757566009452</v>
      </c>
      <c r="I808" s="152">
        <f>+[1]data1cf!H808</f>
        <v>17436.796730610717</v>
      </c>
      <c r="J808" s="152">
        <f>+[1]data1cf!I808</f>
        <v>16679.772002921571</v>
      </c>
      <c r="K808" s="152">
        <f>+[1]data1cf!J808</f>
        <v>16018.7611797266</v>
      </c>
      <c r="L808" s="152">
        <f>+[1]data1cf!K808</f>
        <v>15177.976820806161</v>
      </c>
      <c r="M808" s="152">
        <f>+[1]data1cf!L808</f>
        <v>14444.005100966606</v>
      </c>
      <c r="N808" s="152">
        <f>+[1]data1cf!M808</f>
        <v>13676.271450051576</v>
      </c>
      <c r="O808" s="152">
        <f>+[1]data1cf!N808</f>
        <v>13004.856439625146</v>
      </c>
      <c r="P808" s="152">
        <f>+[1]data1cf!O808</f>
        <v>14069.106583389843</v>
      </c>
      <c r="Q808" s="152">
        <f>+[1]data1cf!P808</f>
        <v>15397.479455734931</v>
      </c>
      <c r="R808" s="152">
        <f>+[1]data1cf!Q808</f>
        <v>13816.333527397826</v>
      </c>
      <c r="S808" s="152">
        <f>+[1]data1cf!R808</f>
        <v>10052.488414418038</v>
      </c>
      <c r="T808" s="152">
        <f>+[1]data1cf!S808</f>
        <v>9473.917474641592</v>
      </c>
      <c r="U808" s="152">
        <f>+[1]data1cf!T808</f>
        <v>8895.3749712395329</v>
      </c>
      <c r="V808" s="152">
        <f>+[1]data1cf!U808</f>
        <v>8316.8617573030824</v>
      </c>
      <c r="W808" s="152">
        <f>+[1]data1cf!V808</f>
        <v>11843.407712203367</v>
      </c>
      <c r="X808" s="152">
        <f>+[1]data1cf!W808</f>
        <v>11264.955739610568</v>
      </c>
      <c r="Y808" s="152">
        <f>+[1]data1cf!X808</f>
        <v>10686.535772407668</v>
      </c>
      <c r="Z808" s="152">
        <f>+[1]data1cf!Y808</f>
        <v>10108.148770756343</v>
      </c>
      <c r="AA808" s="152">
        <f>+[1]data1cf!Z808</f>
        <v>9529.7957236231596</v>
      </c>
      <c r="AB808" s="152"/>
      <c r="AC808" s="153" t="e">
        <f t="shared" ca="1" si="96"/>
        <v>#NAME?</v>
      </c>
      <c r="AD808" s="153">
        <f t="shared" si="98"/>
        <v>79015.62258176574</v>
      </c>
      <c r="AE808" s="154">
        <f t="shared" si="99"/>
        <v>57963.05852068407</v>
      </c>
      <c r="AF808" s="155" t="e">
        <f t="shared" ca="1" si="97"/>
        <v>#NAME?</v>
      </c>
      <c r="AG808" s="156">
        <f t="shared" si="102"/>
        <v>0.98519375402829645</v>
      </c>
    </row>
    <row r="809" spans="1:33" x14ac:dyDescent="0.25">
      <c r="A809" s="148"/>
      <c r="B809" s="152">
        <f>+[1]data1cf!A809</f>
        <v>-109035.21483523436</v>
      </c>
      <c r="C809" s="152">
        <f>+[1]data1cf!B809</f>
        <v>15235.633122011564</v>
      </c>
      <c r="D809" s="152">
        <f>+[1]data1cf!C809</f>
        <v>23607.437539971987</v>
      </c>
      <c r="E809" s="152">
        <f>+[1]data1cf!D809</f>
        <v>22325.8733543895</v>
      </c>
      <c r="F809" s="152">
        <f>+[1]data1cf!E809</f>
        <v>20699.696950777245</v>
      </c>
      <c r="G809" s="152">
        <f>+[1]data1cf!F809</f>
        <v>19607.199282886362</v>
      </c>
      <c r="H809" s="152">
        <f>+[1]data1cf!G809</f>
        <v>18233.713923437244</v>
      </c>
      <c r="I809" s="152">
        <f>+[1]data1cf!H809</f>
        <v>17147.177563511832</v>
      </c>
      <c r="J809" s="152">
        <f>+[1]data1cf!I809</f>
        <v>16404.120658792501</v>
      </c>
      <c r="K809" s="152">
        <f>+[1]data1cf!J809</f>
        <v>15755.425704662168</v>
      </c>
      <c r="L809" s="152">
        <f>+[1]data1cf!K809</f>
        <v>14930.035019672796</v>
      </c>
      <c r="M809" s="152">
        <f>+[1]data1cf!L809</f>
        <v>14209.6057729819</v>
      </c>
      <c r="N809" s="152">
        <f>+[1]data1cf!M809</f>
        <v>13456.0375348093</v>
      </c>
      <c r="O809" s="152">
        <f>+[1]data1cf!N809</f>
        <v>12797.134330550802</v>
      </c>
      <c r="P809" s="152">
        <f>+[1]data1cf!O809</f>
        <v>13841.624488004836</v>
      </c>
      <c r="Q809" s="152">
        <f>+[1]data1cf!P809</f>
        <v>15145.487623164099</v>
      </c>
      <c r="R809" s="152">
        <f>+[1]data1cf!Q809</f>
        <v>13593.515334219057</v>
      </c>
      <c r="S809" s="152">
        <f>+[1]data1cf!R809</f>
        <v>9899.116727147235</v>
      </c>
      <c r="T809" s="152">
        <f>+[1]data1cf!S809</f>
        <v>9331.2209689952506</v>
      </c>
      <c r="U809" s="152">
        <f>+[1]data1cf!T809</f>
        <v>8763.3531225396146</v>
      </c>
      <c r="V809" s="152">
        <f>+[1]data1cf!U809</f>
        <v>8195.514025131215</v>
      </c>
      <c r="W809" s="152">
        <f>+[1]data1cf!V809</f>
        <v>11656.991868262721</v>
      </c>
      <c r="X809" s="152">
        <f>+[1]data1cf!W809</f>
        <v>11089.212882237207</v>
      </c>
      <c r="Y809" s="152">
        <f>+[1]data1cf!X809</f>
        <v>10521.46531107183</v>
      </c>
      <c r="Z809" s="152">
        <f>+[1]data1cf!Y809</f>
        <v>9953.7500972123999</v>
      </c>
      <c r="AA809" s="152">
        <f>+[1]data1cf!Z809</f>
        <v>9386.0682113781004</v>
      </c>
      <c r="AB809" s="152"/>
      <c r="AC809" s="153" t="e">
        <f t="shared" ca="1" si="96"/>
        <v>#NAME?</v>
      </c>
      <c r="AD809" s="153">
        <f t="shared" si="98"/>
        <v>78007.654543476267</v>
      </c>
      <c r="AE809" s="154">
        <f t="shared" si="99"/>
        <v>57294.445814870691</v>
      </c>
      <c r="AF809" s="155" t="e">
        <f t="shared" ca="1" si="97"/>
        <v>#NAME?</v>
      </c>
      <c r="AG809" s="156">
        <f t="shared" si="102"/>
        <v>0.9843763032701347</v>
      </c>
    </row>
    <row r="810" spans="1:33" x14ac:dyDescent="0.25">
      <c r="A810" s="148"/>
      <c r="B810" s="152">
        <f>+[1]data1cf!A810</f>
        <v>-107943.46751954654</v>
      </c>
      <c r="C810" s="152">
        <f>+[1]data1cf!B810</f>
        <v>15083.607719902444</v>
      </c>
      <c r="D810" s="152">
        <f>+[1]data1cf!C810</f>
        <v>23451.709227707222</v>
      </c>
      <c r="E810" s="152">
        <f>+[1]data1cf!D810</f>
        <v>22057.767101599038</v>
      </c>
      <c r="F810" s="152">
        <f>+[1]data1cf!E810</f>
        <v>20509.858246313044</v>
      </c>
      <c r="G810" s="152">
        <f>+[1]data1cf!F810</f>
        <v>19428.36252002461</v>
      </c>
      <c r="H810" s="152">
        <f>+[1]data1cf!G810</f>
        <v>18068.566602896091</v>
      </c>
      <c r="I810" s="152">
        <f>+[1]data1cf!H810</f>
        <v>16992.909509418107</v>
      </c>
      <c r="J810" s="152">
        <f>+[1]data1cf!I810</f>
        <v>16257.292681579951</v>
      </c>
      <c r="K810" s="152">
        <f>+[1]data1cf!J810</f>
        <v>15615.157877366877</v>
      </c>
      <c r="L810" s="152">
        <f>+[1]data1cf!K810</f>
        <v>14797.966760612209</v>
      </c>
      <c r="M810" s="152">
        <f>+[1]data1cf!L810</f>
        <v>14084.751024688474</v>
      </c>
      <c r="N810" s="152">
        <f>+[1]data1cf!M810</f>
        <v>13338.728111230081</v>
      </c>
      <c r="O810" s="152">
        <f>+[1]data1cf!N810</f>
        <v>12686.489424413758</v>
      </c>
      <c r="P810" s="152">
        <f>+[1]data1cf!O810</f>
        <v>13720.454261090177</v>
      </c>
      <c r="Q810" s="152">
        <f>+[1]data1cf!P810</f>
        <v>15011.262081230489</v>
      </c>
      <c r="R810" s="152">
        <f>+[1]data1cf!Q810</f>
        <v>13474.829373539429</v>
      </c>
      <c r="S810" s="152">
        <f>+[1]data1cf!R810</f>
        <v>9817.422024461137</v>
      </c>
      <c r="T810" s="152">
        <f>+[1]data1cf!S810</f>
        <v>9255.2124904385837</v>
      </c>
      <c r="U810" s="152">
        <f>+[1]data1cf!T810</f>
        <v>8693.0305886382521</v>
      </c>
      <c r="V810" s="152">
        <f>+[1]data1cf!U810</f>
        <v>8130.877148026846</v>
      </c>
      <c r="W810" s="152">
        <f>+[1]data1cf!V810</f>
        <v>11557.695921157316</v>
      </c>
      <c r="X810" s="152">
        <f>+[1]data1cf!W810</f>
        <v>10995.601990045787</v>
      </c>
      <c r="Y810" s="152">
        <f>+[1]data1cf!X810</f>
        <v>10433.539159243834</v>
      </c>
      <c r="Z810" s="152">
        <f>+[1]data1cf!Y810</f>
        <v>9871.5083617607361</v>
      </c>
      <c r="AA810" s="152">
        <f>+[1]data1cf!Z810</f>
        <v>9309.5105585960646</v>
      </c>
      <c r="AB810" s="152"/>
      <c r="AC810" s="153" t="e">
        <f t="shared" ca="1" si="96"/>
        <v>#NAME?</v>
      </c>
      <c r="AD810" s="153">
        <f t="shared" si="98"/>
        <v>77412.28640630265</v>
      </c>
      <c r="AE810" s="154">
        <f t="shared" si="99"/>
        <v>56882.385503592894</v>
      </c>
      <c r="AF810" s="155" t="e">
        <f t="shared" ca="1" si="97"/>
        <v>#NAME?</v>
      </c>
      <c r="AG810" s="156">
        <f t="shared" si="102"/>
        <v>0.9838724216671505</v>
      </c>
    </row>
    <row r="811" spans="1:33" x14ac:dyDescent="0.25">
      <c r="A811" s="148"/>
      <c r="B811" s="152">
        <f>+[1]data1cf!A811</f>
        <v>-97330.603369924153</v>
      </c>
      <c r="C811" s="152">
        <f>+[1]data1cf!B811</f>
        <v>13848.254974079173</v>
      </c>
      <c r="D811" s="152">
        <f>+[1]data1cf!C811</f>
        <v>21386.601552130163</v>
      </c>
      <c r="E811" s="152">
        <f>+[1]data1cf!D811</f>
        <v>20154.204444275052</v>
      </c>
      <c r="F811" s="152">
        <f>+[1]data1cf!E811</f>
        <v>18664.438200970722</v>
      </c>
      <c r="G811" s="152">
        <f>+[1]data1cf!F811</f>
        <v>17689.892233048005</v>
      </c>
      <c r="H811" s="152">
        <f>+[1]data1cf!G811</f>
        <v>16463.171240441625</v>
      </c>
      <c r="I811" s="152">
        <f>+[1]data1cf!H811</f>
        <v>15493.271381440023</v>
      </c>
      <c r="J811" s="152">
        <f>+[1]data1cf!I811</f>
        <v>14829.979462551189</v>
      </c>
      <c r="K811" s="152">
        <f>+[1]data1cf!J811</f>
        <v>14251.615806544476</v>
      </c>
      <c r="L811" s="152">
        <f>+[1]data1cf!K811</f>
        <v>13514.132606182211</v>
      </c>
      <c r="M811" s="152">
        <f>+[1]data1cf!L811</f>
        <v>12871.039332401557</v>
      </c>
      <c r="N811" s="152">
        <f>+[1]data1cf!M811</f>
        <v>12198.364440967795</v>
      </c>
      <c r="O811" s="152">
        <f>+[1]data1cf!N811</f>
        <v>11610.91145796809</v>
      </c>
      <c r="P811" s="152">
        <f>+[1]data1cf!O811</f>
        <v>12542.559762294055</v>
      </c>
      <c r="Q811" s="152">
        <f>+[1]data1cf!P811</f>
        <v>13706.457002727999</v>
      </c>
      <c r="R811" s="152">
        <f>+[1]data1cf!Q811</f>
        <v>12321.084400631637</v>
      </c>
      <c r="S811" s="152">
        <f>+[1]data1cf!R811</f>
        <v>9023.2686806491183</v>
      </c>
      <c r="T811" s="152">
        <f>+[1]data1cf!S811</f>
        <v>8516.3348714602325</v>
      </c>
      <c r="U811" s="152">
        <f>+[1]data1cf!T811</f>
        <v>8009.4259777287189</v>
      </c>
      <c r="V811" s="152">
        <f>+[1]data1cf!U811</f>
        <v>7502.5427469182814</v>
      </c>
      <c r="W811" s="152">
        <f>+[1]data1cf!V811</f>
        <v>10592.441065848772</v>
      </c>
      <c r="X811" s="152">
        <f>+[1]data1cf!W811</f>
        <v>10085.611493640045</v>
      </c>
      <c r="Y811" s="152">
        <f>+[1]data1cf!X811</f>
        <v>9578.8099639980974</v>
      </c>
      <c r="Z811" s="152">
        <f>+[1]data1cf!Y811</f>
        <v>9072.0373181999275</v>
      </c>
      <c r="AA811" s="152">
        <f>+[1]data1cf!Z811</f>
        <v>8565.2944227608459</v>
      </c>
      <c r="AB811" s="152"/>
      <c r="AC811" s="153" t="e">
        <f t="shared" ca="1" si="96"/>
        <v>#NAME?</v>
      </c>
      <c r="AD811" s="153">
        <f t="shared" si="98"/>
        <v>71957.283838941017</v>
      </c>
      <c r="AE811" s="154">
        <f t="shared" si="99"/>
        <v>53192.549165360186</v>
      </c>
      <c r="AF811" s="155" t="e">
        <f t="shared" ca="1" si="97"/>
        <v>#NAME?</v>
      </c>
      <c r="AG811" s="156">
        <f t="shared" si="102"/>
        <v>0.97842870713307473</v>
      </c>
    </row>
    <row r="812" spans="1:33" x14ac:dyDescent="0.25">
      <c r="A812" s="148"/>
      <c r="B812" s="152">
        <f>+[1]data1cf!A812</f>
        <v>-114433.5057830907</v>
      </c>
      <c r="C812" s="152">
        <f>+[1]data1cf!B812</f>
        <v>15846.369259274536</v>
      </c>
      <c r="D812" s="152">
        <f>+[1]data1cf!C812</f>
        <v>24710.925872719599</v>
      </c>
      <c r="E812" s="152">
        <f>+[1]data1cf!D812</f>
        <v>23290.273445540159</v>
      </c>
      <c r="F812" s="152">
        <f>+[1]data1cf!E812</f>
        <v>21638.379872306832</v>
      </c>
      <c r="G812" s="152">
        <f>+[1]data1cf!F812</f>
        <v>20491.481629385333</v>
      </c>
      <c r="H812" s="152">
        <f>+[1]data1cf!G812</f>
        <v>19050.306987353615</v>
      </c>
      <c r="I812" s="152">
        <f>+[1]data1cf!H812</f>
        <v>17909.976636145984</v>
      </c>
      <c r="J812" s="152">
        <f>+[1]data1cf!I812</f>
        <v>17130.131273967752</v>
      </c>
      <c r="K812" s="152">
        <f>+[1]data1cf!J812</f>
        <v>16448.998779203346</v>
      </c>
      <c r="L812" s="152">
        <f>+[1]data1cf!K812</f>
        <v>15583.06422995012</v>
      </c>
      <c r="M812" s="152">
        <f>+[1]data1cf!L812</f>
        <v>14826.9668123214</v>
      </c>
      <c r="N812" s="152">
        <f>+[1]data1cf!M812</f>
        <v>14036.089704671467</v>
      </c>
      <c r="O812" s="152">
        <f>+[1]data1cf!N812</f>
        <v>13344.232900561583</v>
      </c>
      <c r="P812" s="152">
        <f>+[1]data1cf!O812</f>
        <v>14440.766917488112</v>
      </c>
      <c r="Q812" s="152">
        <f>+[1]data1cf!P812</f>
        <v>15809.183807784288</v>
      </c>
      <c r="R812" s="152">
        <f>+[1]data1cf!Q812</f>
        <v>14180.373976294875</v>
      </c>
      <c r="S812" s="152">
        <f>+[1]data1cf!R812</f>
        <v>10303.067135507301</v>
      </c>
      <c r="T812" s="152">
        <f>+[1]data1cf!S812</f>
        <v>9707.0550799261728</v>
      </c>
      <c r="U812" s="152">
        <f>+[1]data1cf!T812</f>
        <v>9111.0723179385895</v>
      </c>
      <c r="V812" s="152">
        <f>+[1]data1cf!U812</f>
        <v>8515.1197283523616</v>
      </c>
      <c r="W812" s="152">
        <f>+[1]data1cf!V812</f>
        <v>12147.973989047861</v>
      </c>
      <c r="X812" s="152">
        <f>+[1]data1cf!W812</f>
        <v>11552.084486935621</v>
      </c>
      <c r="Y812" s="152">
        <f>+[1]data1cf!X812</f>
        <v>10956.227955020995</v>
      </c>
      <c r="Z812" s="152">
        <f>+[1]data1cf!Y812</f>
        <v>10360.405382409916</v>
      </c>
      <c r="AA812" s="152">
        <f>+[1]data1cf!Z812</f>
        <v>9764.6177878814815</v>
      </c>
      <c r="AB812" s="152"/>
      <c r="AC812" s="153" t="e">
        <f t="shared" ca="1" si="96"/>
        <v>#NAME?</v>
      </c>
      <c r="AD812" s="153">
        <f t="shared" si="98"/>
        <v>80810.094379567949</v>
      </c>
      <c r="AE812" s="154">
        <f t="shared" si="99"/>
        <v>59197.891689583674</v>
      </c>
      <c r="AF812" s="155" t="e">
        <f t="shared" ca="1" si="97"/>
        <v>#NAME?</v>
      </c>
      <c r="AG812" s="156">
        <f t="shared" si="102"/>
        <v>0.98654464564771449</v>
      </c>
    </row>
    <row r="813" spans="1:33" x14ac:dyDescent="0.25">
      <c r="A813" s="148"/>
      <c r="B813" s="152">
        <f>+[1]data1cf!A813</f>
        <v>-100552.69330281799</v>
      </c>
      <c r="C813" s="152">
        <f>+[1]data1cf!B813</f>
        <v>14166.295316622207</v>
      </c>
      <c r="D813" s="152">
        <f>+[1]data1cf!C813</f>
        <v>21984.316430206083</v>
      </c>
      <c r="E813" s="152">
        <f>+[1]data1cf!D813</f>
        <v>20678.113232245349</v>
      </c>
      <c r="F813" s="152">
        <f>+[1]data1cf!E813</f>
        <v>19224.71196554818</v>
      </c>
      <c r="G813" s="152">
        <f>+[1]data1cf!F813</f>
        <v>18217.695805328876</v>
      </c>
      <c r="H813" s="152">
        <f>+[1]data1cf!G813</f>
        <v>16950.572959973018</v>
      </c>
      <c r="I813" s="152">
        <f>+[1]data1cf!H813</f>
        <v>15948.564961666809</v>
      </c>
      <c r="J813" s="152">
        <f>+[1]data1cf!I813</f>
        <v>15263.315034295254</v>
      </c>
      <c r="K813" s="152">
        <f>+[1]data1cf!J813</f>
        <v>14665.590311214877</v>
      </c>
      <c r="L813" s="152">
        <f>+[1]data1cf!K813</f>
        <v>13903.907604351873</v>
      </c>
      <c r="M813" s="152">
        <f>+[1]data1cf!L813</f>
        <v>13239.524989997804</v>
      </c>
      <c r="N813" s="152">
        <f>+[1]data1cf!M813</f>
        <v>12544.581470601628</v>
      </c>
      <c r="O813" s="152">
        <f>+[1]data1cf!N813</f>
        <v>11937.459399114618</v>
      </c>
      <c r="P813" s="152">
        <f>+[1]data1cf!O813</f>
        <v>12900.171237676692</v>
      </c>
      <c r="Q813" s="152">
        <f>+[1]data1cf!P813</f>
        <v>14102.598821614949</v>
      </c>
      <c r="R813" s="152">
        <f>+[1]data1cf!Q813</f>
        <v>12671.36402448465</v>
      </c>
      <c r="S813" s="152">
        <f>+[1]data1cf!R813</f>
        <v>9264.375459949737</v>
      </c>
      <c r="T813" s="152">
        <f>+[1]data1cf!S813</f>
        <v>8740.6598137365618</v>
      </c>
      <c r="U813" s="152">
        <f>+[1]data1cf!T813</f>
        <v>8216.9699077967925</v>
      </c>
      <c r="V813" s="152">
        <f>+[1]data1cf!U813</f>
        <v>7693.3065143386557</v>
      </c>
      <c r="W813" s="152">
        <f>+[1]data1cf!V813</f>
        <v>10885.494657048941</v>
      </c>
      <c r="X813" s="152">
        <f>+[1]data1cf!W813</f>
        <v>10361.886698538638</v>
      </c>
      <c r="Y813" s="152">
        <f>+[1]data1cf!X813</f>
        <v>9838.307710932846</v>
      </c>
      <c r="Z813" s="152">
        <f>+[1]data1cf!Y813</f>
        <v>9314.7585633587023</v>
      </c>
      <c r="AA813" s="152">
        <f>+[1]data1cf!Z813</f>
        <v>8791.2401510171476</v>
      </c>
      <c r="AB813" s="152"/>
      <c r="AC813" s="153" t="e">
        <f t="shared" ca="1" si="96"/>
        <v>#NAME?</v>
      </c>
      <c r="AD813" s="153">
        <f t="shared" si="98"/>
        <v>73486.95697027506</v>
      </c>
      <c r="AE813" s="154">
        <f t="shared" si="99"/>
        <v>54190.329316904863</v>
      </c>
      <c r="AF813" s="155" t="e">
        <f t="shared" ca="1" si="97"/>
        <v>#NAME?</v>
      </c>
      <c r="AG813" s="156">
        <f t="shared" si="102"/>
        <v>0.98011811329530651</v>
      </c>
    </row>
    <row r="814" spans="1:33" x14ac:dyDescent="0.25">
      <c r="A814" s="148"/>
      <c r="B814" s="152">
        <f>+[1]data1cf!A814</f>
        <v>-90399.045215618564</v>
      </c>
      <c r="C814" s="152">
        <f>+[1]data1cf!B814</f>
        <v>12967.144548684366</v>
      </c>
      <c r="D814" s="152">
        <f>+[1]data1cf!C814</f>
        <v>19956.169610142151</v>
      </c>
      <c r="E814" s="152">
        <f>+[1]data1cf!D814</f>
        <v>18812.283006751288</v>
      </c>
      <c r="F814" s="152">
        <f>+[1]data1cf!E814</f>
        <v>17459.142798799156</v>
      </c>
      <c r="G814" s="152">
        <f>+[1]data1cf!F814</f>
        <v>16554.448706793184</v>
      </c>
      <c r="H814" s="152">
        <f>+[1]data1cf!G814</f>
        <v>15414.64266619226</v>
      </c>
      <c r="I814" s="152">
        <f>+[1]data1cf!H814</f>
        <v>14513.815812430043</v>
      </c>
      <c r="J814" s="152">
        <f>+[1]data1cf!I814</f>
        <v>13897.761312707138</v>
      </c>
      <c r="K814" s="152">
        <f>+[1]data1cf!J814</f>
        <v>13361.048375688977</v>
      </c>
      <c r="L814" s="152">
        <f>+[1]data1cf!K814</f>
        <v>12675.624642973049</v>
      </c>
      <c r="M814" s="152">
        <f>+[1]data1cf!L814</f>
        <v>12078.330308801465</v>
      </c>
      <c r="N814" s="152">
        <f>+[1]data1cf!M814</f>
        <v>11453.561060274194</v>
      </c>
      <c r="O814" s="152">
        <f>+[1]data1cf!N814</f>
        <v>10908.421430883995</v>
      </c>
      <c r="P814" s="152">
        <f>+[1]data1cf!O814</f>
        <v>11773.243948680025</v>
      </c>
      <c r="Q814" s="152">
        <f>+[1]data1cf!P814</f>
        <v>12854.252342971278</v>
      </c>
      <c r="R814" s="152">
        <f>+[1]data1cf!Q814</f>
        <v>11567.541317237652</v>
      </c>
      <c r="S814" s="152">
        <f>+[1]data1cf!R814</f>
        <v>8504.5849390631938</v>
      </c>
      <c r="T814" s="152">
        <f>+[1]data1cf!S814</f>
        <v>8033.7532504521623</v>
      </c>
      <c r="U814" s="152">
        <f>+[1]data1cf!T814</f>
        <v>7562.9447029034454</v>
      </c>
      <c r="V814" s="152">
        <f>+[1]data1cf!U814</f>
        <v>7092.1599906488991</v>
      </c>
      <c r="W814" s="152">
        <f>+[1]data1cf!V814</f>
        <v>9962.0061456453404</v>
      </c>
      <c r="X814" s="152">
        <f>+[1]data1cf!W814</f>
        <v>9491.2712706073962</v>
      </c>
      <c r="Y814" s="152">
        <f>+[1]data1cf!X814</f>
        <v>9020.5624410389592</v>
      </c>
      <c r="Z814" s="152">
        <f>+[1]data1cf!Y814</f>
        <v>8549.8804383041079</v>
      </c>
      <c r="AA814" s="152">
        <f>+[1]data1cf!Z814</f>
        <v>8079.2260672078501</v>
      </c>
      <c r="AB814" s="152"/>
      <c r="AC814" s="153" t="e">
        <f t="shared" ca="1" si="96"/>
        <v>#NAME?</v>
      </c>
      <c r="AD814" s="153">
        <f t="shared" si="98"/>
        <v>68166.441162208197</v>
      </c>
      <c r="AE814" s="154">
        <f t="shared" si="99"/>
        <v>50562.284266062597</v>
      </c>
      <c r="AF814" s="155" t="e">
        <f t="shared" ca="1" si="97"/>
        <v>#NAME?</v>
      </c>
      <c r="AG814" s="156">
        <f t="shared" si="102"/>
        <v>0.97359715920810275</v>
      </c>
    </row>
    <row r="815" spans="1:33" x14ac:dyDescent="0.25">
      <c r="A815" s="148"/>
      <c r="B815" s="152">
        <f>+[1]data1cf!A815</f>
        <v>-89578.631832523519</v>
      </c>
      <c r="C815" s="152">
        <f>+[1]data1cf!B815</f>
        <v>12844.681031003336</v>
      </c>
      <c r="D815" s="152">
        <f>+[1]data1cf!C815</f>
        <v>19787.889486707816</v>
      </c>
      <c r="E815" s="152">
        <f>+[1]data1cf!D815</f>
        <v>18647.150813310571</v>
      </c>
      <c r="F815" s="152">
        <f>+[1]data1cf!E815</f>
        <v>17316.485050496172</v>
      </c>
      <c r="G815" s="152">
        <f>+[1]data1cf!F815</f>
        <v>16420.058567671324</v>
      </c>
      <c r="H815" s="152">
        <f>+[1]data1cf!G815</f>
        <v>15290.539707561347</v>
      </c>
      <c r="I815" s="152">
        <f>+[1]data1cf!H815</f>
        <v>14397.888276503127</v>
      </c>
      <c r="J815" s="152">
        <f>+[1]data1cf!I815</f>
        <v>13787.424757913734</v>
      </c>
      <c r="K815" s="152">
        <f>+[1]data1cf!J815</f>
        <v>13255.641564903097</v>
      </c>
      <c r="L815" s="152">
        <f>+[1]data1cf!K815</f>
        <v>12576.379546916076</v>
      </c>
      <c r="M815" s="152">
        <f>+[1]data1cf!L815</f>
        <v>11984.505936649628</v>
      </c>
      <c r="N815" s="152">
        <f>+[1]data1cf!M815</f>
        <v>11365.406759654816</v>
      </c>
      <c r="O815" s="152">
        <f>+[1]data1cf!N815</f>
        <v>10825.275303147555</v>
      </c>
      <c r="P815" s="152">
        <f>+[1]data1cf!O815</f>
        <v>11682.18837715263</v>
      </c>
      <c r="Q815" s="152">
        <f>+[1]data1cf!P815</f>
        <v>12753.386117450829</v>
      </c>
      <c r="R815" s="152">
        <f>+[1]data1cf!Q815</f>
        <v>11478.352592770119</v>
      </c>
      <c r="S815" s="152">
        <f>+[1]data1cf!R815</f>
        <v>8443.1939684159261</v>
      </c>
      <c r="T815" s="152">
        <f>+[1]data1cf!S815</f>
        <v>7976.6352963793579</v>
      </c>
      <c r="U815" s="152">
        <f>+[1]data1cf!T815</f>
        <v>7510.0995553892044</v>
      </c>
      <c r="V815" s="152">
        <f>+[1]data1cf!U815</f>
        <v>7043.5874333768334</v>
      </c>
      <c r="W815" s="152">
        <f>+[1]data1cf!V815</f>
        <v>9887.3883996506738</v>
      </c>
      <c r="X815" s="152">
        <f>+[1]data1cf!W815</f>
        <v>9420.9256625589805</v>
      </c>
      <c r="Y815" s="152">
        <f>+[1]data1cf!X815</f>
        <v>8954.4887345620464</v>
      </c>
      <c r="Z815" s="152">
        <f>+[1]data1cf!Y815</f>
        <v>8488.0783899327071</v>
      </c>
      <c r="AA815" s="152">
        <f>+[1]data1cf!Z815</f>
        <v>8021.6954261719857</v>
      </c>
      <c r="AB815" s="152"/>
      <c r="AC815" s="153" t="e">
        <f t="shared" ca="1" si="96"/>
        <v>#NAME?</v>
      </c>
      <c r="AD815" s="153">
        <f t="shared" si="98"/>
        <v>67696.053004085727</v>
      </c>
      <c r="AE815" s="154">
        <f t="shared" si="99"/>
        <v>50229.779986842019</v>
      </c>
      <c r="AF815" s="155" t="e">
        <f t="shared" ca="1" si="97"/>
        <v>#NAME?</v>
      </c>
      <c r="AG815" s="156">
        <f t="shared" si="102"/>
        <v>0.97292663820733949</v>
      </c>
    </row>
    <row r="816" spans="1:33" x14ac:dyDescent="0.25">
      <c r="A816" s="148"/>
      <c r="B816" s="152">
        <f>+[1]data1cf!A816</f>
        <v>-105301.18908587586</v>
      </c>
      <c r="C816" s="152">
        <f>+[1]data1cf!B816</f>
        <v>14750.246905346998</v>
      </c>
      <c r="D816" s="152">
        <f>+[1]data1cf!C816</f>
        <v>22905.881879913963</v>
      </c>
      <c r="E816" s="152">
        <f>+[1]data1cf!D816</f>
        <v>21614.798384741724</v>
      </c>
      <c r="F816" s="152">
        <f>+[1]data1cf!E816</f>
        <v>20050.405122431763</v>
      </c>
      <c r="G816" s="152">
        <f>+[1]data1cf!F816</f>
        <v>18995.536613455461</v>
      </c>
      <c r="H816" s="152">
        <f>+[1]data1cf!G816</f>
        <v>17668.872280616531</v>
      </c>
      <c r="I816" s="152">
        <f>+[1]data1cf!H816</f>
        <v>16619.545502491874</v>
      </c>
      <c r="J816" s="152">
        <f>+[1]data1cf!I816</f>
        <v>15901.935363935685</v>
      </c>
      <c r="K816" s="152">
        <f>+[1]data1cf!J816</f>
        <v>15275.677624313321</v>
      </c>
      <c r="L816" s="152">
        <f>+[1]data1cf!K816</f>
        <v>14478.331339783701</v>
      </c>
      <c r="M816" s="152">
        <f>+[1]data1cf!L816</f>
        <v>13782.573951279137</v>
      </c>
      <c r="N816" s="152">
        <f>+[1]data1cf!M816</f>
        <v>13054.812450952562</v>
      </c>
      <c r="O816" s="152">
        <f>+[1]data1cf!N816</f>
        <v>12418.703422029852</v>
      </c>
      <c r="P816" s="152">
        <f>+[1]data1cf!O816</f>
        <v>13427.194572901361</v>
      </c>
      <c r="Q816" s="152">
        <f>+[1]data1cf!P816</f>
        <v>14686.405541990433</v>
      </c>
      <c r="R816" s="152">
        <f>+[1]data1cf!Q816</f>
        <v>13187.582178353285</v>
      </c>
      <c r="S816" s="152">
        <f>+[1]data1cf!R816</f>
        <v>9619.7021418923177</v>
      </c>
      <c r="T816" s="152">
        <f>+[1]data1cf!S816</f>
        <v>9071.2545719893751</v>
      </c>
      <c r="U816" s="152">
        <f>+[1]data1cf!T816</f>
        <v>8522.833957917348</v>
      </c>
      <c r="V816" s="152">
        <f>+[1]data1cf!U816</f>
        <v>7974.4411083511623</v>
      </c>
      <c r="W816" s="152">
        <f>+[1]data1cf!V816</f>
        <v>11317.376997705473</v>
      </c>
      <c r="X816" s="152">
        <f>+[1]data1cf!W816</f>
        <v>10769.042200944561</v>
      </c>
      <c r="Y816" s="152">
        <f>+[1]data1cf!X816</f>
        <v>10220.737743208829</v>
      </c>
      <c r="Z816" s="152">
        <f>+[1]data1cf!Y816</f>
        <v>9672.4645346690322</v>
      </c>
      <c r="AA816" s="152">
        <f>+[1]data1cf!Z816</f>
        <v>9124.2235128010379</v>
      </c>
      <c r="AB816" s="152"/>
      <c r="AC816" s="153" t="e">
        <f t="shared" ca="1" si="96"/>
        <v>#NAME?</v>
      </c>
      <c r="AD816" s="153">
        <f t="shared" si="98"/>
        <v>76027.515891167975</v>
      </c>
      <c r="AE816" s="154">
        <f t="shared" si="99"/>
        <v>55937.142803060728</v>
      </c>
      <c r="AF816" s="155" t="e">
        <f t="shared" ca="1" si="97"/>
        <v>#NAME?</v>
      </c>
      <c r="AG816" s="156">
        <f t="shared" si="102"/>
        <v>0.98263668615852617</v>
      </c>
    </row>
    <row r="817" spans="1:33" x14ac:dyDescent="0.25">
      <c r="A817" s="148"/>
      <c r="B817" s="152">
        <f>+[1]data1cf!A817</f>
        <v>-112883.64323203152</v>
      </c>
      <c r="C817" s="152">
        <f>+[1]data1cf!B817</f>
        <v>15683.717035617039</v>
      </c>
      <c r="D817" s="152">
        <f>+[1]data1cf!C817</f>
        <v>24482.384627082945</v>
      </c>
      <c r="E817" s="152">
        <f>+[1]data1cf!D817</f>
        <v>23030.08147052984</v>
      </c>
      <c r="F817" s="152">
        <f>+[1]data1cf!E817</f>
        <v>21368.881706785553</v>
      </c>
      <c r="G817" s="152">
        <f>+[1]data1cf!F817</f>
        <v>20237.602002177431</v>
      </c>
      <c r="H817" s="152">
        <f>+[1]data1cf!G817</f>
        <v>18815.861118940185</v>
      </c>
      <c r="I817" s="152">
        <f>+[1]data1cf!H817</f>
        <v>17690.975154366301</v>
      </c>
      <c r="J817" s="152">
        <f>+[1]data1cf!I817</f>
        <v>16921.691848416158</v>
      </c>
      <c r="K817" s="152">
        <f>+[1]data1cf!J817</f>
        <v>16249.87225100441</v>
      </c>
      <c r="L817" s="152">
        <f>+[1]data1cf!K817</f>
        <v>15395.577944469627</v>
      </c>
      <c r="M817" s="152">
        <f>+[1]data1cf!L817</f>
        <v>14649.720946065285</v>
      </c>
      <c r="N817" s="152">
        <f>+[1]data1cf!M817</f>
        <v>13869.5553062084</v>
      </c>
      <c r="O817" s="152">
        <f>+[1]data1cf!N817</f>
        <v>13187.159561316239</v>
      </c>
      <c r="P817" s="152">
        <f>+[1]data1cf!O817</f>
        <v>14268.751658737467</v>
      </c>
      <c r="Q817" s="152">
        <f>+[1]data1cf!P817</f>
        <v>15618.635007847504</v>
      </c>
      <c r="R817" s="152">
        <f>+[1]data1cf!Q817</f>
        <v>14011.885422990803</v>
      </c>
      <c r="S817" s="152">
        <f>+[1]data1cf!R817</f>
        <v>10187.091984028873</v>
      </c>
      <c r="T817" s="152">
        <f>+[1]data1cf!S817</f>
        <v>9599.1521862939262</v>
      </c>
      <c r="U817" s="152">
        <f>+[1]data1cf!T817</f>
        <v>9011.2412854064733</v>
      </c>
      <c r="V817" s="152">
        <f>+[1]data1cf!U817</f>
        <v>8423.3601482719168</v>
      </c>
      <c r="W817" s="152">
        <f>+[1]data1cf!V817</f>
        <v>12007.01181979934</v>
      </c>
      <c r="X817" s="152">
        <f>+[1]data1cf!W817</f>
        <v>11419.192915695723</v>
      </c>
      <c r="Y817" s="152">
        <f>+[1]data1cf!X817</f>
        <v>10831.40653524853</v>
      </c>
      <c r="Z817" s="152">
        <f>+[1]data1cf!Y817</f>
        <v>10243.653654167447</v>
      </c>
      <c r="AA817" s="152">
        <f>+[1]data1cf!Z817</f>
        <v>9655.9352774334584</v>
      </c>
      <c r="AB817" s="152"/>
      <c r="AC817" s="153" t="e">
        <f t="shared" ca="1" si="96"/>
        <v>#NAME?</v>
      </c>
      <c r="AD817" s="153">
        <f t="shared" si="98"/>
        <v>80111.217532668961</v>
      </c>
      <c r="AE817" s="154">
        <f t="shared" si="99"/>
        <v>58753.608748240411</v>
      </c>
      <c r="AF817" s="155" t="e">
        <f t="shared" ca="1" si="97"/>
        <v>#NAME?</v>
      </c>
      <c r="AG817" s="156">
        <f t="shared" si="102"/>
        <v>0.98603383477248174</v>
      </c>
    </row>
    <row r="818" spans="1:33" x14ac:dyDescent="0.25">
      <c r="A818" s="148"/>
      <c r="B818" s="152">
        <f>+[1]data1cf!A818</f>
        <v>-107099.08393119014</v>
      </c>
      <c r="C818" s="152">
        <f>+[1]data1cf!B818</f>
        <v>14911.162382250281</v>
      </c>
      <c r="D818" s="152">
        <f>+[1]data1cf!C818</f>
        <v>23287.867571315233</v>
      </c>
      <c r="E818" s="152">
        <f>+[1]data1cf!D818</f>
        <v>21919.541850244445</v>
      </c>
      <c r="F818" s="152">
        <f>+[1]data1cf!E818</f>
        <v>20363.03243398355</v>
      </c>
      <c r="G818" s="152">
        <f>+[1]data1cf!F818</f>
        <v>19290.045873502699</v>
      </c>
      <c r="H818" s="152">
        <f>+[1]data1cf!G818</f>
        <v>17940.837699767872</v>
      </c>
      <c r="I818" s="152">
        <f>+[1]data1cf!H818</f>
        <v>16873.594892186971</v>
      </c>
      <c r="J818" s="152">
        <f>+[1]data1cf!I818</f>
        <v>16143.73239845553</v>
      </c>
      <c r="K818" s="152">
        <f>+[1]data1cf!J818</f>
        <v>15506.671371706954</v>
      </c>
      <c r="L818" s="152">
        <f>+[1]data1cf!K818</f>
        <v>14695.821997908257</v>
      </c>
      <c r="M818" s="152">
        <f>+[1]data1cf!L818</f>
        <v>13988.185364418554</v>
      </c>
      <c r="N818" s="152">
        <f>+[1]data1cf!M818</f>
        <v>13247.998186268054</v>
      </c>
      <c r="O818" s="152">
        <f>+[1]data1cf!N818</f>
        <v>12600.913997266052</v>
      </c>
      <c r="P818" s="152">
        <f>+[1]data1cf!O818</f>
        <v>13626.738298125165</v>
      </c>
      <c r="Q818" s="152">
        <f>+[1]data1cf!P818</f>
        <v>14907.448824153151</v>
      </c>
      <c r="R818" s="152">
        <f>+[1]data1cf!Q818</f>
        <v>13383.034801731326</v>
      </c>
      <c r="S818" s="152">
        <f>+[1]data1cf!R818</f>
        <v>9754.2373797978944</v>
      </c>
      <c r="T818" s="152">
        <f>+[1]data1cf!S818</f>
        <v>9196.4257080513453</v>
      </c>
      <c r="U818" s="152">
        <f>+[1]data1cf!T818</f>
        <v>8638.6414523750391</v>
      </c>
      <c r="V818" s="152">
        <f>+[1]data1cf!U818</f>
        <v>8080.8854352510971</v>
      </c>
      <c r="W818" s="152">
        <f>+[1]data1cf!V818</f>
        <v>11480.898051429296</v>
      </c>
      <c r="X818" s="152">
        <f>+[1]data1cf!W818</f>
        <v>10923.201078294493</v>
      </c>
      <c r="Y818" s="152">
        <f>+[1]data1cf!X818</f>
        <v>10365.534962188296</v>
      </c>
      <c r="Z818" s="152">
        <f>+[1]data1cf!Y818</f>
        <v>9807.9006288215642</v>
      </c>
      <c r="AA818" s="152">
        <f>+[1]data1cf!Z818</f>
        <v>9250.299031676479</v>
      </c>
      <c r="AB818" s="152"/>
      <c r="AC818" s="153" t="e">
        <f t="shared" ca="1" si="96"/>
        <v>#NAME?</v>
      </c>
      <c r="AD818" s="153">
        <f t="shared" si="98"/>
        <v>76919.529263701479</v>
      </c>
      <c r="AE818" s="154">
        <f t="shared" si="99"/>
        <v>56530.673952038749</v>
      </c>
      <c r="AF818" s="155" t="e">
        <f t="shared" ca="1" si="97"/>
        <v>#NAME?</v>
      </c>
      <c r="AG818" s="156">
        <f t="shared" si="102"/>
        <v>0.98344311511824822</v>
      </c>
    </row>
    <row r="819" spans="1:33" x14ac:dyDescent="0.25">
      <c r="A819" s="148"/>
      <c r="B819" s="152">
        <f>+[1]data1cf!A819</f>
        <v>-88933.339447425518</v>
      </c>
      <c r="C819" s="152">
        <f>+[1]data1cf!B819</f>
        <v>12726.74761994827</v>
      </c>
      <c r="D819" s="152">
        <f>+[1]data1cf!C819</f>
        <v>19672.244606448261</v>
      </c>
      <c r="E819" s="152">
        <f>+[1]data1cf!D819</f>
        <v>18575.405616390286</v>
      </c>
      <c r="F819" s="152">
        <f>+[1]data1cf!E819</f>
        <v>17204.278252615961</v>
      </c>
      <c r="G819" s="152">
        <f>+[1]data1cf!F819</f>
        <v>16314.354619887832</v>
      </c>
      <c r="H819" s="152">
        <f>+[1]data1cf!G819</f>
        <v>15192.927094428956</v>
      </c>
      <c r="I819" s="152">
        <f>+[1]data1cf!H819</f>
        <v>14306.706004616484</v>
      </c>
      <c r="J819" s="152">
        <f>+[1]data1cf!I819</f>
        <v>13700.640046604523</v>
      </c>
      <c r="K819" s="152">
        <f>+[1]data1cf!J819</f>
        <v>13172.734321141386</v>
      </c>
      <c r="L819" s="152">
        <f>+[1]data1cf!K819</f>
        <v>12498.318771624625</v>
      </c>
      <c r="M819" s="152">
        <f>+[1]data1cf!L819</f>
        <v>11910.708806893184</v>
      </c>
      <c r="N819" s="152">
        <f>+[1]data1cf!M819</f>
        <v>11296.069398666459</v>
      </c>
      <c r="O819" s="152">
        <f>+[1]data1cf!N819</f>
        <v>10759.877097579141</v>
      </c>
      <c r="P819" s="152">
        <f>+[1]data1cf!O819</f>
        <v>11610.569034833148</v>
      </c>
      <c r="Q819" s="152">
        <f>+[1]data1cf!P819</f>
        <v>12674.050250212314</v>
      </c>
      <c r="R819" s="152">
        <f>+[1]data1cf!Q819</f>
        <v>11408.201610446547</v>
      </c>
      <c r="S819" s="152">
        <f>+[1]data1cf!R819</f>
        <v>8394.9071819144374</v>
      </c>
      <c r="T819" s="152">
        <f>+[1]data1cf!S819</f>
        <v>7931.7094314738715</v>
      </c>
      <c r="U819" s="152">
        <f>+[1]data1cf!T819</f>
        <v>7468.5344468926669</v>
      </c>
      <c r="V819" s="152">
        <f>+[1]data1cf!U819</f>
        <v>7005.3829111466002</v>
      </c>
      <c r="W819" s="152">
        <f>+[1]data1cf!V819</f>
        <v>9828.6981536409039</v>
      </c>
      <c r="X819" s="152">
        <f>+[1]data1cf!W819</f>
        <v>9365.5956470642323</v>
      </c>
      <c r="Y819" s="152">
        <f>+[1]data1cf!X819</f>
        <v>8902.5187636628343</v>
      </c>
      <c r="Z819" s="152">
        <f>+[1]data1cf!Y819</f>
        <v>8439.4682721319768</v>
      </c>
      <c r="AA819" s="152">
        <f>+[1]data1cf!Z819</f>
        <v>7976.4449642277632</v>
      </c>
      <c r="AB819" s="152"/>
      <c r="AC819" s="153" t="e">
        <f t="shared" ca="1" si="96"/>
        <v>#NAME?</v>
      </c>
      <c r="AD819" s="153">
        <f t="shared" si="98"/>
        <v>67370.103891892504</v>
      </c>
      <c r="AE819" s="154">
        <f t="shared" si="99"/>
        <v>50009.707043531591</v>
      </c>
      <c r="AF819" s="155" t="e">
        <f t="shared" ca="1" si="97"/>
        <v>#NAME?</v>
      </c>
      <c r="AG819" s="156">
        <f t="shared" ref="AG819:AG834" si="103">1-EXP(-(1/0.25)*(AD819/ABS($AD$1010)))</f>
        <v>0.97245204750583847</v>
      </c>
    </row>
    <row r="820" spans="1:33" x14ac:dyDescent="0.25">
      <c r="A820" s="148"/>
      <c r="B820" s="152">
        <f>+[1]data1cf!A820</f>
        <v>-111922.69762440684</v>
      </c>
      <c r="C820" s="152">
        <f>+[1]data1cf!B820</f>
        <v>15549.265045061657</v>
      </c>
      <c r="D820" s="152">
        <f>+[1]data1cf!C820</f>
        <v>24217.325746427377</v>
      </c>
      <c r="E820" s="152">
        <f>+[1]data1cf!D820</f>
        <v>22844.393474981694</v>
      </c>
      <c r="F820" s="152">
        <f>+[1]data1cf!E820</f>
        <v>21201.787483982585</v>
      </c>
      <c r="G820" s="152">
        <f>+[1]data1cf!F820</f>
        <v>20080.191583773521</v>
      </c>
      <c r="H820" s="152">
        <f>+[1]data1cf!G820</f>
        <v>18670.500017516231</v>
      </c>
      <c r="I820" s="152">
        <f>+[1]data1cf!H820</f>
        <v>17555.189879836216</v>
      </c>
      <c r="J820" s="152">
        <f>+[1]data1cf!I820</f>
        <v>16792.455258821334</v>
      </c>
      <c r="K820" s="152">
        <f>+[1]data1cf!J820</f>
        <v>16126.409842996978</v>
      </c>
      <c r="L820" s="152">
        <f>+[1]data1cf!K820</f>
        <v>15279.332718466077</v>
      </c>
      <c r="M820" s="152">
        <f>+[1]data1cf!L820</f>
        <v>14539.824983657505</v>
      </c>
      <c r="N820" s="152">
        <f>+[1]data1cf!M820</f>
        <v>13766.300666877847</v>
      </c>
      <c r="O820" s="152">
        <f>+[1]data1cf!N820</f>
        <v>13089.770966876284</v>
      </c>
      <c r="P820" s="152">
        <f>+[1]data1cf!O820</f>
        <v>14162.098777017156</v>
      </c>
      <c r="Q820" s="152">
        <f>+[1]data1cf!P820</f>
        <v>15500.490961969179</v>
      </c>
      <c r="R820" s="152">
        <f>+[1]data1cf!Q820</f>
        <v>13907.419168791719</v>
      </c>
      <c r="S820" s="152">
        <f>+[1]data1cf!R820</f>
        <v>10115.185083426193</v>
      </c>
      <c r="T820" s="152">
        <f>+[1]data1cf!S820</f>
        <v>9532.2502461089407</v>
      </c>
      <c r="U820" s="152">
        <f>+[1]data1cf!T820</f>
        <v>8949.3440596487235</v>
      </c>
      <c r="V820" s="152">
        <f>+[1]data1cf!U820</f>
        <v>8366.4673835712274</v>
      </c>
      <c r="W820" s="152">
        <f>+[1]data1cf!V820</f>
        <v>11919.612471200295</v>
      </c>
      <c r="X820" s="152">
        <f>+[1]data1cf!W820</f>
        <v>11336.797498382068</v>
      </c>
      <c r="Y820" s="152">
        <f>+[1]data1cf!X820</f>
        <v>10754.014772355837</v>
      </c>
      <c r="Z820" s="152">
        <f>+[1]data1cf!Y820</f>
        <v>10171.265260525359</v>
      </c>
      <c r="AA820" s="152">
        <f>+[1]data1cf!Z820</f>
        <v>9588.5499593165059</v>
      </c>
      <c r="AB820" s="152"/>
      <c r="AC820" s="153" t="e">
        <f t="shared" ca="1" si="96"/>
        <v>#NAME?</v>
      </c>
      <c r="AD820" s="153">
        <f t="shared" si="98"/>
        <v>79514.217139416782</v>
      </c>
      <c r="AE820" s="154">
        <f t="shared" si="99"/>
        <v>58319.659610311894</v>
      </c>
      <c r="AF820" s="155" t="e">
        <f t="shared" ca="1" si="97"/>
        <v>#NAME?</v>
      </c>
      <c r="AG820" s="156">
        <f t="shared" si="103"/>
        <v>0.98558215576814223</v>
      </c>
    </row>
    <row r="821" spans="1:33" x14ac:dyDescent="0.25">
      <c r="A821" s="148"/>
      <c r="B821" s="152">
        <f>+[1]data1cf!A821</f>
        <v>-91892.464389565925</v>
      </c>
      <c r="C821" s="152">
        <f>+[1]data1cf!B821</f>
        <v>13125.089302964763</v>
      </c>
      <c r="D821" s="152">
        <f>+[1]data1cf!C821</f>
        <v>20242.111914336816</v>
      </c>
      <c r="E821" s="152">
        <f>+[1]data1cf!D821</f>
        <v>19136.80685319332</v>
      </c>
      <c r="F821" s="152">
        <f>+[1]data1cf!E821</f>
        <v>17718.826296189356</v>
      </c>
      <c r="G821" s="152">
        <f>+[1]data1cf!F821</f>
        <v>16799.082466662869</v>
      </c>
      <c r="H821" s="152">
        <f>+[1]data1cf!G821</f>
        <v>15640.550411948243</v>
      </c>
      <c r="I821" s="152">
        <f>+[1]data1cf!H821</f>
        <v>14724.841630035073</v>
      </c>
      <c r="J821" s="152">
        <f>+[1]data1cf!I821</f>
        <v>14098.609726337483</v>
      </c>
      <c r="K821" s="152">
        <f>+[1]data1cf!J821</f>
        <v>13552.923051963109</v>
      </c>
      <c r="L821" s="152">
        <f>+[1]data1cf!K821</f>
        <v>12856.282994513575</v>
      </c>
      <c r="M821" s="152">
        <f>+[1]data1cf!L821</f>
        <v>12249.121179894431</v>
      </c>
      <c r="N821" s="152">
        <f>+[1]data1cf!M821</f>
        <v>11614.030557144499</v>
      </c>
      <c r="O821" s="152">
        <f>+[1]data1cf!N821</f>
        <v>11059.774424337938</v>
      </c>
      <c r="P821" s="152">
        <f>+[1]data1cf!O821</f>
        <v>11938.994702160813</v>
      </c>
      <c r="Q821" s="152">
        <f>+[1]data1cf!P821</f>
        <v>13037.86167736278</v>
      </c>
      <c r="R821" s="152">
        <f>+[1]data1cf!Q821</f>
        <v>11729.893801929284</v>
      </c>
      <c r="S821" s="152">
        <f>+[1]data1cf!R821</f>
        <v>8616.3364713529591</v>
      </c>
      <c r="T821" s="152">
        <f>+[1]data1cf!S821</f>
        <v>8137.7265028961974</v>
      </c>
      <c r="U821" s="152">
        <f>+[1]data1cf!T821</f>
        <v>7659.1400577989989</v>
      </c>
      <c r="V821" s="152">
        <f>+[1]data1cf!U821</f>
        <v>7180.5778417621441</v>
      </c>
      <c r="W821" s="152">
        <f>+[1]data1cf!V821</f>
        <v>10097.834710709461</v>
      </c>
      <c r="X821" s="152">
        <f>+[1]data1cf!W821</f>
        <v>9619.3231552148736</v>
      </c>
      <c r="Y821" s="152">
        <f>+[1]data1cf!X821</f>
        <v>9140.8380754687169</v>
      </c>
      <c r="Z821" s="152">
        <f>+[1]data1cf!Y821</f>
        <v>8662.3802657434298</v>
      </c>
      <c r="AA821" s="152">
        <f>+[1]data1cf!Z821</f>
        <v>8183.9505441396459</v>
      </c>
      <c r="AB821" s="152"/>
      <c r="AC821" s="153" t="e">
        <f t="shared" ca="1" si="96"/>
        <v>#NAME?</v>
      </c>
      <c r="AD821" s="153">
        <f t="shared" si="98"/>
        <v>68963.027413255841</v>
      </c>
      <c r="AE821" s="154">
        <f t="shared" si="99"/>
        <v>51108.508718380501</v>
      </c>
      <c r="AF821" s="155" t="e">
        <f t="shared" ca="1" si="97"/>
        <v>#NAME?</v>
      </c>
      <c r="AG821" s="156">
        <f t="shared" si="103"/>
        <v>0.97469500688318433</v>
      </c>
    </row>
    <row r="822" spans="1:33" x14ac:dyDescent="0.25">
      <c r="A822" s="148"/>
      <c r="B822" s="152">
        <f>+[1]data1cf!A822</f>
        <v>-114723.50942670513</v>
      </c>
      <c r="C822" s="152">
        <f>+[1]data1cf!B822</f>
        <v>15870.127136074789</v>
      </c>
      <c r="D822" s="152">
        <f>+[1]data1cf!C822</f>
        <v>24764.888323215018</v>
      </c>
      <c r="E822" s="152">
        <f>+[1]data1cf!D822</f>
        <v>23331.907190871556</v>
      </c>
      <c r="F822" s="152">
        <f>+[1]data1cf!E822</f>
        <v>21688.807214973527</v>
      </c>
      <c r="G822" s="152">
        <f>+[1]data1cf!F822</f>
        <v>20538.986498045761</v>
      </c>
      <c r="H822" s="152">
        <f>+[1]data1cf!G822</f>
        <v>19094.175494289142</v>
      </c>
      <c r="I822" s="152">
        <f>+[1]data1cf!H822</f>
        <v>17950.95525559174</v>
      </c>
      <c r="J822" s="152">
        <f>+[1]data1cf!I822</f>
        <v>17169.133566681732</v>
      </c>
      <c r="K822" s="152">
        <f>+[1]data1cf!J822</f>
        <v>16486.258482445126</v>
      </c>
      <c r="L822" s="152">
        <f>+[1]data1cf!K822</f>
        <v>15618.145860821129</v>
      </c>
      <c r="M822" s="152">
        <f>+[1]data1cf!L822</f>
        <v>14860.132299799447</v>
      </c>
      <c r="N822" s="152">
        <f>+[1]data1cf!M822</f>
        <v>14067.250908165595</v>
      </c>
      <c r="O822" s="152">
        <f>+[1]data1cf!N822</f>
        <v>13373.623791169754</v>
      </c>
      <c r="P822" s="152">
        <f>+[1]data1cf!O822</f>
        <v>14472.95367608868</v>
      </c>
      <c r="Q822" s="152">
        <f>+[1]data1cf!P822</f>
        <v>15844.838483245861</v>
      </c>
      <c r="R822" s="152">
        <f>+[1]data1cf!Q822</f>
        <v>14211.900832874606</v>
      </c>
      <c r="S822" s="152">
        <f>+[1]data1cf!R822</f>
        <v>10324.767909214337</v>
      </c>
      <c r="T822" s="152">
        <f>+[1]data1cf!S822</f>
        <v>9727.2454073126664</v>
      </c>
      <c r="U822" s="152">
        <f>+[1]data1cf!T822</f>
        <v>9129.7522732419748</v>
      </c>
      <c r="V822" s="152">
        <f>+[1]data1cf!U822</f>
        <v>8532.2893880371776</v>
      </c>
      <c r="W822" s="152">
        <f>+[1]data1cf!V822</f>
        <v>12174.350226518713</v>
      </c>
      <c r="X822" s="152">
        <f>+[1]data1cf!W822</f>
        <v>11576.950588667631</v>
      </c>
      <c r="Y822" s="152">
        <f>+[1]data1cf!X822</f>
        <v>10979.584004569042</v>
      </c>
      <c r="Z822" s="152">
        <f>+[1]data1cf!Y822</f>
        <v>10382.251465835514</v>
      </c>
      <c r="AA822" s="152">
        <f>+[1]data1cf!Z822</f>
        <v>9784.9539938280068</v>
      </c>
      <c r="AB822" s="152"/>
      <c r="AC822" s="153" t="e">
        <f t="shared" ca="1" si="96"/>
        <v>#NAME?</v>
      </c>
      <c r="AD822" s="153">
        <f t="shared" si="98"/>
        <v>80938.597342818859</v>
      </c>
      <c r="AE822" s="154">
        <f t="shared" si="99"/>
        <v>59278.82353038423</v>
      </c>
      <c r="AF822" s="155" t="e">
        <f t="shared" ca="1" si="97"/>
        <v>#NAME?</v>
      </c>
      <c r="AG822" s="156">
        <f t="shared" si="103"/>
        <v>0.9866365147837296</v>
      </c>
    </row>
    <row r="823" spans="1:33" x14ac:dyDescent="0.25">
      <c r="A823" s="148"/>
      <c r="B823" s="152">
        <f>+[1]data1cf!A823</f>
        <v>-117249.07493926902</v>
      </c>
      <c r="C823" s="152">
        <f>+[1]data1cf!B823</f>
        <v>16217.030699707662</v>
      </c>
      <c r="D823" s="152">
        <f>+[1]data1cf!C823</f>
        <v>25283.15972554851</v>
      </c>
      <c r="E823" s="152">
        <f>+[1]data1cf!D823</f>
        <v>23858.610090904083</v>
      </c>
      <c r="F823" s="152">
        <f>+[1]data1cf!E823</f>
        <v>22127.96568878445</v>
      </c>
      <c r="G823" s="152">
        <f>+[1]data1cf!F823</f>
        <v>20952.693913829586</v>
      </c>
      <c r="H823" s="152">
        <f>+[1]data1cf!G823</f>
        <v>19476.214791531023</v>
      </c>
      <c r="I823" s="152">
        <f>+[1]data1cf!H823</f>
        <v>18307.827282214443</v>
      </c>
      <c r="J823" s="152">
        <f>+[1]data1cf!I823</f>
        <v>17508.794283222021</v>
      </c>
      <c r="K823" s="152">
        <f>+[1]data1cf!J823</f>
        <v>16810.743445264656</v>
      </c>
      <c r="L823" s="152">
        <f>+[1]data1cf!K823</f>
        <v>15923.662563811748</v>
      </c>
      <c r="M823" s="152">
        <f>+[1]data1cf!L823</f>
        <v>15148.961813587626</v>
      </c>
      <c r="N823" s="152">
        <f>+[1]data1cf!M823</f>
        <v>14338.625639509686</v>
      </c>
      <c r="O823" s="152">
        <f>+[1]data1cf!N823</f>
        <v>13629.581332869311</v>
      </c>
      <c r="P823" s="152">
        <f>+[1]data1cf!O823</f>
        <v>14753.259697315203</v>
      </c>
      <c r="Q823" s="152">
        <f>+[1]data1cf!P823</f>
        <v>16155.345680966031</v>
      </c>
      <c r="R823" s="152">
        <f>+[1]data1cf!Q823</f>
        <v>14486.459940839206</v>
      </c>
      <c r="S823" s="152">
        <f>+[1]data1cf!R823</f>
        <v>10513.754243962656</v>
      </c>
      <c r="T823" s="152">
        <f>+[1]data1cf!S823</f>
        <v>9903.0776620356646</v>
      </c>
      <c r="U823" s="152">
        <f>+[1]data1cf!T823</f>
        <v>9292.4310944538829</v>
      </c>
      <c r="V823" s="152">
        <f>+[1]data1cf!U823</f>
        <v>8681.8154416476573</v>
      </c>
      <c r="W823" s="152">
        <f>+[1]data1cf!V823</f>
        <v>12404.053946365988</v>
      </c>
      <c r="X823" s="152">
        <f>+[1]data1cf!W823</f>
        <v>11793.502933263968</v>
      </c>
      <c r="Y823" s="152">
        <f>+[1]data1cf!X823</f>
        <v>11182.985701571904</v>
      </c>
      <c r="Z823" s="152">
        <f>+[1]data1cf!Y823</f>
        <v>10572.503264732082</v>
      </c>
      <c r="AA823" s="152">
        <f>+[1]data1cf!Z823</f>
        <v>9962.0566665900751</v>
      </c>
      <c r="AB823" s="152"/>
      <c r="AC823" s="153" t="e">
        <f t="shared" ca="1" si="96"/>
        <v>#NAME?</v>
      </c>
      <c r="AD823" s="153">
        <f t="shared" si="98"/>
        <v>82373.916570772461</v>
      </c>
      <c r="AE823" s="154">
        <f t="shared" si="99"/>
        <v>60289.383039393913</v>
      </c>
      <c r="AF823" s="155" t="e">
        <f t="shared" ca="1" si="97"/>
        <v>#NAME?</v>
      </c>
      <c r="AG823" s="156">
        <f t="shared" si="103"/>
        <v>0.98762099153367899</v>
      </c>
    </row>
    <row r="824" spans="1:33" x14ac:dyDescent="0.25">
      <c r="A824" s="148"/>
      <c r="B824" s="152">
        <f>+[1]data1cf!A824</f>
        <v>-92498.672771410042</v>
      </c>
      <c r="C824" s="152">
        <f>+[1]data1cf!B824</f>
        <v>13194.48575797072</v>
      </c>
      <c r="D824" s="152">
        <f>+[1]data1cf!C824</f>
        <v>20351.962050354377</v>
      </c>
      <c r="E824" s="152">
        <f>+[1]data1cf!D824</f>
        <v>19225.170587860957</v>
      </c>
      <c r="F824" s="152">
        <f>+[1]data1cf!E824</f>
        <v>17824.236964199212</v>
      </c>
      <c r="G824" s="152">
        <f>+[1]data1cf!F824</f>
        <v>16898.384148536355</v>
      </c>
      <c r="H824" s="152">
        <f>+[1]data1cf!G824</f>
        <v>15732.250834301078</v>
      </c>
      <c r="I824" s="152">
        <f>+[1]data1cf!H824</f>
        <v>14810.501183393779</v>
      </c>
      <c r="J824" s="152">
        <f>+[1]data1cf!I824</f>
        <v>14180.138070118563</v>
      </c>
      <c r="K824" s="152">
        <f>+[1]data1cf!J824</f>
        <v>13630.808778254916</v>
      </c>
      <c r="L824" s="152">
        <f>+[1]data1cf!K824</f>
        <v>12929.615792742301</v>
      </c>
      <c r="M824" s="152">
        <f>+[1]data1cf!L824</f>
        <v>12318.44857263532</v>
      </c>
      <c r="N824" s="152">
        <f>+[1]data1cf!M824</f>
        <v>11679.168299936409</v>
      </c>
      <c r="O824" s="152">
        <f>+[1]data1cf!N824</f>
        <v>11121.211598072932</v>
      </c>
      <c r="P824" s="152">
        <f>+[1]data1cf!O824</f>
        <v>12006.276211471741</v>
      </c>
      <c r="Q824" s="152">
        <f>+[1]data1cf!P824</f>
        <v>13112.392337899786</v>
      </c>
      <c r="R824" s="152">
        <f>+[1]data1cf!Q824</f>
        <v>11795.795886722484</v>
      </c>
      <c r="S824" s="152">
        <f>+[1]data1cf!R824</f>
        <v>8661.6986287028594</v>
      </c>
      <c r="T824" s="152">
        <f>+[1]data1cf!S824</f>
        <v>8179.9313026059499</v>
      </c>
      <c r="U824" s="152">
        <f>+[1]data1cf!T824</f>
        <v>7698.1876550506095</v>
      </c>
      <c r="V824" s="152">
        <f>+[1]data1cf!U824</f>
        <v>7216.4683963930947</v>
      </c>
      <c r="W824" s="152">
        <f>+[1]data1cf!V824</f>
        <v>10152.970211895021</v>
      </c>
      <c r="X824" s="152">
        <f>+[1]data1cf!W824</f>
        <v>9671.301947983955</v>
      </c>
      <c r="Y824" s="152">
        <f>+[1]data1cf!X824</f>
        <v>9189.6603344800278</v>
      </c>
      <c r="Z824" s="152">
        <f>+[1]data1cf!Y824</f>
        <v>8708.0461708954681</v>
      </c>
      <c r="AA824" s="152">
        <f>+[1]data1cf!Z824</f>
        <v>8226.4602807278534</v>
      </c>
      <c r="AB824" s="152"/>
      <c r="AC824" s="153" t="e">
        <f t="shared" ca="1" si="96"/>
        <v>#NAME?</v>
      </c>
      <c r="AD824" s="153">
        <f t="shared" si="98"/>
        <v>69248.86582189858</v>
      </c>
      <c r="AE824" s="154">
        <f t="shared" si="99"/>
        <v>51294.627486898571</v>
      </c>
      <c r="AF824" s="155" t="e">
        <f t="shared" ca="1" si="97"/>
        <v>#NAME?</v>
      </c>
      <c r="AG824" s="156">
        <f t="shared" si="103"/>
        <v>0.97507771706126378</v>
      </c>
    </row>
    <row r="825" spans="1:33" x14ac:dyDescent="0.25">
      <c r="A825" s="148"/>
      <c r="B825" s="152">
        <f>+[1]data1cf!A825</f>
        <v>-107975.82745646505</v>
      </c>
      <c r="C825" s="152">
        <f>+[1]data1cf!B825</f>
        <v>15014.74409626508</v>
      </c>
      <c r="D825" s="152">
        <f>+[1]data1cf!C825</f>
        <v>23394.924605041149</v>
      </c>
      <c r="E825" s="152">
        <f>+[1]data1cf!D825</f>
        <v>22103.649043048747</v>
      </c>
      <c r="F825" s="152">
        <f>+[1]data1cf!E825</f>
        <v>20515.48516053841</v>
      </c>
      <c r="G825" s="152">
        <f>+[1]data1cf!F825</f>
        <v>19433.663331193795</v>
      </c>
      <c r="H825" s="152">
        <f>+[1]data1cf!G825</f>
        <v>18073.461652142527</v>
      </c>
      <c r="I825" s="152">
        <f>+[1]data1cf!H825</f>
        <v>16997.482091761383</v>
      </c>
      <c r="J825" s="152">
        <f>+[1]data1cf!I825</f>
        <v>16261.644736320246</v>
      </c>
      <c r="K825" s="152">
        <f>+[1]data1cf!J825</f>
        <v>15619.315485979907</v>
      </c>
      <c r="L825" s="152">
        <f>+[1]data1cf!K825</f>
        <v>14801.881329918422</v>
      </c>
      <c r="M825" s="152">
        <f>+[1]data1cf!L825</f>
        <v>14088.451781924789</v>
      </c>
      <c r="N825" s="152">
        <f>+[1]data1cf!M825</f>
        <v>13342.205221264983</v>
      </c>
      <c r="O825" s="152">
        <f>+[1]data1cf!N825</f>
        <v>12689.768994815731</v>
      </c>
      <c r="P825" s="152">
        <f>+[1]data1cf!O825</f>
        <v>13724.045807268514</v>
      </c>
      <c r="Q825" s="152">
        <f>+[1]data1cf!P825</f>
        <v>15015.240593480903</v>
      </c>
      <c r="R825" s="152">
        <f>+[1]data1cf!Q825</f>
        <v>13478.34728482303</v>
      </c>
      <c r="S825" s="152">
        <f>+[1]data1cf!R825</f>
        <v>9819.8434963415948</v>
      </c>
      <c r="T825" s="152">
        <f>+[1]data1cf!S825</f>
        <v>9257.4654197895543</v>
      </c>
      <c r="U825" s="152">
        <f>+[1]data1cf!T825</f>
        <v>8695.1149837435205</v>
      </c>
      <c r="V825" s="152">
        <f>+[1]data1cf!U825</f>
        <v>8132.7930174186367</v>
      </c>
      <c r="W825" s="152">
        <f>+[1]data1cf!V825</f>
        <v>11560.639102732779</v>
      </c>
      <c r="X825" s="152">
        <f>+[1]data1cf!W825</f>
        <v>10998.376663747906</v>
      </c>
      <c r="Y825" s="152">
        <f>+[1]data1cf!X825</f>
        <v>10436.145334396051</v>
      </c>
      <c r="Z825" s="152">
        <f>+[1]data1cf!Y825</f>
        <v>9873.9460479661848</v>
      </c>
      <c r="AA825" s="152">
        <f>+[1]data1cf!Z825</f>
        <v>9311.7797657459814</v>
      </c>
      <c r="AB825" s="152"/>
      <c r="AC825" s="153" t="e">
        <f t="shared" ca="1" si="96"/>
        <v>#NAME?</v>
      </c>
      <c r="AD825" s="153">
        <f t="shared" si="98"/>
        <v>77337.3029803354</v>
      </c>
      <c r="AE825" s="154">
        <f t="shared" si="99"/>
        <v>56803.364154353607</v>
      </c>
      <c r="AF825" s="155" t="e">
        <f t="shared" ca="1" si="97"/>
        <v>#NAME?</v>
      </c>
      <c r="AG825" s="156">
        <f t="shared" si="103"/>
        <v>0.98380781891405478</v>
      </c>
    </row>
    <row r="826" spans="1:33" x14ac:dyDescent="0.25">
      <c r="A826" s="148"/>
      <c r="B826" s="152">
        <f>+[1]data1cf!A826</f>
        <v>-113767.72665138553</v>
      </c>
      <c r="C826" s="152">
        <f>+[1]data1cf!B826</f>
        <v>15718.442729309994</v>
      </c>
      <c r="D826" s="152">
        <f>+[1]data1cf!C826</f>
        <v>24603.846223781984</v>
      </c>
      <c r="E826" s="152">
        <f>+[1]data1cf!D826</f>
        <v>23129.672604110041</v>
      </c>
      <c r="F826" s="152">
        <f>+[1]data1cf!E826</f>
        <v>21522.610732318091</v>
      </c>
      <c r="G826" s="152">
        <f>+[1]data1cf!F826</f>
        <v>20382.421792018071</v>
      </c>
      <c r="H826" s="152">
        <f>+[1]data1cf!G826</f>
        <v>18949.595368379731</v>
      </c>
      <c r="I826" s="152">
        <f>+[1]data1cf!H826</f>
        <v>17815.89950893119</v>
      </c>
      <c r="J826" s="152">
        <f>+[1]data1cf!I826</f>
        <v>17040.59132111062</v>
      </c>
      <c r="K826" s="152">
        <f>+[1]data1cf!J826</f>
        <v>16363.459395757258</v>
      </c>
      <c r="L826" s="152">
        <f>+[1]data1cf!K826</f>
        <v>15502.525180685057</v>
      </c>
      <c r="M826" s="152">
        <f>+[1]data1cf!L826</f>
        <v>14750.826770835971</v>
      </c>
      <c r="N826" s="152">
        <f>+[1]data1cf!M826</f>
        <v>13964.551020720428</v>
      </c>
      <c r="O826" s="152">
        <f>+[1]data1cf!N826</f>
        <v>13276.758432360959</v>
      </c>
      <c r="P826" s="152">
        <f>+[1]data1cf!O826</f>
        <v>14366.873803848594</v>
      </c>
      <c r="Q826" s="152">
        <f>+[1]data1cf!P826</f>
        <v>15727.329184945211</v>
      </c>
      <c r="R826" s="152">
        <f>+[1]data1cf!Q826</f>
        <v>14107.995840153468</v>
      </c>
      <c r="S826" s="152">
        <f>+[1]data1cf!R826</f>
        <v>10253.247339811291</v>
      </c>
      <c r="T826" s="152">
        <f>+[1]data1cf!S826</f>
        <v>9660.7029083856614</v>
      </c>
      <c r="U826" s="152">
        <f>+[1]data1cf!T826</f>
        <v>9068.1876001221553</v>
      </c>
      <c r="V826" s="152">
        <f>+[1]data1cf!U826</f>
        <v>8475.70228871566</v>
      </c>
      <c r="W826" s="152">
        <f>+[1]data1cf!V826</f>
        <v>12087.420444747175</v>
      </c>
      <c r="X826" s="152">
        <f>+[1]data1cf!W826</f>
        <v>11494.997853768989</v>
      </c>
      <c r="Y826" s="152">
        <f>+[1]data1cf!X826</f>
        <v>10902.608041166379</v>
      </c>
      <c r="Z826" s="152">
        <f>+[1]data1cf!Y826</f>
        <v>10310.251990290593</v>
      </c>
      <c r="AA826" s="152">
        <f>+[1]data1cf!Z826</f>
        <v>9717.9307139934444</v>
      </c>
      <c r="AB826" s="152"/>
      <c r="AC826" s="153" t="e">
        <f t="shared" ca="1" si="96"/>
        <v>#NAME?</v>
      </c>
      <c r="AD826" s="153">
        <f t="shared" si="98"/>
        <v>80405.144584151887</v>
      </c>
      <c r="AE826" s="154">
        <f t="shared" si="99"/>
        <v>58905.521715062467</v>
      </c>
      <c r="AF826" s="155" t="e">
        <f t="shared" ca="1" si="97"/>
        <v>#NAME?</v>
      </c>
      <c r="AG826" s="156">
        <f t="shared" si="103"/>
        <v>0.98625098812311029</v>
      </c>
    </row>
    <row r="827" spans="1:33" x14ac:dyDescent="0.25">
      <c r="A827" s="148"/>
      <c r="B827" s="152">
        <f>+[1]data1cf!A827</f>
        <v>-106383.83620647134</v>
      </c>
      <c r="C827" s="152">
        <f>+[1]data1cf!B827</f>
        <v>14915.052492688177</v>
      </c>
      <c r="D827" s="152">
        <f>+[1]data1cf!C827</f>
        <v>23163.977479905989</v>
      </c>
      <c r="E827" s="152">
        <f>+[1]data1cf!D827</f>
        <v>21809.876780359817</v>
      </c>
      <c r="F827" s="152">
        <f>+[1]data1cf!E827</f>
        <v>20238.661437617899</v>
      </c>
      <c r="G827" s="152">
        <f>+[1]data1cf!F827</f>
        <v>19172.882693071791</v>
      </c>
      <c r="H827" s="152">
        <f>+[1]data1cf!G827</f>
        <v>17832.643025447989</v>
      </c>
      <c r="I827" s="152">
        <f>+[1]data1cf!H827</f>
        <v>16772.527664357054</v>
      </c>
      <c r="J827" s="152">
        <f>+[1]data1cf!I827</f>
        <v>16047.539465239897</v>
      </c>
      <c r="K827" s="152">
        <f>+[1]data1cf!J827</f>
        <v>15414.776257441423</v>
      </c>
      <c r="L827" s="152">
        <f>+[1]data1cf!K827</f>
        <v>14609.298751692513</v>
      </c>
      <c r="M827" s="152">
        <f>+[1]data1cf!L827</f>
        <v>13906.387980212534</v>
      </c>
      <c r="N827" s="152">
        <f>+[1]data1cf!M827</f>
        <v>13171.144048779046</v>
      </c>
      <c r="O827" s="152">
        <f>+[1]data1cf!N827</f>
        <v>12528.42605410461</v>
      </c>
      <c r="P827" s="152">
        <f>+[1]data1cf!O827</f>
        <v>13547.354792565759</v>
      </c>
      <c r="Q827" s="152">
        <f>+[1]data1cf!P827</f>
        <v>14819.512254868627</v>
      </c>
      <c r="R827" s="152">
        <f>+[1]data1cf!Q827</f>
        <v>13305.278839236744</v>
      </c>
      <c r="S827" s="152">
        <f>+[1]data1cf!R827</f>
        <v>9700.715883222465</v>
      </c>
      <c r="T827" s="152">
        <f>+[1]data1cf!S827</f>
        <v>9146.6294863745807</v>
      </c>
      <c r="U827" s="152">
        <f>+[1]data1cf!T827</f>
        <v>8592.570322502168</v>
      </c>
      <c r="V827" s="152">
        <f>+[1]data1cf!U827</f>
        <v>8038.5392085945095</v>
      </c>
      <c r="W827" s="152">
        <f>+[1]data1cf!V827</f>
        <v>11415.845269324493</v>
      </c>
      <c r="X827" s="152">
        <f>+[1]data1cf!W827</f>
        <v>10861.872805088133</v>
      </c>
      <c r="Y827" s="152">
        <f>+[1]data1cf!X827</f>
        <v>10307.930991805611</v>
      </c>
      <c r="Z827" s="152">
        <f>+[1]data1cf!Y827</f>
        <v>9754.0207490055309</v>
      </c>
      <c r="AA827" s="152">
        <f>+[1]data1cf!Z827</f>
        <v>9200.1430238023786</v>
      </c>
      <c r="AB827" s="152"/>
      <c r="AC827" s="153" t="e">
        <f t="shared" ca="1" si="96"/>
        <v>#NAME?</v>
      </c>
      <c r="AD827" s="153">
        <f t="shared" si="98"/>
        <v>76664.270867988089</v>
      </c>
      <c r="AE827" s="154">
        <f t="shared" si="99"/>
        <v>56391.775036089304</v>
      </c>
      <c r="AF827" s="155" t="e">
        <f t="shared" ca="1" si="97"/>
        <v>#NAME?</v>
      </c>
      <c r="AG827" s="156">
        <f t="shared" si="103"/>
        <v>0.98321625122114498</v>
      </c>
    </row>
    <row r="828" spans="1:33" x14ac:dyDescent="0.25">
      <c r="A828" s="148"/>
      <c r="B828" s="152">
        <f>+[1]data1cf!A828</f>
        <v>-102345.91725885155</v>
      </c>
      <c r="C828" s="152">
        <f>+[1]data1cf!B828</f>
        <v>14394.931190739018</v>
      </c>
      <c r="D828" s="152">
        <f>+[1]data1cf!C828</f>
        <v>22404.202299674998</v>
      </c>
      <c r="E828" s="152">
        <f>+[1]data1cf!D828</f>
        <v>21044.097840033981</v>
      </c>
      <c r="F828" s="152">
        <f>+[1]data1cf!E828</f>
        <v>19536.527078565505</v>
      </c>
      <c r="G828" s="152">
        <f>+[1]data1cf!F828</f>
        <v>18511.439937121064</v>
      </c>
      <c r="H828" s="152">
        <f>+[1]data1cf!G828</f>
        <v>17221.8318192472</v>
      </c>
      <c r="I828" s="152">
        <f>+[1]data1cf!H828</f>
        <v>16201.954336915427</v>
      </c>
      <c r="J828" s="152">
        <f>+[1]data1cf!I828</f>
        <v>15504.483885704423</v>
      </c>
      <c r="K828" s="152">
        <f>+[1]data1cf!J828</f>
        <v>14895.983942188184</v>
      </c>
      <c r="L828" s="152">
        <f>+[1]data1cf!K828</f>
        <v>14120.833226770195</v>
      </c>
      <c r="M828" s="152">
        <f>+[1]data1cf!L828</f>
        <v>13444.602229435026</v>
      </c>
      <c r="N828" s="152">
        <f>+[1]data1cf!M828</f>
        <v>12737.265313838965</v>
      </c>
      <c r="O828" s="152">
        <f>+[1]data1cf!N828</f>
        <v>12119.196595484991</v>
      </c>
      <c r="P828" s="152">
        <f>+[1]data1cf!O828</f>
        <v>13099.196552911362</v>
      </c>
      <c r="Q828" s="152">
        <f>+[1]data1cf!P828</f>
        <v>14323.067838436211</v>
      </c>
      <c r="R828" s="152">
        <f>+[1]data1cf!Q828</f>
        <v>12866.308866461655</v>
      </c>
      <c r="S828" s="152">
        <f>+[1]data1cf!R828</f>
        <v>9398.5611784146822</v>
      </c>
      <c r="T828" s="152">
        <f>+[1]data1cf!S828</f>
        <v>8865.505758078185</v>
      </c>
      <c r="U828" s="152">
        <f>+[1]data1cf!T828</f>
        <v>8332.4765370587556</v>
      </c>
      <c r="V828" s="152">
        <f>+[1]data1cf!U828</f>
        <v>7799.4743013359039</v>
      </c>
      <c r="W828" s="152">
        <f>+[1]data1cf!V828</f>
        <v>11048.590886852147</v>
      </c>
      <c r="X828" s="152">
        <f>+[1]data1cf!W828</f>
        <v>10515.645074685921</v>
      </c>
      <c r="Y828" s="152">
        <f>+[1]data1cf!X828</f>
        <v>9982.7287500818748</v>
      </c>
      <c r="Z828" s="152">
        <f>+[1]data1cf!Y828</f>
        <v>9449.8427976668736</v>
      </c>
      <c r="AA828" s="152">
        <f>+[1]data1cf!Z828</f>
        <v>8916.9881286065829</v>
      </c>
      <c r="AB828" s="152"/>
      <c r="AC828" s="153" t="e">
        <f t="shared" ca="1" si="96"/>
        <v>#NAME?</v>
      </c>
      <c r="AD828" s="153">
        <f t="shared" si="98"/>
        <v>74529.192640738402</v>
      </c>
      <c r="AE828" s="154">
        <f t="shared" si="99"/>
        <v>54930.048018541849</v>
      </c>
      <c r="AF828" s="155" t="e">
        <f t="shared" ca="1" si="97"/>
        <v>#NAME?</v>
      </c>
      <c r="AG828" s="156">
        <f t="shared" si="103"/>
        <v>0.98119274947556101</v>
      </c>
    </row>
    <row r="829" spans="1:33" x14ac:dyDescent="0.25">
      <c r="A829" s="148"/>
      <c r="B829" s="152">
        <f>+[1]data1cf!A829</f>
        <v>-98430.585630255984</v>
      </c>
      <c r="C829" s="152">
        <f>+[1]data1cf!B829</f>
        <v>13900.461847275732</v>
      </c>
      <c r="D829" s="152">
        <f>+[1]data1cf!C829</f>
        <v>21637.402620466844</v>
      </c>
      <c r="E829" s="152">
        <f>+[1]data1cf!D829</f>
        <v>20394.625452055167</v>
      </c>
      <c r="F829" s="152">
        <f>+[1]data1cf!E829</f>
        <v>18855.708840462477</v>
      </c>
      <c r="G829" s="152">
        <f>+[1]data1cf!F829</f>
        <v>17870.077944353481</v>
      </c>
      <c r="H829" s="152">
        <f>+[1]data1cf!G829</f>
        <v>16629.564251284195</v>
      </c>
      <c r="I829" s="152">
        <f>+[1]data1cf!H829</f>
        <v>15648.703064578254</v>
      </c>
      <c r="J829" s="152">
        <f>+[1]data1cf!I829</f>
        <v>14977.914949026301</v>
      </c>
      <c r="K829" s="152">
        <f>+[1]data1cf!J829</f>
        <v>14392.941660524619</v>
      </c>
      <c r="L829" s="152">
        <f>+[1]data1cf!K829</f>
        <v>13647.197043375738</v>
      </c>
      <c r="M829" s="152">
        <f>+[1]data1cf!L829</f>
        <v>12996.835848012317</v>
      </c>
      <c r="N829" s="152">
        <f>+[1]data1cf!M829</f>
        <v>12316.558718208194</v>
      </c>
      <c r="O829" s="152">
        <f>+[1]data1cf!N829</f>
        <v>11722.390947954398</v>
      </c>
      <c r="P829" s="152">
        <f>+[1]data1cf!O829</f>
        <v>12664.643964536877</v>
      </c>
      <c r="Q829" s="152">
        <f>+[1]data1cf!P829</f>
        <v>13841.694994971083</v>
      </c>
      <c r="R829" s="152">
        <f>+[1]data1cf!Q829</f>
        <v>12440.665598058979</v>
      </c>
      <c r="S829" s="152">
        <f>+[1]data1cf!R829</f>
        <v>9105.5795985936747</v>
      </c>
      <c r="T829" s="152">
        <f>+[1]data1cf!S829</f>
        <v>8592.9166746355077</v>
      </c>
      <c r="U829" s="152">
        <f>+[1]data1cf!T829</f>
        <v>8080.2789477168571</v>
      </c>
      <c r="V829" s="152">
        <f>+[1]data1cf!U829</f>
        <v>7567.6671737489251</v>
      </c>
      <c r="W829" s="152">
        <f>+[1]data1cf!V829</f>
        <v>10692.485992700702</v>
      </c>
      <c r="X829" s="152">
        <f>+[1]data1cf!W829</f>
        <v>10179.928483757405</v>
      </c>
      <c r="Y829" s="152">
        <f>+[1]data1cf!X829</f>
        <v>9667.3993343040747</v>
      </c>
      <c r="Z829" s="152">
        <f>+[1]data1cf!Y829</f>
        <v>9154.8993951254124</v>
      </c>
      <c r="AA829" s="152">
        <f>+[1]data1cf!Z829</f>
        <v>8642.4295425296659</v>
      </c>
      <c r="AB829" s="152"/>
      <c r="AC829" s="153" t="e">
        <f t="shared" ca="1" si="96"/>
        <v>#NAME?</v>
      </c>
      <c r="AD829" s="153">
        <f t="shared" si="98"/>
        <v>72520.467116241503</v>
      </c>
      <c r="AE829" s="154">
        <f t="shared" si="99"/>
        <v>53571.090950612968</v>
      </c>
      <c r="AF829" s="155" t="e">
        <f t="shared" ca="1" si="97"/>
        <v>#NAME?</v>
      </c>
      <c r="AG829" s="156">
        <f t="shared" si="103"/>
        <v>0.97906678013849002</v>
      </c>
    </row>
    <row r="830" spans="1:33" x14ac:dyDescent="0.25">
      <c r="A830" s="148"/>
      <c r="B830" s="152">
        <f>+[1]data1cf!A830</f>
        <v>-91997.123955717761</v>
      </c>
      <c r="C830" s="152">
        <f>+[1]data1cf!B830</f>
        <v>13101.2698768839</v>
      </c>
      <c r="D830" s="152">
        <f>+[1]data1cf!C830</f>
        <v>20278.212894349566</v>
      </c>
      <c r="E830" s="152">
        <f>+[1]data1cf!D830</f>
        <v>19168.758969307099</v>
      </c>
      <c r="F830" s="152">
        <f>+[1]data1cf!E830</f>
        <v>17737.02504617715</v>
      </c>
      <c r="G830" s="152">
        <f>+[1]data1cf!F830</f>
        <v>16816.226523482783</v>
      </c>
      <c r="H830" s="152">
        <f>+[1]data1cf!G830</f>
        <v>15656.382140289214</v>
      </c>
      <c r="I830" s="152">
        <f>+[1]data1cf!H830</f>
        <v>14739.630425373078</v>
      </c>
      <c r="J830" s="152">
        <f>+[1]data1cf!I830</f>
        <v>14112.685284090818</v>
      </c>
      <c r="K830" s="152">
        <f>+[1]data1cf!J830</f>
        <v>13566.369725693239</v>
      </c>
      <c r="L830" s="152">
        <f>+[1]data1cf!K830</f>
        <v>12868.943622570125</v>
      </c>
      <c r="M830" s="152">
        <f>+[1]data1cf!L830</f>
        <v>12261.090289962864</v>
      </c>
      <c r="N830" s="152">
        <f>+[1]data1cf!M830</f>
        <v>11625.276340120916</v>
      </c>
      <c r="O830" s="152">
        <f>+[1]data1cf!N830</f>
        <v>11070.381318173906</v>
      </c>
      <c r="P830" s="152">
        <f>+[1]data1cf!O830</f>
        <v>11950.610598254327</v>
      </c>
      <c r="Q830" s="152">
        <f>+[1]data1cf!P830</f>
        <v>13050.729111780442</v>
      </c>
      <c r="R830" s="152">
        <f>+[1]data1cf!Q830</f>
        <v>11741.271545638425</v>
      </c>
      <c r="S830" s="152">
        <f>+[1]data1cf!R830</f>
        <v>8624.1680748908457</v>
      </c>
      <c r="T830" s="152">
        <f>+[1]data1cf!S830</f>
        <v>8145.0130006739273</v>
      </c>
      <c r="U830" s="152">
        <f>+[1]data1cf!T830</f>
        <v>7665.8814766081432</v>
      </c>
      <c r="V830" s="152">
        <f>+[1]data1cf!U830</f>
        <v>7186.7742091980363</v>
      </c>
      <c r="W830" s="152">
        <f>+[1]data1cf!V830</f>
        <v>10107.353644802861</v>
      </c>
      <c r="X830" s="152">
        <f>+[1]data1cf!W830</f>
        <v>9628.2970956341051</v>
      </c>
      <c r="Y830" s="152">
        <f>+[1]data1cf!X830</f>
        <v>9149.2670523679317</v>
      </c>
      <c r="Z830" s="152">
        <f>+[1]data1cf!Y830</f>
        <v>8670.2643101814192</v>
      </c>
      <c r="AA830" s="152">
        <f>+[1]data1cf!Z830</f>
        <v>8191.2896881069655</v>
      </c>
      <c r="AB830" s="152"/>
      <c r="AC830" s="153" t="e">
        <f t="shared" ca="1" si="96"/>
        <v>#NAME?</v>
      </c>
      <c r="AD830" s="153">
        <f t="shared" si="98"/>
        <v>69008.018693962644</v>
      </c>
      <c r="AE830" s="154">
        <f t="shared" si="99"/>
        <v>51135.645505892215</v>
      </c>
      <c r="AF830" s="155" t="e">
        <f t="shared" ca="1" si="97"/>
        <v>#NAME?</v>
      </c>
      <c r="AG830" s="156">
        <f t="shared" si="103"/>
        <v>0.97475563331566539</v>
      </c>
    </row>
    <row r="831" spans="1:33" x14ac:dyDescent="0.25">
      <c r="A831" s="148"/>
      <c r="B831" s="152">
        <f>+[1]data1cf!A831</f>
        <v>-92076.351719398532</v>
      </c>
      <c r="C831" s="152">
        <f>+[1]data1cf!B831</f>
        <v>13152.19416444443</v>
      </c>
      <c r="D831" s="152">
        <f>+[1]data1cf!C831</f>
        <v>20271.75246425709</v>
      </c>
      <c r="E831" s="152">
        <f>+[1]data1cf!D831</f>
        <v>19145.369782633585</v>
      </c>
      <c r="F831" s="152">
        <f>+[1]data1cf!E831</f>
        <v>17750.801582009779</v>
      </c>
      <c r="G831" s="152">
        <f>+[1]data1cf!F831</f>
        <v>16829.204651829736</v>
      </c>
      <c r="H831" s="152">
        <f>+[1]data1cf!G831</f>
        <v>15668.366830057937</v>
      </c>
      <c r="I831" s="152">
        <f>+[1]data1cf!H831</f>
        <v>14750.825610154028</v>
      </c>
      <c r="J831" s="152">
        <f>+[1]data1cf!I831</f>
        <v>14123.340544802864</v>
      </c>
      <c r="K831" s="152">
        <f>+[1]data1cf!J831</f>
        <v>13576.548918362871</v>
      </c>
      <c r="L831" s="152">
        <f>+[1]data1cf!K831</f>
        <v>12878.527775119226</v>
      </c>
      <c r="M831" s="152">
        <f>+[1]data1cf!L831</f>
        <v>12270.150960275565</v>
      </c>
      <c r="N831" s="152">
        <f>+[1]data1cf!M831</f>
        <v>11633.78944856214</v>
      </c>
      <c r="O831" s="152">
        <f>+[1]data1cf!N831</f>
        <v>11078.410784653875</v>
      </c>
      <c r="P831" s="152">
        <f>+[1]data1cf!O831</f>
        <v>11959.40388399471</v>
      </c>
      <c r="Q831" s="152">
        <f>+[1]data1cf!P831</f>
        <v>13060.469817677702</v>
      </c>
      <c r="R831" s="152">
        <f>+[1]data1cf!Q831</f>
        <v>11749.884548949565</v>
      </c>
      <c r="S831" s="152">
        <f>+[1]data1cf!R831</f>
        <v>8630.0966340962332</v>
      </c>
      <c r="T831" s="152">
        <f>+[1]data1cf!S831</f>
        <v>8150.5289123599814</v>
      </c>
      <c r="U831" s="152">
        <f>+[1]data1cf!T831</f>
        <v>7670.9847610562065</v>
      </c>
      <c r="V831" s="152">
        <f>+[1]data1cf!U831</f>
        <v>7191.4648872979051</v>
      </c>
      <c r="W831" s="152">
        <f>+[1]data1cf!V831</f>
        <v>10114.559520850078</v>
      </c>
      <c r="X831" s="152">
        <f>+[1]data1cf!W831</f>
        <v>9635.09040901158</v>
      </c>
      <c r="Y831" s="152">
        <f>+[1]data1cf!X831</f>
        <v>9155.6478259025134</v>
      </c>
      <c r="Z831" s="152">
        <f>+[1]data1cf!Y831</f>
        <v>8676.2325673847408</v>
      </c>
      <c r="AA831" s="152">
        <f>+[1]data1cf!Z831</f>
        <v>8196.8454531960178</v>
      </c>
      <c r="AB831" s="152"/>
      <c r="AC831" s="153" t="e">
        <f t="shared" ca="1" si="96"/>
        <v>#NAME?</v>
      </c>
      <c r="AD831" s="153">
        <f t="shared" si="98"/>
        <v>69036.635296779787</v>
      </c>
      <c r="AE831" s="154">
        <f t="shared" si="99"/>
        <v>51152.640957375086</v>
      </c>
      <c r="AF831" s="155" t="e">
        <f t="shared" ca="1" si="97"/>
        <v>#NAME?</v>
      </c>
      <c r="AG831" s="156">
        <f t="shared" si="103"/>
        <v>0.97479411902539936</v>
      </c>
    </row>
    <row r="832" spans="1:33" x14ac:dyDescent="0.25">
      <c r="A832" s="148"/>
      <c r="B832" s="152">
        <f>+[1]data1cf!A832</f>
        <v>-90806.662424454029</v>
      </c>
      <c r="C832" s="152">
        <f>+[1]data1cf!B832</f>
        <v>13030.325984305648</v>
      </c>
      <c r="D832" s="152">
        <f>+[1]data1cf!C832</f>
        <v>20056.033063524788</v>
      </c>
      <c r="E832" s="152">
        <f>+[1]data1cf!D832</f>
        <v>18930.71415987239</v>
      </c>
      <c r="F832" s="152">
        <f>+[1]data1cf!E832</f>
        <v>17530.021400221594</v>
      </c>
      <c r="G832" s="152">
        <f>+[1]data1cf!F832</f>
        <v>16621.219598800282</v>
      </c>
      <c r="H832" s="152">
        <f>+[1]data1cf!G832</f>
        <v>15476.302437531587</v>
      </c>
      <c r="I832" s="152">
        <f>+[1]data1cf!H832</f>
        <v>14571.413676623153</v>
      </c>
      <c r="J832" s="152">
        <f>+[1]data1cf!I832</f>
        <v>13952.581333228653</v>
      </c>
      <c r="K832" s="152">
        <f>+[1]data1cf!J832</f>
        <v>13413.4190840296</v>
      </c>
      <c r="L832" s="152">
        <f>+[1]data1cf!K832</f>
        <v>12724.933942259126</v>
      </c>
      <c r="M832" s="152">
        <f>+[1]data1cf!L832</f>
        <v>12124.946355644814</v>
      </c>
      <c r="N832" s="152">
        <f>+[1]data1cf!M832</f>
        <v>11497.359967880693</v>
      </c>
      <c r="O832" s="152">
        <f>+[1]data1cf!N832</f>
        <v>10949.732059418056</v>
      </c>
      <c r="P832" s="152">
        <f>+[1]data1cf!O832</f>
        <v>11818.48433441688</v>
      </c>
      <c r="Q832" s="152">
        <f>+[1]data1cf!P832</f>
        <v>12904.367090194568</v>
      </c>
      <c r="R832" s="152">
        <f>+[1]data1cf!Q832</f>
        <v>11611.854171801173</v>
      </c>
      <c r="S832" s="152">
        <f>+[1]data1cf!R832</f>
        <v>8535.08665517189</v>
      </c>
      <c r="T832" s="152">
        <f>+[1]data1cf!S832</f>
        <v>8062.1319452580901</v>
      </c>
      <c r="U832" s="152">
        <f>+[1]data1cf!T832</f>
        <v>7589.2004807516751</v>
      </c>
      <c r="V832" s="152">
        <f>+[1]data1cf!U832</f>
        <v>7116.2929590148706</v>
      </c>
      <c r="W832" s="152">
        <f>+[1]data1cf!V832</f>
        <v>9999.0795015640342</v>
      </c>
      <c r="X832" s="152">
        <f>+[1]data1cf!W832</f>
        <v>9526.2220417642002</v>
      </c>
      <c r="Y832" s="152">
        <f>+[1]data1cf!X832</f>
        <v>9053.390744875167</v>
      </c>
      <c r="Z832" s="152">
        <f>+[1]data1cf!Y832</f>
        <v>8580.586395784263</v>
      </c>
      <c r="AA832" s="152">
        <f>+[1]data1cf!Z832</f>
        <v>8107.8098029254297</v>
      </c>
      <c r="AB832" s="152"/>
      <c r="AC832" s="153" t="e">
        <f t="shared" ca="1" si="96"/>
        <v>#NAME?</v>
      </c>
      <c r="AD832" s="153">
        <f t="shared" si="98"/>
        <v>68447.985088654561</v>
      </c>
      <c r="AE832" s="154">
        <f t="shared" si="99"/>
        <v>50773.287693044789</v>
      </c>
      <c r="AF832" s="155" t="e">
        <f t="shared" ca="1" si="97"/>
        <v>#NAME?</v>
      </c>
      <c r="AG832" s="156">
        <f t="shared" si="103"/>
        <v>0.97399051868350428</v>
      </c>
    </row>
    <row r="833" spans="1:33" x14ac:dyDescent="0.25">
      <c r="A833" s="148"/>
      <c r="B833" s="152">
        <f>+[1]data1cf!A833</f>
        <v>-113147.65902476804</v>
      </c>
      <c r="C833" s="152">
        <f>+[1]data1cf!B833</f>
        <v>15670.290836269225</v>
      </c>
      <c r="D833" s="152">
        <f>+[1]data1cf!C833</f>
        <v>24422.298365249473</v>
      </c>
      <c r="E833" s="152">
        <f>+[1]data1cf!D833</f>
        <v>23049.813676572459</v>
      </c>
      <c r="F833" s="152">
        <f>+[1]data1cf!E833</f>
        <v>21414.790146706524</v>
      </c>
      <c r="G833" s="152">
        <f>+[1]data1cf!F833</f>
        <v>20280.849857279907</v>
      </c>
      <c r="H833" s="152">
        <f>+[1]data1cf!G833</f>
        <v>18855.798474520961</v>
      </c>
      <c r="I833" s="152">
        <f>+[1]data1cf!H833</f>
        <v>17728.281591497147</v>
      </c>
      <c r="J833" s="152">
        <f>+[1]data1cf!I833</f>
        <v>16957.199061708659</v>
      </c>
      <c r="K833" s="152">
        <f>+[1]data1cf!J833</f>
        <v>16283.793032019079</v>
      </c>
      <c r="L833" s="152">
        <f>+[1]data1cf!K833</f>
        <v>15427.515834868078</v>
      </c>
      <c r="M833" s="152">
        <f>+[1]data1cf!L833</f>
        <v>14679.914402805622</v>
      </c>
      <c r="N833" s="152">
        <f>+[1]data1cf!M833</f>
        <v>13897.924087167779</v>
      </c>
      <c r="O833" s="152">
        <f>+[1]data1cf!N833</f>
        <v>13213.916670938823</v>
      </c>
      <c r="P833" s="152">
        <f>+[1]data1cf!O833</f>
        <v>14298.054092602208</v>
      </c>
      <c r="Q833" s="152">
        <f>+[1]data1cf!P833</f>
        <v>15651.094591076948</v>
      </c>
      <c r="R833" s="152">
        <f>+[1]data1cf!Q833</f>
        <v>14040.587090075554</v>
      </c>
      <c r="S833" s="152">
        <f>+[1]data1cf!R833</f>
        <v>10206.848104682555</v>
      </c>
      <c r="T833" s="152">
        <f>+[1]data1cf!S833</f>
        <v>9617.5332149738242</v>
      </c>
      <c r="U833" s="152">
        <f>+[1]data1cf!T833</f>
        <v>9028.2472896974286</v>
      </c>
      <c r="V833" s="152">
        <f>+[1]data1cf!U833</f>
        <v>8438.9911977863267</v>
      </c>
      <c r="W833" s="152">
        <f>+[1]data1cf!V833</f>
        <v>12031.024425842761</v>
      </c>
      <c r="X833" s="152">
        <f>+[1]data1cf!W833</f>
        <v>11441.830712515159</v>
      </c>
      <c r="Y833" s="152">
        <f>+[1]data1cf!X833</f>
        <v>10852.669598911327</v>
      </c>
      <c r="Z833" s="152">
        <f>+[1]data1cf!Y833</f>
        <v>10263.54206302296</v>
      </c>
      <c r="AA833" s="152">
        <f>+[1]data1cf!Z833</f>
        <v>9674.4491121815354</v>
      </c>
      <c r="AB833" s="152"/>
      <c r="AC833" s="153" t="e">
        <f t="shared" ca="1" si="96"/>
        <v>#NAME?</v>
      </c>
      <c r="AD833" s="153">
        <f t="shared" si="98"/>
        <v>80081.14968916052</v>
      </c>
      <c r="AE833" s="154">
        <f t="shared" si="99"/>
        <v>58684.776710680489</v>
      </c>
      <c r="AF833" s="155" t="e">
        <f t="shared" ca="1" si="97"/>
        <v>#NAME?</v>
      </c>
      <c r="AG833" s="156">
        <f t="shared" si="103"/>
        <v>0.98601142818050891</v>
      </c>
    </row>
    <row r="834" spans="1:33" x14ac:dyDescent="0.25">
      <c r="A834" s="148"/>
      <c r="B834" s="152">
        <f>+[1]data1cf!A834</f>
        <v>-114326.25334503183</v>
      </c>
      <c r="C834" s="152">
        <f>+[1]data1cf!B834</f>
        <v>15834.681515159806</v>
      </c>
      <c r="D834" s="152">
        <f>+[1]data1cf!C834</f>
        <v>24691.027139403886</v>
      </c>
      <c r="E834" s="152">
        <f>+[1]data1cf!D834</f>
        <v>23267.668304315775</v>
      </c>
      <c r="F834" s="152">
        <f>+[1]data1cf!E834</f>
        <v>21619.730260259097</v>
      </c>
      <c r="G834" s="152">
        <f>+[1]data1cf!F834</f>
        <v>20473.912839834993</v>
      </c>
      <c r="H834" s="152">
        <f>+[1]data1cf!G834</f>
        <v>19034.083038357006</v>
      </c>
      <c r="I834" s="152">
        <f>+[1]data1cf!H834</f>
        <v>17894.821458131453</v>
      </c>
      <c r="J834" s="152">
        <f>+[1]data1cf!I834</f>
        <v>17115.707003529864</v>
      </c>
      <c r="K834" s="152">
        <f>+[1]data1cf!J834</f>
        <v>16435.218972976712</v>
      </c>
      <c r="L834" s="152">
        <f>+[1]data1cf!K834</f>
        <v>15570.089943161485</v>
      </c>
      <c r="M834" s="152">
        <f>+[1]data1cf!L834</f>
        <v>14814.701175424223</v>
      </c>
      <c r="N834" s="152">
        <f>+[1]data1cf!M834</f>
        <v>14024.56531481921</v>
      </c>
      <c r="O834" s="152">
        <f>+[1]data1cf!N834</f>
        <v>13333.363227907983</v>
      </c>
      <c r="P834" s="152">
        <f>+[1]data1cf!O834</f>
        <v>14428.863245209748</v>
      </c>
      <c r="Q834" s="152">
        <f>+[1]data1cf!P834</f>
        <v>15795.997591143056</v>
      </c>
      <c r="R834" s="152">
        <f>+[1]data1cf!Q834</f>
        <v>14168.714356469543</v>
      </c>
      <c r="S834" s="152">
        <f>+[1]data1cf!R834</f>
        <v>10295.041509143352</v>
      </c>
      <c r="T834" s="152">
        <f>+[1]data1cf!S834</f>
        <v>9699.5880639590287</v>
      </c>
      <c r="U834" s="152">
        <f>+[1]data1cf!T834</f>
        <v>9104.1638849129213</v>
      </c>
      <c r="V834" s="152">
        <f>+[1]data1cf!U834</f>
        <v>8508.7698499891903</v>
      </c>
      <c r="W834" s="152">
        <f>+[1]data1cf!V834</f>
        <v>12138.219229623799</v>
      </c>
      <c r="X834" s="152">
        <f>+[1]data1cf!W834</f>
        <v>11542.88822304552</v>
      </c>
      <c r="Y834" s="152">
        <f>+[1]data1cf!X834</f>
        <v>10947.590155763643</v>
      </c>
      <c r="Z834" s="152">
        <f>+[1]data1cf!Y834</f>
        <v>10352.32601595706</v>
      </c>
      <c r="AA834" s="152">
        <f>+[1]data1cf!Z834</f>
        <v>9757.0968214500317</v>
      </c>
      <c r="AB834" s="152"/>
      <c r="AC834" s="153" t="e">
        <f t="shared" ref="AC834:AC897" ca="1" si="104">XNPV(0.1,B834:AA834,$B$1:$AA$1)</f>
        <v>#NAME?</v>
      </c>
      <c r="AD834" s="153">
        <f t="shared" si="98"/>
        <v>80753.728938371947</v>
      </c>
      <c r="AE834" s="154">
        <f t="shared" si="99"/>
        <v>59159.463785668006</v>
      </c>
      <c r="AF834" s="155" t="e">
        <f t="shared" ref="AF834:AF897" ca="1" si="105">XIRR(B834:AA834,$B$1:$AA$1)</f>
        <v>#NAME?</v>
      </c>
      <c r="AG834" s="156">
        <f t="shared" si="103"/>
        <v>0.98650414994236857</v>
      </c>
    </row>
    <row r="835" spans="1:33" x14ac:dyDescent="0.25">
      <c r="A835" s="148"/>
      <c r="B835" s="152">
        <f>+[1]data1cf!A835</f>
        <v>-89261.284591166128</v>
      </c>
      <c r="C835" s="152">
        <f>+[1]data1cf!B835</f>
        <v>12754.83012881819</v>
      </c>
      <c r="D835" s="152">
        <f>+[1]data1cf!C835</f>
        <v>19718.355798664168</v>
      </c>
      <c r="E835" s="152">
        <f>+[1]data1cf!D835</f>
        <v>18599.406144638029</v>
      </c>
      <c r="F835" s="152">
        <f>+[1]data1cf!E835</f>
        <v>17261.303060763821</v>
      </c>
      <c r="G835" s="152">
        <f>+[1]data1cf!F835</f>
        <v>16368.074603495796</v>
      </c>
      <c r="H835" s="152">
        <f>+[1]data1cf!G835</f>
        <v>15242.534967052034</v>
      </c>
      <c r="I835" s="152">
        <f>+[1]data1cf!H835</f>
        <v>14353.045902546521</v>
      </c>
      <c r="J835" s="152">
        <f>+[1]data1cf!I835</f>
        <v>13744.745052772319</v>
      </c>
      <c r="K835" s="152">
        <f>+[1]data1cf!J835</f>
        <v>13214.868752912866</v>
      </c>
      <c r="L835" s="152">
        <f>+[1]data1cf!K835</f>
        <v>12537.990171387952</v>
      </c>
      <c r="M835" s="152">
        <f>+[1]data1cf!L835</f>
        <v>11948.213372086437</v>
      </c>
      <c r="N835" s="152">
        <f>+[1]data1cf!M835</f>
        <v>11331.307457166822</v>
      </c>
      <c r="O835" s="152">
        <f>+[1]data1cf!N835</f>
        <v>10793.113231184296</v>
      </c>
      <c r="P835" s="152">
        <f>+[1]data1cf!O835</f>
        <v>11646.9668229583</v>
      </c>
      <c r="Q835" s="152">
        <f>+[1]data1cf!P835</f>
        <v>12714.369666629063</v>
      </c>
      <c r="R835" s="152">
        <f>+[1]data1cf!Q835</f>
        <v>11443.853160833503</v>
      </c>
      <c r="S835" s="152">
        <f>+[1]data1cf!R835</f>
        <v>8419.4470920477233</v>
      </c>
      <c r="T835" s="152">
        <f>+[1]data1cf!S835</f>
        <v>7954.5412819099492</v>
      </c>
      <c r="U835" s="152">
        <f>+[1]data1cf!T835</f>
        <v>7489.6583215815226</v>
      </c>
      <c r="V835" s="152">
        <f>+[1]data1cf!U835</f>
        <v>7024.7988965567311</v>
      </c>
      <c r="W835" s="152">
        <f>+[1]data1cf!V835</f>
        <v>9858.5252236766319</v>
      </c>
      <c r="X835" s="152">
        <f>+[1]data1cf!W835</f>
        <v>9393.7150086181973</v>
      </c>
      <c r="Y835" s="152">
        <f>+[1]data1cf!X835</f>
        <v>8928.9305112214934</v>
      </c>
      <c r="Z835" s="152">
        <f>+[1]data1cf!Y835</f>
        <v>8464.1725030163725</v>
      </c>
      <c r="AA835" s="152">
        <f>+[1]data1cf!Z835</f>
        <v>7999.4417786785798</v>
      </c>
      <c r="AB835" s="152"/>
      <c r="AC835" s="153" t="e">
        <f t="shared" ca="1" si="104"/>
        <v>#NAME?</v>
      </c>
      <c r="AD835" s="153">
        <f t="shared" ref="AD835:AD898" si="106">SUMPRODUCT(B835:AA835,$B$1010:$AA$1010)</f>
        <v>67483.49884844324</v>
      </c>
      <c r="AE835" s="154">
        <f t="shared" ref="AE835:AE898" si="107">SUMPRODUCT(B835:AA835,$B$1012:$AA$1012)</f>
        <v>50070.690828260056</v>
      </c>
      <c r="AF835" s="155" t="e">
        <f t="shared" ca="1" si="105"/>
        <v>#NAME?</v>
      </c>
      <c r="AG835" s="156">
        <f t="shared" ref="AG835:AG850" si="108">1-EXP(-(1/0.25)*(AD835/ABS($AD$1010)))</f>
        <v>0.97261808995638743</v>
      </c>
    </row>
    <row r="836" spans="1:33" x14ac:dyDescent="0.25">
      <c r="A836" s="148"/>
      <c r="B836" s="152">
        <f>+[1]data1cf!A836</f>
        <v>-101664.82449064683</v>
      </c>
      <c r="C836" s="152">
        <f>+[1]data1cf!B836</f>
        <v>14275.749205569275</v>
      </c>
      <c r="D836" s="152">
        <f>+[1]data1cf!C836</f>
        <v>22275.520693274011</v>
      </c>
      <c r="E836" s="152">
        <f>+[1]data1cf!D836</f>
        <v>20947.986130985359</v>
      </c>
      <c r="F836" s="152">
        <f>+[1]data1cf!E836</f>
        <v>19418.095123773455</v>
      </c>
      <c r="G836" s="152">
        <f>+[1]data1cf!F836</f>
        <v>18399.871606130917</v>
      </c>
      <c r="H836" s="152">
        <f>+[1]data1cf!G836</f>
        <v>17118.803724657264</v>
      </c>
      <c r="I836" s="152">
        <f>+[1]data1cf!H836</f>
        <v>16105.713334534747</v>
      </c>
      <c r="J836" s="152">
        <f>+[1]data1cf!I836</f>
        <v>15412.884417574227</v>
      </c>
      <c r="K836" s="152">
        <f>+[1]data1cf!J836</f>
        <v>14808.477060870679</v>
      </c>
      <c r="L836" s="152">
        <f>+[1]data1cf!K836</f>
        <v>14038.441692700908</v>
      </c>
      <c r="M836" s="152">
        <f>+[1]data1cf!L836</f>
        <v>13366.710885058277</v>
      </c>
      <c r="N836" s="152">
        <f>+[1]data1cf!M836</f>
        <v>12664.081163171526</v>
      </c>
      <c r="O836" s="152">
        <f>+[1]data1cf!N836</f>
        <v>12050.170141903898</v>
      </c>
      <c r="P836" s="152">
        <f>+[1]data1cf!O836</f>
        <v>13023.603818138949</v>
      </c>
      <c r="Q836" s="152">
        <f>+[1]data1cf!P836</f>
        <v>14239.330471184949</v>
      </c>
      <c r="R836" s="152">
        <f>+[1]data1cf!Q836</f>
        <v>12792.265955300132</v>
      </c>
      <c r="S836" s="152">
        <f>+[1]data1cf!R836</f>
        <v>9347.5954738046785</v>
      </c>
      <c r="T836" s="152">
        <f>+[1]data1cf!S836</f>
        <v>8818.0874367108881</v>
      </c>
      <c r="U836" s="152">
        <f>+[1]data1cf!T836</f>
        <v>8288.6054245826672</v>
      </c>
      <c r="V836" s="152">
        <f>+[1]data1cf!U836</f>
        <v>7759.1502181689466</v>
      </c>
      <c r="W836" s="152">
        <f>+[1]data1cf!V836</f>
        <v>10986.644545868563</v>
      </c>
      <c r="X836" s="152">
        <f>+[1]data1cf!W836</f>
        <v>10457.245387523353</v>
      </c>
      <c r="Y836" s="152">
        <f>+[1]data1cf!X836</f>
        <v>9927.8755205061607</v>
      </c>
      <c r="Z836" s="152">
        <f>+[1]data1cf!Y836</f>
        <v>9398.5358235568274</v>
      </c>
      <c r="AA836" s="152">
        <f>+[1]data1cf!Z836</f>
        <v>8869.2272017773848</v>
      </c>
      <c r="AB836" s="152"/>
      <c r="AC836" s="153" t="e">
        <f t="shared" ca="1" si="104"/>
        <v>#NAME?</v>
      </c>
      <c r="AD836" s="153">
        <f t="shared" si="106"/>
        <v>74166.868137338563</v>
      </c>
      <c r="AE836" s="154">
        <f t="shared" si="107"/>
        <v>54680.435313561262</v>
      </c>
      <c r="AF836" s="155" t="e">
        <f t="shared" ca="1" si="105"/>
        <v>#NAME?</v>
      </c>
      <c r="AG836" s="156">
        <f t="shared" si="108"/>
        <v>0.98082591287281529</v>
      </c>
    </row>
    <row r="837" spans="1:33" x14ac:dyDescent="0.25">
      <c r="A837" s="148"/>
      <c r="B837" s="152">
        <f>+[1]data1cf!A837</f>
        <v>-107119.10560034268</v>
      </c>
      <c r="C837" s="152">
        <f>+[1]data1cf!B837</f>
        <v>14972.792650217503</v>
      </c>
      <c r="D837" s="152">
        <f>+[1]data1cf!C837</f>
        <v>23274.579910638095</v>
      </c>
      <c r="E837" s="152">
        <f>+[1]data1cf!D837</f>
        <v>21952.406668907737</v>
      </c>
      <c r="F837" s="152">
        <f>+[1]data1cf!E837</f>
        <v>20366.513906004118</v>
      </c>
      <c r="G837" s="152">
        <f>+[1]data1cf!F837</f>
        <v>19293.325579756056</v>
      </c>
      <c r="H837" s="152">
        <f>+[1]data1cf!G837</f>
        <v>17943.86635389486</v>
      </c>
      <c r="I837" s="152">
        <f>+[1]data1cf!H837</f>
        <v>16876.424030299313</v>
      </c>
      <c r="J837" s="152">
        <f>+[1]data1cf!I837</f>
        <v>16146.425092213376</v>
      </c>
      <c r="K837" s="152">
        <f>+[1]data1cf!J837</f>
        <v>15509.243758183628</v>
      </c>
      <c r="L837" s="152">
        <f>+[1]data1cf!K837</f>
        <v>14698.244011638435</v>
      </c>
      <c r="M837" s="152">
        <f>+[1]data1cf!L837</f>
        <v>13990.475088814033</v>
      </c>
      <c r="N837" s="152">
        <f>+[1]data1cf!M837</f>
        <v>13250.149536157929</v>
      </c>
      <c r="O837" s="152">
        <f>+[1]data1cf!N837</f>
        <v>12602.943125867743</v>
      </c>
      <c r="P837" s="152">
        <f>+[1]data1cf!O837</f>
        <v>13628.960451694547</v>
      </c>
      <c r="Q837" s="152">
        <f>+[1]data1cf!P837</f>
        <v>14909.910400521403</v>
      </c>
      <c r="R837" s="152">
        <f>+[1]data1cf!Q837</f>
        <v>13385.211396080227</v>
      </c>
      <c r="S837" s="152">
        <f>+[1]data1cf!R837</f>
        <v>9755.7355875655394</v>
      </c>
      <c r="T837" s="152">
        <f>+[1]data1cf!S837</f>
        <v>9197.8196355550426</v>
      </c>
      <c r="U837" s="152">
        <f>+[1]data1cf!T837</f>
        <v>8639.9311047400988</v>
      </c>
      <c r="V837" s="152">
        <f>+[1]data1cf!U837</f>
        <v>8082.0708177565739</v>
      </c>
      <c r="W837" s="152">
        <f>+[1]data1cf!V837</f>
        <v>11482.719050274492</v>
      </c>
      <c r="X837" s="152">
        <f>+[1]data1cf!W837</f>
        <v>10924.917818318103</v>
      </c>
      <c r="Y837" s="152">
        <f>+[1]data1cf!X837</f>
        <v>10367.1474491589</v>
      </c>
      <c r="Z837" s="152">
        <f>+[1]data1cf!Y837</f>
        <v>9809.4088686807881</v>
      </c>
      <c r="AA837" s="152">
        <f>+[1]data1cf!Z837</f>
        <v>9251.7030305442131</v>
      </c>
      <c r="AB837" s="152"/>
      <c r="AC837" s="153" t="e">
        <f t="shared" ca="1" si="104"/>
        <v>#NAME?</v>
      </c>
      <c r="AD837" s="153">
        <f t="shared" si="106"/>
        <v>76995.600244271453</v>
      </c>
      <c r="AE837" s="154">
        <f t="shared" si="107"/>
        <v>56601.769203465818</v>
      </c>
      <c r="AF837" s="155" t="e">
        <f t="shared" ca="1" si="105"/>
        <v>#NAME?</v>
      </c>
      <c r="AG837" s="156">
        <f t="shared" si="108"/>
        <v>0.98351012910508329</v>
      </c>
    </row>
    <row r="838" spans="1:33" x14ac:dyDescent="0.25">
      <c r="A838" s="148"/>
      <c r="B838" s="152">
        <f>+[1]data1cf!A838</f>
        <v>-94578.768327832848</v>
      </c>
      <c r="C838" s="152">
        <f>+[1]data1cf!B838</f>
        <v>13406.959658598251</v>
      </c>
      <c r="D838" s="152">
        <f>+[1]data1cf!C838</f>
        <v>20765.923038986228</v>
      </c>
      <c r="E838" s="152">
        <f>+[1]data1cf!D838</f>
        <v>19608.312577543878</v>
      </c>
      <c r="F838" s="152">
        <f>+[1]data1cf!E838</f>
        <v>18185.934803908844</v>
      </c>
      <c r="G838" s="152">
        <f>+[1]data1cf!F838</f>
        <v>17239.120095772785</v>
      </c>
      <c r="H838" s="152">
        <f>+[1]data1cf!G838</f>
        <v>16046.904420049847</v>
      </c>
      <c r="I838" s="152">
        <f>+[1]data1cf!H838</f>
        <v>15104.426608450736</v>
      </c>
      <c r="J838" s="152">
        <f>+[1]data1cf!I838</f>
        <v>14459.887988959348</v>
      </c>
      <c r="K838" s="152">
        <f>+[1]data1cf!J838</f>
        <v>13898.059707177254</v>
      </c>
      <c r="L838" s="152">
        <f>+[1]data1cf!K838</f>
        <v>13181.244163949577</v>
      </c>
      <c r="M838" s="152">
        <f>+[1]data1cf!L838</f>
        <v>12556.333111842792</v>
      </c>
      <c r="N838" s="152">
        <f>+[1]data1cf!M838</f>
        <v>11902.676805253795</v>
      </c>
      <c r="O838" s="152">
        <f>+[1]data1cf!N838</f>
        <v>11332.022263040275</v>
      </c>
      <c r="P838" s="152">
        <f>+[1]data1cf!O838</f>
        <v>12237.140667884072</v>
      </c>
      <c r="Q838" s="152">
        <f>+[1]data1cf!P838</f>
        <v>13368.130959211321</v>
      </c>
      <c r="R838" s="152">
        <f>+[1]data1cf!Q838</f>
        <v>12021.927094806964</v>
      </c>
      <c r="S838" s="152">
        <f>+[1]data1cf!R838</f>
        <v>8817.3507522288637</v>
      </c>
      <c r="T838" s="152">
        <f>+[1]data1cf!S838</f>
        <v>8324.7495185285443</v>
      </c>
      <c r="U838" s="152">
        <f>+[1]data1cf!T838</f>
        <v>7832.1724958490995</v>
      </c>
      <c r="V838" s="152">
        <f>+[1]data1cf!U838</f>
        <v>7339.6204105211582</v>
      </c>
      <c r="W838" s="152">
        <f>+[1]data1cf!V838</f>
        <v>10342.157815452001</v>
      </c>
      <c r="X838" s="152">
        <f>+[1]data1cf!W838</f>
        <v>9849.657871632322</v>
      </c>
      <c r="Y838" s="152">
        <f>+[1]data1cf!X838</f>
        <v>9357.1851775299438</v>
      </c>
      <c r="Z838" s="152">
        <f>+[1]data1cf!Y838</f>
        <v>8864.7405506363757</v>
      </c>
      <c r="AA838" s="152">
        <f>+[1]data1cf!Z838</f>
        <v>8372.3248329678863</v>
      </c>
      <c r="AB838" s="152"/>
      <c r="AC838" s="153" t="e">
        <f t="shared" ca="1" si="104"/>
        <v>#NAME?</v>
      </c>
      <c r="AD838" s="153">
        <f t="shared" si="106"/>
        <v>70306.714893515309</v>
      </c>
      <c r="AE838" s="154">
        <f t="shared" si="107"/>
        <v>52006.28480083395</v>
      </c>
      <c r="AF838" s="155" t="e">
        <f t="shared" ca="1" si="105"/>
        <v>#NAME?</v>
      </c>
      <c r="AG838" s="156">
        <f t="shared" si="108"/>
        <v>0.97644440823427336</v>
      </c>
    </row>
    <row r="839" spans="1:33" x14ac:dyDescent="0.25">
      <c r="A839" s="148"/>
      <c r="B839" s="152">
        <f>+[1]data1cf!A839</f>
        <v>-114649.08023953588</v>
      </c>
      <c r="C839" s="152">
        <f>+[1]data1cf!B839</f>
        <v>15838.857254002993</v>
      </c>
      <c r="D839" s="152">
        <f>+[1]data1cf!C839</f>
        <v>24757.274128158926</v>
      </c>
      <c r="E839" s="152">
        <f>+[1]data1cf!D839</f>
        <v>23326.262163132968</v>
      </c>
      <c r="F839" s="152">
        <f>+[1]data1cf!E839</f>
        <v>21675.865080595438</v>
      </c>
      <c r="G839" s="152">
        <f>+[1]data1cf!F839</f>
        <v>20526.794414122589</v>
      </c>
      <c r="H839" s="152">
        <f>+[1]data1cf!G839</f>
        <v>19082.916679493417</v>
      </c>
      <c r="I839" s="152">
        <f>+[1]data1cf!H839</f>
        <v>17940.438127949295</v>
      </c>
      <c r="J839" s="152">
        <f>+[1]data1cf!I839</f>
        <v>17159.123661605157</v>
      </c>
      <c r="K839" s="152">
        <f>+[1]data1cf!J839</f>
        <v>16476.695811466619</v>
      </c>
      <c r="L839" s="152">
        <f>+[1]data1cf!K839</f>
        <v>15609.142190254253</v>
      </c>
      <c r="M839" s="152">
        <f>+[1]data1cf!L839</f>
        <v>14851.620405795991</v>
      </c>
      <c r="N839" s="152">
        <f>+[1]data1cf!M839</f>
        <v>14059.253411932852</v>
      </c>
      <c r="O839" s="152">
        <f>+[1]data1cf!N839</f>
        <v>13366.080644225505</v>
      </c>
      <c r="P839" s="152">
        <f>+[1]data1cf!O839</f>
        <v>14464.69297201476</v>
      </c>
      <c r="Q839" s="152">
        <f>+[1]data1cf!P839</f>
        <v>15835.687741274764</v>
      </c>
      <c r="R839" s="152">
        <f>+[1]data1cf!Q839</f>
        <v>14203.809492090084</v>
      </c>
      <c r="S839" s="152">
        <f>+[1]data1cf!R839</f>
        <v>10319.198424197406</v>
      </c>
      <c r="T839" s="152">
        <f>+[1]data1cf!S839</f>
        <v>9722.0635770524204</v>
      </c>
      <c r="U839" s="152">
        <f>+[1]data1cf!T839</f>
        <v>9124.958078685424</v>
      </c>
      <c r="V839" s="152">
        <f>+[1]data1cf!U839</f>
        <v>8527.882809559771</v>
      </c>
      <c r="W839" s="152">
        <f>+[1]data1cf!V839</f>
        <v>12167.580787724513</v>
      </c>
      <c r="X839" s="152">
        <f>+[1]data1cf!W839</f>
        <v>11570.56872491958</v>
      </c>
      <c r="Y839" s="152">
        <f>+[1]data1cf!X839</f>
        <v>10973.58969442285</v>
      </c>
      <c r="Z839" s="152">
        <f>+[1]data1cf!Y839</f>
        <v>10376.64468720357</v>
      </c>
      <c r="AA839" s="152">
        <f>+[1]data1cf!Z839</f>
        <v>9779.7347239600604</v>
      </c>
      <c r="AB839" s="152"/>
      <c r="AC839" s="153" t="e">
        <f t="shared" ca="1" si="104"/>
        <v>#NAME?</v>
      </c>
      <c r="AD839" s="153">
        <f t="shared" si="106"/>
        <v>80891.615668251878</v>
      </c>
      <c r="AE839" s="154">
        <f t="shared" si="107"/>
        <v>59244.053361973623</v>
      </c>
      <c r="AF839" s="155" t="e">
        <f t="shared" ca="1" si="105"/>
        <v>#NAME?</v>
      </c>
      <c r="AG839" s="156">
        <f t="shared" si="108"/>
        <v>0.98660299968833054</v>
      </c>
    </row>
    <row r="840" spans="1:33" x14ac:dyDescent="0.25">
      <c r="A840" s="148"/>
      <c r="B840" s="152">
        <f>+[1]data1cf!A840</f>
        <v>-100604.95090017468</v>
      </c>
      <c r="C840" s="152">
        <f>+[1]data1cf!B840</f>
        <v>14109.184144252478</v>
      </c>
      <c r="D840" s="152">
        <f>+[1]data1cf!C840</f>
        <v>21983.261140742266</v>
      </c>
      <c r="E840" s="152">
        <f>+[1]data1cf!D840</f>
        <v>20718.847012134225</v>
      </c>
      <c r="F840" s="152">
        <f>+[1]data1cf!E840</f>
        <v>19233.798788513581</v>
      </c>
      <c r="G840" s="152">
        <f>+[1]data1cf!F840</f>
        <v>18226.25600915253</v>
      </c>
      <c r="H840" s="152">
        <f>+[1]data1cf!G840</f>
        <v>16958.477904695428</v>
      </c>
      <c r="I840" s="152">
        <f>+[1]data1cf!H840</f>
        <v>15955.949159218741</v>
      </c>
      <c r="J840" s="152">
        <f>+[1]data1cf!I840</f>
        <v>15270.343104988573</v>
      </c>
      <c r="K840" s="152">
        <f>+[1]data1cf!J840</f>
        <v>14672.304373649957</v>
      </c>
      <c r="L840" s="152">
        <f>+[1]data1cf!K840</f>
        <v>13910.229186101093</v>
      </c>
      <c r="M840" s="152">
        <f>+[1]data1cf!L840</f>
        <v>13245.501289706182</v>
      </c>
      <c r="N840" s="152">
        <f>+[1]data1cf!M840</f>
        <v>12550.196605656674</v>
      </c>
      <c r="O840" s="152">
        <f>+[1]data1cf!N840</f>
        <v>11942.755530253558</v>
      </c>
      <c r="P840" s="152">
        <f>+[1]data1cf!O840</f>
        <v>12905.971174016137</v>
      </c>
      <c r="Q840" s="152">
        <f>+[1]data1cf!P840</f>
        <v>14109.023663906366</v>
      </c>
      <c r="R840" s="152">
        <f>+[1]data1cf!Q840</f>
        <v>12677.045048890199</v>
      </c>
      <c r="S840" s="152">
        <f>+[1]data1cf!R840</f>
        <v>9268.2858601108728</v>
      </c>
      <c r="T840" s="152">
        <f>+[1]data1cf!S840</f>
        <v>8744.2980369875513</v>
      </c>
      <c r="U840" s="152">
        <f>+[1]data1cf!T840</f>
        <v>8220.3359675149586</v>
      </c>
      <c r="V840" s="152">
        <f>+[1]data1cf!U840</f>
        <v>7696.4004243026357</v>
      </c>
      <c r="W840" s="152">
        <f>+[1]data1cf!V840</f>
        <v>10890.247558703424</v>
      </c>
      <c r="X840" s="152">
        <f>+[1]data1cf!W840</f>
        <v>10366.367479248664</v>
      </c>
      <c r="Y840" s="152">
        <f>+[1]data1cf!X840</f>
        <v>9842.5163857547159</v>
      </c>
      <c r="Z840" s="152">
        <f>+[1]data1cf!Y840</f>
        <v>9318.6951478003775</v>
      </c>
      <c r="AA840" s="152">
        <f>+[1]data1cf!Z840</f>
        <v>8794.9046610518417</v>
      </c>
      <c r="AB840" s="152"/>
      <c r="AC840" s="153" t="e">
        <f t="shared" ca="1" si="104"/>
        <v>#NAME?</v>
      </c>
      <c r="AD840" s="153">
        <f t="shared" si="106"/>
        <v>73470.409848073497</v>
      </c>
      <c r="AE840" s="154">
        <f t="shared" si="107"/>
        <v>54165.113359045405</v>
      </c>
      <c r="AF840" s="155" t="e">
        <f t="shared" ca="1" si="105"/>
        <v>#NAME?</v>
      </c>
      <c r="AG840" s="156">
        <f t="shared" si="108"/>
        <v>0.98010056560934755</v>
      </c>
    </row>
    <row r="841" spans="1:33" x14ac:dyDescent="0.25">
      <c r="A841" s="148"/>
      <c r="B841" s="152">
        <f>+[1]data1cf!A841</f>
        <v>-109468.4013431489</v>
      </c>
      <c r="C841" s="152">
        <f>+[1]data1cf!B841</f>
        <v>15232.134350045089</v>
      </c>
      <c r="D841" s="152">
        <f>+[1]data1cf!C841</f>
        <v>23774.260917817708</v>
      </c>
      <c r="E841" s="152">
        <f>+[1]data1cf!D841</f>
        <v>22452.294688811824</v>
      </c>
      <c r="F841" s="152">
        <f>+[1]data1cf!E841</f>
        <v>20775.021674980526</v>
      </c>
      <c r="G841" s="152">
        <f>+[1]data1cf!F841</f>
        <v>19678.158626387951</v>
      </c>
      <c r="H841" s="152">
        <f>+[1]data1cf!G841</f>
        <v>18299.241532297518</v>
      </c>
      <c r="I841" s="152">
        <f>+[1]data1cf!H841</f>
        <v>17208.3884670564</v>
      </c>
      <c r="J841" s="152">
        <f>+[1]data1cf!I841</f>
        <v>16462.379468133164</v>
      </c>
      <c r="K841" s="152">
        <f>+[1]data1cf!J841</f>
        <v>15811.081559644066</v>
      </c>
      <c r="L841" s="152">
        <f>+[1]data1cf!K841</f>
        <v>14982.437427378987</v>
      </c>
      <c r="M841" s="152">
        <f>+[1]data1cf!L841</f>
        <v>14259.145984011109</v>
      </c>
      <c r="N841" s="152">
        <f>+[1]data1cf!M841</f>
        <v>13502.583891109447</v>
      </c>
      <c r="O841" s="152">
        <f>+[1]data1cf!N841</f>
        <v>12841.036321258067</v>
      </c>
      <c r="P841" s="152">
        <f>+[1]data1cf!O841</f>
        <v>13889.70274448975</v>
      </c>
      <c r="Q841" s="152">
        <f>+[1]data1cf!P841</f>
        <v>15198.74600351241</v>
      </c>
      <c r="R841" s="152">
        <f>+[1]data1cf!Q841</f>
        <v>13640.607876702546</v>
      </c>
      <c r="S841" s="152">
        <f>+[1]data1cf!R841</f>
        <v>9931.5317763652765</v>
      </c>
      <c r="T841" s="152">
        <f>+[1]data1cf!S841</f>
        <v>9361.379822536448</v>
      </c>
      <c r="U841" s="152">
        <f>+[1]data1cf!T841</f>
        <v>8791.2558912944951</v>
      </c>
      <c r="V841" s="152">
        <f>+[1]data1cf!U841</f>
        <v>8221.16082331699</v>
      </c>
      <c r="W841" s="152">
        <f>+[1]data1cf!V841</f>
        <v>11696.390787736625</v>
      </c>
      <c r="X841" s="152">
        <f>+[1]data1cf!W841</f>
        <v>11126.356069958794</v>
      </c>
      <c r="Y841" s="152">
        <f>+[1]data1cf!X841</f>
        <v>10556.352891849347</v>
      </c>
      <c r="Z841" s="152">
        <f>+[1]data1cf!Y841</f>
        <v>9986.3821995983453</v>
      </c>
      <c r="AA841" s="152">
        <f>+[1]data1cf!Z841</f>
        <v>9416.4449677815337</v>
      </c>
      <c r="AB841" s="152"/>
      <c r="AC841" s="153" t="e">
        <f t="shared" ca="1" si="104"/>
        <v>#NAME?</v>
      </c>
      <c r="AD841" s="153">
        <f t="shared" si="106"/>
        <v>78294.87468146137</v>
      </c>
      <c r="AE841" s="154">
        <f t="shared" si="107"/>
        <v>57505.99385435984</v>
      </c>
      <c r="AF841" s="155" t="e">
        <f t="shared" ca="1" si="105"/>
        <v>#NAME?</v>
      </c>
      <c r="AG841" s="156">
        <f t="shared" si="108"/>
        <v>0.98461372799013491</v>
      </c>
    </row>
    <row r="842" spans="1:33" x14ac:dyDescent="0.25">
      <c r="A842" s="148"/>
      <c r="B842" s="152">
        <f>+[1]data1cf!A842</f>
        <v>-94509.92788180041</v>
      </c>
      <c r="C842" s="152">
        <f>+[1]data1cf!B842</f>
        <v>13439.452258448371</v>
      </c>
      <c r="D842" s="152">
        <f>+[1]data1cf!C842</f>
        <v>20776.436553242482</v>
      </c>
      <c r="E842" s="152">
        <f>+[1]data1cf!D842</f>
        <v>19628.430659280282</v>
      </c>
      <c r="F842" s="152">
        <f>+[1]data1cf!E842</f>
        <v>18173.964468922219</v>
      </c>
      <c r="G842" s="152">
        <f>+[1]data1cf!F842</f>
        <v>17227.84349142899</v>
      </c>
      <c r="H842" s="152">
        <f>+[1]data1cf!G842</f>
        <v>16036.491007492052</v>
      </c>
      <c r="I842" s="152">
        <f>+[1]data1cf!H842</f>
        <v>15094.699191218031</v>
      </c>
      <c r="J842" s="152">
        <f>+[1]data1cf!I842</f>
        <v>14450.629707948621</v>
      </c>
      <c r="K842" s="152">
        <f>+[1]data1cf!J842</f>
        <v>13889.215078336641</v>
      </c>
      <c r="L842" s="152">
        <f>+[1]data1cf!K842</f>
        <v>13172.916561280177</v>
      </c>
      <c r="M842" s="152">
        <f>+[1]data1cf!L842</f>
        <v>12548.460359202803</v>
      </c>
      <c r="N842" s="152">
        <f>+[1]data1cf!M842</f>
        <v>11895.279825268626</v>
      </c>
      <c r="O842" s="152">
        <f>+[1]data1cf!N842</f>
        <v>11325.045516150003</v>
      </c>
      <c r="P842" s="152">
        <f>+[1]data1cf!O842</f>
        <v>12229.500243816336</v>
      </c>
      <c r="Q842" s="152">
        <f>+[1]data1cf!P842</f>
        <v>13359.667328439904</v>
      </c>
      <c r="R842" s="152">
        <f>+[1]data1cf!Q842</f>
        <v>12014.443316872668</v>
      </c>
      <c r="S842" s="152">
        <f>+[1]data1cf!R842</f>
        <v>8812.1994688773011</v>
      </c>
      <c r="T842" s="152">
        <f>+[1]data1cf!S842</f>
        <v>8319.9567817011466</v>
      </c>
      <c r="U842" s="152">
        <f>+[1]data1cf!T842</f>
        <v>7827.7382879235465</v>
      </c>
      <c r="V842" s="152">
        <f>+[1]data1cf!U842</f>
        <v>7335.5447133464695</v>
      </c>
      <c r="W842" s="152">
        <f>+[1]data1cf!V842</f>
        <v>10335.896680489972</v>
      </c>
      <c r="X842" s="152">
        <f>+[1]data1cf!W842</f>
        <v>9843.7552094692364</v>
      </c>
      <c r="Y842" s="152">
        <f>+[1]data1cf!X842</f>
        <v>9351.6409683317252</v>
      </c>
      <c r="Z842" s="152">
        <f>+[1]data1cf!Y842</f>
        <v>8859.554773973925</v>
      </c>
      <c r="AA842" s="152">
        <f>+[1]data1cf!Z842</f>
        <v>8367.4974677992286</v>
      </c>
      <c r="AB842" s="152"/>
      <c r="AC842" s="153" t="e">
        <f t="shared" ca="1" si="104"/>
        <v>#NAME?</v>
      </c>
      <c r="AD842" s="153">
        <f t="shared" si="106"/>
        <v>70358.963723732042</v>
      </c>
      <c r="AE842" s="154">
        <f t="shared" si="107"/>
        <v>52067.28427371358</v>
      </c>
      <c r="AF842" s="155" t="e">
        <f t="shared" ca="1" si="105"/>
        <v>#NAME?</v>
      </c>
      <c r="AG842" s="156">
        <f t="shared" si="108"/>
        <v>0.97650993429183541</v>
      </c>
    </row>
    <row r="843" spans="1:33" x14ac:dyDescent="0.25">
      <c r="A843" s="148"/>
      <c r="B843" s="152">
        <f>+[1]data1cf!A843</f>
        <v>-111755.09689179074</v>
      </c>
      <c r="C843" s="152">
        <f>+[1]data1cf!B843</f>
        <v>15475.82191636099</v>
      </c>
      <c r="D843" s="152">
        <f>+[1]data1cf!C843</f>
        <v>24160.668807992064</v>
      </c>
      <c r="E843" s="152">
        <f>+[1]data1cf!D843</f>
        <v>22835.433402765997</v>
      </c>
      <c r="F843" s="152">
        <f>+[1]data1cf!E843</f>
        <v>21172.64419643801</v>
      </c>
      <c r="G843" s="152">
        <f>+[1]data1cf!F843</f>
        <v>20052.737270817033</v>
      </c>
      <c r="H843" s="152">
        <f>+[1]data1cf!G843</f>
        <v>18645.147253635289</v>
      </c>
      <c r="I843" s="152">
        <f>+[1]data1cf!H843</f>
        <v>17531.507257938414</v>
      </c>
      <c r="J843" s="152">
        <f>+[1]data1cf!I843</f>
        <v>16769.914808118352</v>
      </c>
      <c r="K843" s="152">
        <f>+[1]data1cf!J843</f>
        <v>16104.87648057938</v>
      </c>
      <c r="L843" s="152">
        <f>+[1]data1cf!K843</f>
        <v>15259.05812135385</v>
      </c>
      <c r="M843" s="152">
        <f>+[1]data1cf!L843</f>
        <v>14520.65777620584</v>
      </c>
      <c r="N843" s="152">
        <f>+[1]data1cf!M843</f>
        <v>13748.291787852344</v>
      </c>
      <c r="O843" s="152">
        <f>+[1]data1cf!N843</f>
        <v>13072.785198226033</v>
      </c>
      <c r="P843" s="152">
        <f>+[1]data1cf!O843</f>
        <v>14143.497202723989</v>
      </c>
      <c r="Q843" s="152">
        <f>+[1]data1cf!P843</f>
        <v>15479.885187317301</v>
      </c>
      <c r="R843" s="152">
        <f>+[1]data1cf!Q843</f>
        <v>13889.198969231518</v>
      </c>
      <c r="S843" s="152">
        <f>+[1]data1cf!R843</f>
        <v>10102.643635579889</v>
      </c>
      <c r="T843" s="152">
        <f>+[1]data1cf!S843</f>
        <v>9520.5817249153806</v>
      </c>
      <c r="U843" s="152">
        <f>+[1]data1cf!T843</f>
        <v>8938.548422204125</v>
      </c>
      <c r="V843" s="152">
        <f>+[1]data1cf!U843</f>
        <v>8356.5445856847364</v>
      </c>
      <c r="W843" s="152">
        <f>+[1]data1cf!V843</f>
        <v>11904.368949882195</v>
      </c>
      <c r="X843" s="152">
        <f>+[1]data1cf!W843</f>
        <v>11322.426724223362</v>
      </c>
      <c r="Y843" s="152">
        <f>+[1]data1cf!X843</f>
        <v>10740.516697067973</v>
      </c>
      <c r="Z843" s="152">
        <f>+[1]data1cf!Y843</f>
        <v>10158.639834371112</v>
      </c>
      <c r="AA843" s="152">
        <f>+[1]data1cf!Z843</f>
        <v>9576.7971310665507</v>
      </c>
      <c r="AB843" s="152"/>
      <c r="AC843" s="153" t="e">
        <f t="shared" ca="1" si="104"/>
        <v>#NAME?</v>
      </c>
      <c r="AD843" s="153">
        <f t="shared" si="106"/>
        <v>79373.181683850227</v>
      </c>
      <c r="AE843" s="154">
        <f t="shared" si="107"/>
        <v>58207.183817975427</v>
      </c>
      <c r="AF843" s="155" t="e">
        <f t="shared" ca="1" si="105"/>
        <v>#NAME?</v>
      </c>
      <c r="AG843" s="156">
        <f t="shared" si="108"/>
        <v>0.9854733352845737</v>
      </c>
    </row>
    <row r="844" spans="1:33" x14ac:dyDescent="0.25">
      <c r="A844" s="148"/>
      <c r="B844" s="152">
        <f>+[1]data1cf!A844</f>
        <v>-103565.34710729636</v>
      </c>
      <c r="C844" s="152">
        <f>+[1]data1cf!B844</f>
        <v>14512.894398567652</v>
      </c>
      <c r="D844" s="152">
        <f>+[1]data1cf!C844</f>
        <v>22585.727473818341</v>
      </c>
      <c r="E844" s="152">
        <f>+[1]data1cf!D844</f>
        <v>21266.376756324495</v>
      </c>
      <c r="F844" s="152">
        <f>+[1]data1cf!E844</f>
        <v>19748.567886257282</v>
      </c>
      <c r="G844" s="152">
        <f>+[1]data1cf!F844</f>
        <v>18711.192099090371</v>
      </c>
      <c r="H844" s="152">
        <f>+[1]data1cf!G844</f>
        <v>17406.293524959459</v>
      </c>
      <c r="I844" s="152">
        <f>+[1]data1cf!H844</f>
        <v>16374.264419221305</v>
      </c>
      <c r="J844" s="152">
        <f>+[1]data1cf!I844</f>
        <v>15668.483755845555</v>
      </c>
      <c r="K844" s="152">
        <f>+[1]data1cf!J844</f>
        <v>15052.656436750367</v>
      </c>
      <c r="L844" s="152">
        <f>+[1]data1cf!K844</f>
        <v>14268.347193433081</v>
      </c>
      <c r="M844" s="152">
        <f>+[1]data1cf!L844</f>
        <v>13584.059047511208</v>
      </c>
      <c r="N844" s="152">
        <f>+[1]data1cf!M844</f>
        <v>12868.294362924578</v>
      </c>
      <c r="O844" s="152">
        <f>+[1]data1cf!N844</f>
        <v>12242.781695428097</v>
      </c>
      <c r="P844" s="152">
        <f>+[1]data1cf!O844</f>
        <v>13234.537935774741</v>
      </c>
      <c r="Q844" s="152">
        <f>+[1]data1cf!P844</f>
        <v>14472.991387508031</v>
      </c>
      <c r="R844" s="152">
        <f>+[1]data1cf!Q844</f>
        <v>12998.875442045988</v>
      </c>
      <c r="S844" s="152">
        <f>+[1]data1cf!R844</f>
        <v>9489.8102774358304</v>
      </c>
      <c r="T844" s="152">
        <f>+[1]data1cf!S844</f>
        <v>8950.4036150777283</v>
      </c>
      <c r="U844" s="152">
        <f>+[1]data1cf!T844</f>
        <v>8411.023464195996</v>
      </c>
      <c r="V844" s="152">
        <f>+[1]data1cf!U844</f>
        <v>7871.670620134917</v>
      </c>
      <c r="W844" s="152">
        <f>+[1]data1cf!V844</f>
        <v>11159.499739102135</v>
      </c>
      <c r="X844" s="152">
        <f>+[1]data1cf!W844</f>
        <v>10620.203990872365</v>
      </c>
      <c r="Y844" s="152">
        <f>+[1]data1cf!X844</f>
        <v>10080.938081542805</v>
      </c>
      <c r="Z844" s="152">
        <f>+[1]data1cf!Y844</f>
        <v>9541.7029062804686</v>
      </c>
      <c r="AA844" s="152">
        <f>+[1]data1cf!Z844</f>
        <v>9002.4993871073602</v>
      </c>
      <c r="AB844" s="152"/>
      <c r="AC844" s="153" t="e">
        <f t="shared" ca="1" si="104"/>
        <v>#NAME?</v>
      </c>
      <c r="AD844" s="153">
        <f t="shared" si="106"/>
        <v>75086.053369896457</v>
      </c>
      <c r="AE844" s="154">
        <f t="shared" si="107"/>
        <v>55285.970454492883</v>
      </c>
      <c r="AF844" s="155" t="e">
        <f t="shared" ca="1" si="105"/>
        <v>#NAME?</v>
      </c>
      <c r="AG844" s="156">
        <f t="shared" si="108"/>
        <v>0.98174290968930211</v>
      </c>
    </row>
    <row r="845" spans="1:33" x14ac:dyDescent="0.25">
      <c r="A845" s="148"/>
      <c r="B845" s="152">
        <f>+[1]data1cf!A845</f>
        <v>-91158.299804361406</v>
      </c>
      <c r="C845" s="152">
        <f>+[1]data1cf!B845</f>
        <v>13024.00241980482</v>
      </c>
      <c r="D845" s="152">
        <f>+[1]data1cf!C845</f>
        <v>20106.875503764262</v>
      </c>
      <c r="E845" s="152">
        <f>+[1]data1cf!D845</f>
        <v>18937.75807086275</v>
      </c>
      <c r="F845" s="152">
        <f>+[1]data1cf!E845</f>
        <v>17591.165937683294</v>
      </c>
      <c r="G845" s="152">
        <f>+[1]data1cf!F845</f>
        <v>16678.820556293089</v>
      </c>
      <c r="H845" s="152">
        <f>+[1]data1cf!G845</f>
        <v>15529.494206596981</v>
      </c>
      <c r="I845" s="152">
        <f>+[1]data1cf!H845</f>
        <v>14621.101377765539</v>
      </c>
      <c r="J845" s="152">
        <f>+[1]data1cf!I845</f>
        <v>13999.872683948946</v>
      </c>
      <c r="K845" s="152">
        <f>+[1]data1cf!J845</f>
        <v>13458.597497172141</v>
      </c>
      <c r="L845" s="152">
        <f>+[1]data1cf!K845</f>
        <v>12767.471382853393</v>
      </c>
      <c r="M845" s="152">
        <f>+[1]data1cf!L845</f>
        <v>12165.160419767555</v>
      </c>
      <c r="N845" s="152">
        <f>+[1]data1cf!M845</f>
        <v>11535.143782645435</v>
      </c>
      <c r="O845" s="152">
        <f>+[1]data1cf!N845</f>
        <v>10985.369321204795</v>
      </c>
      <c r="P845" s="152">
        <f>+[1]data1cf!O845</f>
        <v>11857.511662904719</v>
      </c>
      <c r="Q845" s="152">
        <f>+[1]data1cf!P845</f>
        <v>12947.599363087738</v>
      </c>
      <c r="R845" s="152">
        <f>+[1]data1cf!Q845</f>
        <v>11650.081350971195</v>
      </c>
      <c r="S845" s="152">
        <f>+[1]data1cf!R845</f>
        <v>8561.3994390845037</v>
      </c>
      <c r="T845" s="152">
        <f>+[1]data1cf!S845</f>
        <v>8086.6132715378808</v>
      </c>
      <c r="U845" s="152">
        <f>+[1]data1cf!T845</f>
        <v>7611.8504394135489</v>
      </c>
      <c r="V845" s="152">
        <f>+[1]data1cf!U845</f>
        <v>7137.1116427741981</v>
      </c>
      <c r="W845" s="152">
        <f>+[1]data1cf!V845</f>
        <v>10031.06141365473</v>
      </c>
      <c r="X845" s="152">
        <f>+[1]data1cf!W845</f>
        <v>9556.3728728108981</v>
      </c>
      <c r="Y845" s="152">
        <f>+[1]data1cf!X845</f>
        <v>9081.7105961904617</v>
      </c>
      <c r="Z845" s="152">
        <f>+[1]data1cf!Y845</f>
        <v>8607.0753717201042</v>
      </c>
      <c r="AA845" s="152">
        <f>+[1]data1cf!Z845</f>
        <v>8132.4680109643414</v>
      </c>
      <c r="AB845" s="152"/>
      <c r="AC845" s="153" t="e">
        <f t="shared" ca="1" si="104"/>
        <v>#NAME?</v>
      </c>
      <c r="AD845" s="153">
        <f t="shared" si="106"/>
        <v>68520.314029833782</v>
      </c>
      <c r="AE845" s="154">
        <f t="shared" si="107"/>
        <v>50790.730706813105</v>
      </c>
      <c r="AF845" s="155" t="e">
        <f t="shared" ca="1" si="105"/>
        <v>#NAME?</v>
      </c>
      <c r="AG845" s="156">
        <f t="shared" si="108"/>
        <v>0.97409062348415576</v>
      </c>
    </row>
    <row r="846" spans="1:33" x14ac:dyDescent="0.25">
      <c r="A846" s="148"/>
      <c r="B846" s="152">
        <f>+[1]data1cf!A846</f>
        <v>-116738.34479446389</v>
      </c>
      <c r="C846" s="152">
        <f>+[1]data1cf!B846</f>
        <v>16108.626222240659</v>
      </c>
      <c r="D846" s="152">
        <f>+[1]data1cf!C846</f>
        <v>25129.948207567475</v>
      </c>
      <c r="E846" s="152">
        <f>+[1]data1cf!D846</f>
        <v>23752.279806957027</v>
      </c>
      <c r="F846" s="152">
        <f>+[1]data1cf!E846</f>
        <v>22039.157273478617</v>
      </c>
      <c r="G846" s="152">
        <f>+[1]data1cf!F846</f>
        <v>20869.032315142442</v>
      </c>
      <c r="H846" s="152">
        <f>+[1]data1cf!G846</f>
        <v>19398.957248762497</v>
      </c>
      <c r="I846" s="152">
        <f>+[1]data1cf!H846</f>
        <v>18235.659167419071</v>
      </c>
      <c r="J846" s="152">
        <f>+[1]data1cf!I846</f>
        <v>17440.106709654756</v>
      </c>
      <c r="K846" s="152">
        <f>+[1]data1cf!J846</f>
        <v>16745.124774426986</v>
      </c>
      <c r="L846" s="152">
        <f>+[1]data1cf!K846</f>
        <v>15861.879731736088</v>
      </c>
      <c r="M846" s="152">
        <f>+[1]data1cf!L846</f>
        <v>15090.553532880931</v>
      </c>
      <c r="N846" s="152">
        <f>+[1]data1cf!M846</f>
        <v>14283.747136003691</v>
      </c>
      <c r="O846" s="152">
        <f>+[1]data1cf!N846</f>
        <v>13577.820556248833</v>
      </c>
      <c r="P846" s="152">
        <f>+[1]data1cf!O846</f>
        <v>14696.575071991225</v>
      </c>
      <c r="Q846" s="152">
        <f>+[1]data1cf!P846</f>
        <v>16092.553650719419</v>
      </c>
      <c r="R846" s="152">
        <f>+[1]data1cf!Q846</f>
        <v>14430.93747972275</v>
      </c>
      <c r="S846" s="152">
        <f>+[1]data1cf!R846</f>
        <v>10475.536657591558</v>
      </c>
      <c r="T846" s="152">
        <f>+[1]data1cf!S846</f>
        <v>9867.5201473050383</v>
      </c>
      <c r="U846" s="152">
        <f>+[1]data1cf!T846</f>
        <v>9259.533520622972</v>
      </c>
      <c r="V846" s="152">
        <f>+[1]data1cf!U846</f>
        <v>8651.5776740535021</v>
      </c>
      <c r="W846" s="152">
        <f>+[1]data1cf!V846</f>
        <v>12357.60232453463</v>
      </c>
      <c r="X846" s="152">
        <f>+[1]data1cf!W846</f>
        <v>11749.710836102591</v>
      </c>
      <c r="Y846" s="152">
        <f>+[1]data1cf!X846</f>
        <v>11141.852981930642</v>
      </c>
      <c r="Z846" s="152">
        <f>+[1]data1cf!Y846</f>
        <v>10534.029771046582</v>
      </c>
      <c r="AA846" s="152">
        <f>+[1]data1cf!Z846</f>
        <v>9926.2422427490637</v>
      </c>
      <c r="AB846" s="152"/>
      <c r="AC846" s="153" t="e">
        <f t="shared" ca="1" si="104"/>
        <v>#NAME?</v>
      </c>
      <c r="AD846" s="153">
        <f t="shared" si="106"/>
        <v>82003.924834809543</v>
      </c>
      <c r="AE846" s="154">
        <f t="shared" si="107"/>
        <v>60007.317134884666</v>
      </c>
      <c r="AF846" s="155" t="e">
        <f t="shared" ca="1" si="105"/>
        <v>#NAME?</v>
      </c>
      <c r="AG846" s="156">
        <f t="shared" si="108"/>
        <v>0.98737437818235152</v>
      </c>
    </row>
    <row r="847" spans="1:33" x14ac:dyDescent="0.25">
      <c r="A847" s="148"/>
      <c r="B847" s="152">
        <f>+[1]data1cf!A847</f>
        <v>-96181.978226419291</v>
      </c>
      <c r="C847" s="152">
        <f>+[1]data1cf!B847</f>
        <v>13612.643045068846</v>
      </c>
      <c r="D847" s="152">
        <f>+[1]data1cf!C847</f>
        <v>21103.954495053484</v>
      </c>
      <c r="E847" s="152">
        <f>+[1]data1cf!D847</f>
        <v>19925.106887501606</v>
      </c>
      <c r="F847" s="152">
        <f>+[1]data1cf!E847</f>
        <v>18464.709283826029</v>
      </c>
      <c r="G847" s="152">
        <f>+[1]data1cf!F847</f>
        <v>17501.738436419157</v>
      </c>
      <c r="H847" s="152">
        <f>+[1]data1cf!G847</f>
        <v>16289.420078400501</v>
      </c>
      <c r="I847" s="152">
        <f>+[1]data1cf!H847</f>
        <v>15330.966273632195</v>
      </c>
      <c r="J847" s="152">
        <f>+[1]data1cf!I847</f>
        <v>14675.502044587469</v>
      </c>
      <c r="K847" s="152">
        <f>+[1]data1cf!J847</f>
        <v>14104.040309045151</v>
      </c>
      <c r="L847" s="152">
        <f>+[1]data1cf!K847</f>
        <v>13375.183857844448</v>
      </c>
      <c r="M847" s="152">
        <f>+[1]data1cf!L847</f>
        <v>12739.679904157441</v>
      </c>
      <c r="N847" s="152">
        <f>+[1]data1cf!M847</f>
        <v>12074.943433600096</v>
      </c>
      <c r="O847" s="152">
        <f>+[1]data1cf!N847</f>
        <v>11494.502175926798</v>
      </c>
      <c r="P847" s="152">
        <f>+[1]data1cf!O847</f>
        <v>12415.076811543066</v>
      </c>
      <c r="Q847" s="152">
        <f>+[1]data1cf!P847</f>
        <v>13565.238581441208</v>
      </c>
      <c r="R847" s="152">
        <f>+[1]data1cf!Q847</f>
        <v>12196.215141363744</v>
      </c>
      <c r="S847" s="152">
        <f>+[1]data1cf!R847</f>
        <v>8937.3178491260915</v>
      </c>
      <c r="T847" s="152">
        <f>+[1]data1cf!S847</f>
        <v>8436.3665048471812</v>
      </c>
      <c r="U847" s="152">
        <f>+[1]data1cf!T847</f>
        <v>7935.4397819914921</v>
      </c>
      <c r="V847" s="152">
        <f>+[1]data1cf!U847</f>
        <v>7434.5384192017245</v>
      </c>
      <c r="W847" s="152">
        <f>+[1]data1cf!V847</f>
        <v>10487.972000658954</v>
      </c>
      <c r="X847" s="152">
        <f>+[1]data1cf!W847</f>
        <v>9987.123663231012</v>
      </c>
      <c r="Y847" s="152">
        <f>+[1]data1cf!X847</f>
        <v>9486.3030374318296</v>
      </c>
      <c r="Z847" s="152">
        <f>+[1]data1cf!Y847</f>
        <v>8985.5109546102576</v>
      </c>
      <c r="AA847" s="152">
        <f>+[1]data1cf!Z847</f>
        <v>8484.7482710556287</v>
      </c>
      <c r="AB847" s="152"/>
      <c r="AC847" s="153" t="e">
        <f t="shared" ca="1" si="104"/>
        <v>#NAME?</v>
      </c>
      <c r="AD847" s="153">
        <f t="shared" si="106"/>
        <v>71197.23234063141</v>
      </c>
      <c r="AE847" s="154">
        <f t="shared" si="107"/>
        <v>52627.860607855589</v>
      </c>
      <c r="AF847" s="155" t="e">
        <f t="shared" ca="1" si="105"/>
        <v>#NAME?</v>
      </c>
      <c r="AG847" s="156">
        <f t="shared" si="108"/>
        <v>0.97753664242724214</v>
      </c>
    </row>
    <row r="848" spans="1:33" x14ac:dyDescent="0.25">
      <c r="A848" s="148"/>
      <c r="B848" s="152">
        <f>+[1]data1cf!A848</f>
        <v>-96776.00779798656</v>
      </c>
      <c r="C848" s="152">
        <f>+[1]data1cf!B848</f>
        <v>13779.761392533506</v>
      </c>
      <c r="D848" s="152">
        <f>+[1]data1cf!C848</f>
        <v>21268.460433146724</v>
      </c>
      <c r="E848" s="152">
        <f>+[1]data1cf!D848</f>
        <v>19957.73406408375</v>
      </c>
      <c r="F848" s="152">
        <f>+[1]data1cf!E848</f>
        <v>18568.002236929104</v>
      </c>
      <c r="G848" s="152">
        <f>+[1]data1cf!F848</f>
        <v>17599.04513376268</v>
      </c>
      <c r="H848" s="152">
        <f>+[1]data1cf!G848</f>
        <v>16379.278226579005</v>
      </c>
      <c r="I848" s="152">
        <f>+[1]data1cf!H848</f>
        <v>15414.904914710602</v>
      </c>
      <c r="J848" s="152">
        <f>+[1]data1cf!I848</f>
        <v>14755.392472660242</v>
      </c>
      <c r="K848" s="152">
        <f>+[1]data1cf!J848</f>
        <v>14180.361300318149</v>
      </c>
      <c r="L848" s="152">
        <f>+[1]data1cf!K848</f>
        <v>13447.043390009148</v>
      </c>
      <c r="M848" s="152">
        <f>+[1]data1cf!L848</f>
        <v>12807.614499984837</v>
      </c>
      <c r="N848" s="152">
        <f>+[1]data1cf!M848</f>
        <v>12138.772550125701</v>
      </c>
      <c r="O848" s="152">
        <f>+[1]data1cf!N848</f>
        <v>11554.705068339921</v>
      </c>
      <c r="P848" s="152">
        <f>+[1]data1cf!O848</f>
        <v>12481.006626021655</v>
      </c>
      <c r="Q848" s="152">
        <f>+[1]data1cf!P848</f>
        <v>13638.27191069469</v>
      </c>
      <c r="R848" s="152">
        <f>+[1]data1cf!Q848</f>
        <v>12260.793244154091</v>
      </c>
      <c r="S848" s="152">
        <f>+[1]data1cf!R848</f>
        <v>8981.7686744577441</v>
      </c>
      <c r="T848" s="152">
        <f>+[1]data1cf!S848</f>
        <v>8477.7234042905875</v>
      </c>
      <c r="U848" s="152">
        <f>+[1]data1cf!T848</f>
        <v>7973.7029076110321</v>
      </c>
      <c r="V848" s="152">
        <f>+[1]data1cf!U848</f>
        <v>7469.7079276237109</v>
      </c>
      <c r="W848" s="152">
        <f>+[1]data1cf!V848</f>
        <v>10541.999821996191</v>
      </c>
      <c r="X848" s="152">
        <f>+[1]data1cf!W848</f>
        <v>10038.05819486067</v>
      </c>
      <c r="Y848" s="152">
        <f>+[1]data1cf!X848</f>
        <v>9534.144450503718</v>
      </c>
      <c r="Z848" s="152">
        <f>+[1]data1cf!Y848</f>
        <v>9030.2594254086725</v>
      </c>
      <c r="AA848" s="152">
        <f>+[1]data1cf!Z848</f>
        <v>8526.4039811534003</v>
      </c>
      <c r="AB848" s="152"/>
      <c r="AC848" s="153" t="e">
        <f t="shared" ca="1" si="104"/>
        <v>#NAME?</v>
      </c>
      <c r="AD848" s="153">
        <f t="shared" si="106"/>
        <v>71576.677061211987</v>
      </c>
      <c r="AE848" s="154">
        <f t="shared" si="107"/>
        <v>52908.589503208008</v>
      </c>
      <c r="AF848" s="155" t="e">
        <f t="shared" ca="1" si="105"/>
        <v>#NAME?</v>
      </c>
      <c r="AG848" s="156">
        <f t="shared" si="108"/>
        <v>0.97798651124874214</v>
      </c>
    </row>
    <row r="849" spans="1:33" x14ac:dyDescent="0.25">
      <c r="A849" s="148"/>
      <c r="B849" s="152">
        <f>+[1]data1cf!A849</f>
        <v>-90050.041488175295</v>
      </c>
      <c r="C849" s="152">
        <f>+[1]data1cf!B849</f>
        <v>12914.437217646515</v>
      </c>
      <c r="D849" s="152">
        <f>+[1]data1cf!C849</f>
        <v>19869.267566823706</v>
      </c>
      <c r="E849" s="152">
        <f>+[1]data1cf!D849</f>
        <v>18783.156790740792</v>
      </c>
      <c r="F849" s="152">
        <f>+[1]data1cf!E849</f>
        <v>17398.456214532842</v>
      </c>
      <c r="G849" s="152">
        <f>+[1]data1cf!F849</f>
        <v>16497.279162205541</v>
      </c>
      <c r="H849" s="152">
        <f>+[1]data1cf!G849</f>
        <v>15361.849286608987</v>
      </c>
      <c r="I849" s="152">
        <f>+[1]data1cf!H849</f>
        <v>14464.500256412197</v>
      </c>
      <c r="J849" s="152">
        <f>+[1]data1cf!I849</f>
        <v>13850.824159206706</v>
      </c>
      <c r="K849" s="152">
        <f>+[1]data1cf!J849</f>
        <v>13316.208334533883</v>
      </c>
      <c r="L849" s="152">
        <f>+[1]data1cf!K849</f>
        <v>12633.405794319355</v>
      </c>
      <c r="M849" s="152">
        <f>+[1]data1cf!L849</f>
        <v>12038.41743526631</v>
      </c>
      <c r="N849" s="152">
        <f>+[1]data1cf!M849</f>
        <v>11416.060234300039</v>
      </c>
      <c r="O849" s="152">
        <f>+[1]data1cf!N849</f>
        <v>10873.051080886755</v>
      </c>
      <c r="P849" s="152">
        <f>+[1]data1cf!O849</f>
        <v>11734.508922506197</v>
      </c>
      <c r="Q849" s="152">
        <f>+[1]data1cf!P849</f>
        <v>12811.343866092275</v>
      </c>
      <c r="R849" s="152">
        <f>+[1]data1cf!Q849</f>
        <v>11529.600447517019</v>
      </c>
      <c r="S849" s="152">
        <f>+[1]data1cf!R849</f>
        <v>8478.4692295578043</v>
      </c>
      <c r="T849" s="152">
        <f>+[1]data1cf!S849</f>
        <v>8009.4552815427232</v>
      </c>
      <c r="U849" s="152">
        <f>+[1]data1cf!T849</f>
        <v>7540.4643852492227</v>
      </c>
      <c r="V849" s="152">
        <f>+[1]data1cf!U849</f>
        <v>7071.4972322289468</v>
      </c>
      <c r="W849" s="152">
        <f>+[1]data1cf!V849</f>
        <v>9930.2637679341133</v>
      </c>
      <c r="X849" s="152">
        <f>+[1]data1cf!W849</f>
        <v>9461.3462597238195</v>
      </c>
      <c r="Y849" s="152">
        <f>+[1]data1cf!X849</f>
        <v>8992.4546964292422</v>
      </c>
      <c r="Z849" s="152">
        <f>+[1]data1cf!Y849</f>
        <v>8523.5898563978626</v>
      </c>
      <c r="AA849" s="152">
        <f>+[1]data1cf!Z849</f>
        <v>8054.7525413275634</v>
      </c>
      <c r="AB849" s="152"/>
      <c r="AC849" s="153" t="e">
        <f t="shared" ca="1" si="104"/>
        <v>#NAME?</v>
      </c>
      <c r="AD849" s="153">
        <f t="shared" si="106"/>
        <v>67986.992774920524</v>
      </c>
      <c r="AE849" s="154">
        <f t="shared" si="107"/>
        <v>50440.242103849087</v>
      </c>
      <c r="AF849" s="155" t="e">
        <f t="shared" ca="1" si="105"/>
        <v>#NAME?</v>
      </c>
      <c r="AG849" s="156">
        <f t="shared" si="108"/>
        <v>0.97334334403567968</v>
      </c>
    </row>
    <row r="850" spans="1:33" x14ac:dyDescent="0.25">
      <c r="A850" s="148"/>
      <c r="B850" s="152">
        <f>+[1]data1cf!A850</f>
        <v>-115825.83619708497</v>
      </c>
      <c r="C850" s="152">
        <f>+[1]data1cf!B850</f>
        <v>15979.241587500645</v>
      </c>
      <c r="D850" s="152">
        <f>+[1]data1cf!C850</f>
        <v>24951.892391318448</v>
      </c>
      <c r="E850" s="152">
        <f>+[1]data1cf!D850</f>
        <v>23534.778543067478</v>
      </c>
      <c r="F850" s="152">
        <f>+[1]data1cf!E850</f>
        <v>21880.48553007271</v>
      </c>
      <c r="G850" s="152">
        <f>+[1]data1cf!F850</f>
        <v>20719.556258463581</v>
      </c>
      <c r="H850" s="152">
        <f>+[1]data1cf!G850</f>
        <v>19260.923156383757</v>
      </c>
      <c r="I850" s="152">
        <f>+[1]data1cf!H850</f>
        <v>18106.71822692981</v>
      </c>
      <c r="J850" s="152">
        <f>+[1]data1cf!I850</f>
        <v>17317.384363909568</v>
      </c>
      <c r="K850" s="152">
        <f>+[1]data1cf!J850</f>
        <v>16627.885559360075</v>
      </c>
      <c r="L850" s="152">
        <f>+[1]data1cf!K850</f>
        <v>15751.493912506736</v>
      </c>
      <c r="M850" s="152">
        <f>+[1]data1cf!L850</f>
        <v>14986.196939002308</v>
      </c>
      <c r="N850" s="152">
        <f>+[1]data1cf!M850</f>
        <v>14185.697105532905</v>
      </c>
      <c r="O850" s="152">
        <f>+[1]data1cf!N850</f>
        <v>13485.340889337422</v>
      </c>
      <c r="P850" s="152">
        <f>+[1]data1cf!O850</f>
        <v>14595.298089472341</v>
      </c>
      <c r="Q850" s="152">
        <f>+[1]data1cf!P850</f>
        <v>15980.364722711758</v>
      </c>
      <c r="R850" s="152">
        <f>+[1]data1cf!Q850</f>
        <v>14331.736906520426</v>
      </c>
      <c r="S850" s="152">
        <f>+[1]data1cf!R850</f>
        <v>10407.254265237432</v>
      </c>
      <c r="T850" s="152">
        <f>+[1]data1cf!S850</f>
        <v>9803.9904374903253</v>
      </c>
      <c r="U850" s="152">
        <f>+[1]data1cf!T850</f>
        <v>9200.7562597565102</v>
      </c>
      <c r="V850" s="152">
        <f>+[1]data1cf!U850</f>
        <v>8597.5526215363952</v>
      </c>
      <c r="W850" s="152">
        <f>+[1]data1cf!V850</f>
        <v>12274.608389842459</v>
      </c>
      <c r="X850" s="152">
        <f>+[1]data1cf!W850</f>
        <v>11671.46860669152</v>
      </c>
      <c r="Y850" s="152">
        <f>+[1]data1cf!X850</f>
        <v>11068.362194891761</v>
      </c>
      <c r="Z850" s="152">
        <f>+[1]data1cf!Y850</f>
        <v>10465.290155583722</v>
      </c>
      <c r="AA850" s="152">
        <f>+[1]data1cf!Z850</f>
        <v>9862.2535199421436</v>
      </c>
      <c r="AB850" s="152"/>
      <c r="AC850" s="153" t="e">
        <f t="shared" ca="1" si="104"/>
        <v>#NAME?</v>
      </c>
      <c r="AD850" s="153">
        <f t="shared" si="106"/>
        <v>81466.606821817302</v>
      </c>
      <c r="AE850" s="154">
        <f t="shared" si="107"/>
        <v>59624.392702476754</v>
      </c>
      <c r="AF850" s="155" t="e">
        <f t="shared" ca="1" si="105"/>
        <v>#NAME?</v>
      </c>
      <c r="AG850" s="156">
        <f t="shared" si="108"/>
        <v>0.98700746116727633</v>
      </c>
    </row>
    <row r="851" spans="1:33" x14ac:dyDescent="0.25">
      <c r="A851" s="148"/>
      <c r="B851" s="152">
        <f>+[1]data1cf!A851</f>
        <v>-112714.13799229037</v>
      </c>
      <c r="C851" s="152">
        <f>+[1]data1cf!B851</f>
        <v>15608.166028068626</v>
      </c>
      <c r="D851" s="152">
        <f>+[1]data1cf!C851</f>
        <v>24426.611426223091</v>
      </c>
      <c r="E851" s="152">
        <f>+[1]data1cf!D851</f>
        <v>22988.496921505954</v>
      </c>
      <c r="F851" s="152">
        <f>+[1]data1cf!E851</f>
        <v>21339.40725363142</v>
      </c>
      <c r="G851" s="152">
        <f>+[1]data1cf!F851</f>
        <v>20209.8357160343</v>
      </c>
      <c r="H851" s="152">
        <f>+[1]data1cf!G851</f>
        <v>18790.220262527066</v>
      </c>
      <c r="I851" s="152">
        <f>+[1]data1cf!H851</f>
        <v>17667.023418357621</v>
      </c>
      <c r="J851" s="152">
        <f>+[1]data1cf!I851</f>
        <v>16898.895262502447</v>
      </c>
      <c r="K851" s="152">
        <f>+[1]data1cf!J851</f>
        <v>16228.094197280774</v>
      </c>
      <c r="L851" s="152">
        <f>+[1]data1cf!K851</f>
        <v>15375.072959852216</v>
      </c>
      <c r="M851" s="152">
        <f>+[1]data1cf!L851</f>
        <v>14630.335934773597</v>
      </c>
      <c r="N851" s="152">
        <f>+[1]data1cf!M851</f>
        <v>13851.341785843415</v>
      </c>
      <c r="O851" s="152">
        <f>+[1]data1cf!N851</f>
        <v>13169.980777295979</v>
      </c>
      <c r="P851" s="152">
        <f>+[1]data1cf!O851</f>
        <v>14249.938708096321</v>
      </c>
      <c r="Q851" s="152">
        <f>+[1]data1cf!P851</f>
        <v>15597.795082401462</v>
      </c>
      <c r="R851" s="152">
        <f>+[1]data1cf!Q851</f>
        <v>13993.458180780257</v>
      </c>
      <c r="S851" s="152">
        <f>+[1]data1cf!R851</f>
        <v>10174.408023220914</v>
      </c>
      <c r="T851" s="152">
        <f>+[1]data1cf!S851</f>
        <v>9587.3510715167686</v>
      </c>
      <c r="U851" s="152">
        <f>+[1]data1cf!T851</f>
        <v>9000.3229732688033</v>
      </c>
      <c r="V851" s="152">
        <f>+[1]data1cf!U851</f>
        <v>8413.3245940807174</v>
      </c>
      <c r="W851" s="152">
        <f>+[1]data1cf!V851</f>
        <v>11991.595080891388</v>
      </c>
      <c r="X851" s="152">
        <f>+[1]data1cf!W851</f>
        <v>11404.658841285587</v>
      </c>
      <c r="Y851" s="152">
        <f>+[1]data1cf!X851</f>
        <v>10817.755076498921</v>
      </c>
      <c r="Z851" s="152">
        <f>+[1]data1cf!Y851</f>
        <v>10230.884760775967</v>
      </c>
      <c r="AA851" s="152">
        <f>+[1]data1cf!Z851</f>
        <v>9644.0488975886328</v>
      </c>
      <c r="AB851" s="152"/>
      <c r="AC851" s="153" t="e">
        <f t="shared" ca="1" si="104"/>
        <v>#NAME?</v>
      </c>
      <c r="AD851" s="153">
        <f t="shared" si="106"/>
        <v>79941.048245844751</v>
      </c>
      <c r="AE851" s="154">
        <f t="shared" si="107"/>
        <v>58613.653129420287</v>
      </c>
      <c r="AF851" s="155" t="e">
        <f t="shared" ca="1" si="105"/>
        <v>#NAME?</v>
      </c>
      <c r="AG851" s="156">
        <f t="shared" ref="AG851:AG866" si="109">1-EXP(-(1/0.25)*(AD851/ABS($AD$1010)))</f>
        <v>0.98590654950933243</v>
      </c>
    </row>
    <row r="852" spans="1:33" x14ac:dyDescent="0.25">
      <c r="A852" s="148"/>
      <c r="B852" s="152">
        <f>+[1]data1cf!A852</f>
        <v>-89141.156863268698</v>
      </c>
      <c r="C852" s="152">
        <f>+[1]data1cf!B852</f>
        <v>12736.370822209887</v>
      </c>
      <c r="D852" s="152">
        <f>+[1]data1cf!C852</f>
        <v>19675.411827552438</v>
      </c>
      <c r="E852" s="152">
        <f>+[1]data1cf!D852</f>
        <v>18564.989670073908</v>
      </c>
      <c r="F852" s="152">
        <f>+[1]data1cf!E852</f>
        <v>17240.414626318805</v>
      </c>
      <c r="G852" s="152">
        <f>+[1]data1cf!F852</f>
        <v>16348.396740607197</v>
      </c>
      <c r="H852" s="152">
        <f>+[1]data1cf!G852</f>
        <v>15224.363388244496</v>
      </c>
      <c r="I852" s="152">
        <f>+[1]data1cf!H852</f>
        <v>14336.071397036718</v>
      </c>
      <c r="J852" s="152">
        <f>+[1]data1cf!I852</f>
        <v>13728.589197803998</v>
      </c>
      <c r="K852" s="152">
        <f>+[1]data1cf!J852</f>
        <v>13199.434727888984</v>
      </c>
      <c r="L852" s="152">
        <f>+[1]data1cf!K852</f>
        <v>12523.458365666658</v>
      </c>
      <c r="M852" s="152">
        <f>+[1]data1cf!L852</f>
        <v>11934.475287262067</v>
      </c>
      <c r="N852" s="152">
        <f>+[1]data1cf!M852</f>
        <v>11318.399603570084</v>
      </c>
      <c r="O852" s="152">
        <f>+[1]data1cf!N852</f>
        <v>10780.938691355652</v>
      </c>
      <c r="P852" s="152">
        <f>+[1]data1cf!O852</f>
        <v>11633.634155372201</v>
      </c>
      <c r="Q852" s="152">
        <f>+[1]data1cf!P852</f>
        <v>12699.600489598264</v>
      </c>
      <c r="R852" s="152">
        <f>+[1]data1cf!Q852</f>
        <v>11430.793843366097</v>
      </c>
      <c r="S852" s="152">
        <f>+[1]data1cf!R852</f>
        <v>8410.4580165776788</v>
      </c>
      <c r="T852" s="152">
        <f>+[1]data1cf!S852</f>
        <v>7946.1778761119767</v>
      </c>
      <c r="U852" s="152">
        <f>+[1]data1cf!T852</f>
        <v>7481.9205547043675</v>
      </c>
      <c r="V852" s="152">
        <f>+[1]data1cf!U852</f>
        <v>7017.6867369266074</v>
      </c>
      <c r="W852" s="152">
        <f>+[1]data1cf!V852</f>
        <v>9847.5994386128223</v>
      </c>
      <c r="X852" s="152">
        <f>+[1]data1cf!W852</f>
        <v>9383.4147645747162</v>
      </c>
      <c r="Y852" s="152">
        <f>+[1]data1cf!X852</f>
        <v>8919.2557735875398</v>
      </c>
      <c r="Z852" s="152">
        <f>+[1]data1cf!Y852</f>
        <v>8455.1232361428156</v>
      </c>
      <c r="AA852" s="152">
        <f>+[1]data1cf!Z852</f>
        <v>7991.0179458468328</v>
      </c>
      <c r="AB852" s="152"/>
      <c r="AC852" s="153" t="e">
        <f t="shared" ca="1" si="104"/>
        <v>#NAME?</v>
      </c>
      <c r="AD852" s="153">
        <f t="shared" si="106"/>
        <v>67388.930400284269</v>
      </c>
      <c r="AE852" s="154">
        <f t="shared" si="107"/>
        <v>49997.288587249503</v>
      </c>
      <c r="AF852" s="155" t="e">
        <f t="shared" ca="1" si="105"/>
        <v>#NAME?</v>
      </c>
      <c r="AG852" s="156">
        <f t="shared" si="109"/>
        <v>0.97247968440854904</v>
      </c>
    </row>
    <row r="853" spans="1:33" x14ac:dyDescent="0.25">
      <c r="A853" s="148"/>
      <c r="B853" s="152">
        <f>+[1]data1cf!A853</f>
        <v>-89292.251376080152</v>
      </c>
      <c r="C853" s="152">
        <f>+[1]data1cf!B853</f>
        <v>12795.083237377181</v>
      </c>
      <c r="D853" s="152">
        <f>+[1]data1cf!C853</f>
        <v>19786.083927762553</v>
      </c>
      <c r="E853" s="152">
        <f>+[1]data1cf!D853</f>
        <v>18604.172007222762</v>
      </c>
      <c r="F853" s="152">
        <f>+[1]data1cf!E853</f>
        <v>17266.68772646899</v>
      </c>
      <c r="G853" s="152">
        <f>+[1]data1cf!F853</f>
        <v>16373.147205452959</v>
      </c>
      <c r="H853" s="152">
        <f>+[1]data1cf!G853</f>
        <v>15247.219275848438</v>
      </c>
      <c r="I853" s="152">
        <f>+[1]data1cf!H853</f>
        <v>14357.421627205142</v>
      </c>
      <c r="J853" s="152">
        <f>+[1]data1cf!I853</f>
        <v>13748.909743927834</v>
      </c>
      <c r="K853" s="152">
        <f>+[1]data1cf!J853</f>
        <v>13218.847369187708</v>
      </c>
      <c r="L853" s="152">
        <f>+[1]data1cf!K853</f>
        <v>12541.736211624135</v>
      </c>
      <c r="M853" s="152">
        <f>+[1]data1cf!L853</f>
        <v>11951.754805237077</v>
      </c>
      <c r="N853" s="152">
        <f>+[1]data1cf!M853</f>
        <v>11334.63487152008</v>
      </c>
      <c r="O853" s="152">
        <f>+[1]data1cf!N853</f>
        <v>10796.25161033207</v>
      </c>
      <c r="P853" s="152">
        <f>+[1]data1cf!O853</f>
        <v>11650.403746778426</v>
      </c>
      <c r="Q853" s="152">
        <f>+[1]data1cf!P853</f>
        <v>12718.176896953601</v>
      </c>
      <c r="R853" s="152">
        <f>+[1]data1cf!Q853</f>
        <v>11447.219619870211</v>
      </c>
      <c r="S853" s="152">
        <f>+[1]data1cf!R853</f>
        <v>8421.7643153193967</v>
      </c>
      <c r="T853" s="152">
        <f>+[1]data1cf!S853</f>
        <v>7956.6972187034662</v>
      </c>
      <c r="U853" s="152">
        <f>+[1]data1cf!T853</f>
        <v>7491.6529798240044</v>
      </c>
      <c r="V853" s="152">
        <f>+[1]data1cf!U853</f>
        <v>7026.6322844131064</v>
      </c>
      <c r="W853" s="152">
        <f>+[1]data1cf!V853</f>
        <v>9861.3416961265048</v>
      </c>
      <c r="X853" s="152">
        <f>+[1]data1cf!W853</f>
        <v>9396.3702277540287</v>
      </c>
      <c r="Y853" s="152">
        <f>+[1]data1cf!X853</f>
        <v>8931.4244859653372</v>
      </c>
      <c r="Z853" s="152">
        <f>+[1]data1cf!Y853</f>
        <v>8466.5052425579306</v>
      </c>
      <c r="AA853" s="152">
        <f>+[1]data1cf!Z853</f>
        <v>8001.6132924832518</v>
      </c>
      <c r="AB853" s="152"/>
      <c r="AC853" s="153" t="e">
        <f t="shared" ca="1" si="104"/>
        <v>#NAME?</v>
      </c>
      <c r="AD853" s="153">
        <f t="shared" si="106"/>
        <v>67589.079628848791</v>
      </c>
      <c r="AE853" s="154">
        <f t="shared" si="107"/>
        <v>50168.748677081378</v>
      </c>
      <c r="AF853" s="155" t="e">
        <f t="shared" ca="1" si="105"/>
        <v>#NAME?</v>
      </c>
      <c r="AG853" s="156">
        <f t="shared" si="109"/>
        <v>0.97277179037672223</v>
      </c>
    </row>
    <row r="854" spans="1:33" x14ac:dyDescent="0.25">
      <c r="A854" s="148"/>
      <c r="B854" s="152">
        <f>+[1]data1cf!A854</f>
        <v>-112657.08669555637</v>
      </c>
      <c r="C854" s="152">
        <f>+[1]data1cf!B854</f>
        <v>15549.298325382719</v>
      </c>
      <c r="D854" s="152">
        <f>+[1]data1cf!C854</f>
        <v>24311.422966886232</v>
      </c>
      <c r="E854" s="152">
        <f>+[1]data1cf!D854</f>
        <v>22972.396260219521</v>
      </c>
      <c r="F854" s="152">
        <f>+[1]data1cf!E854</f>
        <v>21329.486877272939</v>
      </c>
      <c r="G854" s="152">
        <f>+[1]data1cf!F854</f>
        <v>20200.490266699657</v>
      </c>
      <c r="H854" s="152">
        <f>+[1]data1cf!G854</f>
        <v>18781.590180589956</v>
      </c>
      <c r="I854" s="152">
        <f>+[1]data1cf!H854</f>
        <v>17658.96185282481</v>
      </c>
      <c r="J854" s="152">
        <f>+[1]data1cf!I854</f>
        <v>16891.22249209445</v>
      </c>
      <c r="K854" s="152">
        <f>+[1]data1cf!J854</f>
        <v>16220.764239769342</v>
      </c>
      <c r="L854" s="152">
        <f>+[1]data1cf!K854</f>
        <v>15368.171486105926</v>
      </c>
      <c r="M854" s="152">
        <f>+[1]data1cf!L854</f>
        <v>14623.811416516295</v>
      </c>
      <c r="N854" s="152">
        <f>+[1]data1cf!M854</f>
        <v>13845.211562633202</v>
      </c>
      <c r="O854" s="152">
        <f>+[1]data1cf!N854</f>
        <v>13164.198820902373</v>
      </c>
      <c r="P854" s="152">
        <f>+[1]data1cf!O854</f>
        <v>14243.606731390984</v>
      </c>
      <c r="Q854" s="152">
        <f>+[1]data1cf!P854</f>
        <v>15590.7808758061</v>
      </c>
      <c r="R854" s="152">
        <f>+[1]data1cf!Q854</f>
        <v>13987.256024050741</v>
      </c>
      <c r="S854" s="152">
        <f>+[1]data1cf!R854</f>
        <v>10170.138913823899</v>
      </c>
      <c r="T854" s="152">
        <f>+[1]data1cf!S854</f>
        <v>9583.3791063906247</v>
      </c>
      <c r="U854" s="152">
        <f>+[1]data1cf!T854</f>
        <v>8996.6481378090957</v>
      </c>
      <c r="V854" s="152">
        <f>+[1]data1cf!U854</f>
        <v>8409.946873244864</v>
      </c>
      <c r="W854" s="152">
        <f>+[1]data1cf!V854</f>
        <v>11986.406185566055</v>
      </c>
      <c r="X854" s="152">
        <f>+[1]data1cf!W854</f>
        <v>11399.767029131588</v>
      </c>
      <c r="Y854" s="152">
        <f>+[1]data1cf!X854</f>
        <v>10813.160331078832</v>
      </c>
      <c r="Z854" s="152">
        <f>+[1]data1cf!Y854</f>
        <v>10226.587065159241</v>
      </c>
      <c r="AA854" s="152">
        <f>+[1]data1cf!Z854</f>
        <v>9640.0482343368058</v>
      </c>
      <c r="AB854" s="152"/>
      <c r="AC854" s="153" t="e">
        <f t="shared" ca="1" si="104"/>
        <v>#NAME?</v>
      </c>
      <c r="AD854" s="153">
        <f t="shared" si="106"/>
        <v>79763.451666253502</v>
      </c>
      <c r="AE854" s="154">
        <f t="shared" si="107"/>
        <v>58449.69606982496</v>
      </c>
      <c r="AF854" s="155" t="e">
        <f t="shared" ca="1" si="105"/>
        <v>#NAME?</v>
      </c>
      <c r="AG854" s="156">
        <f t="shared" si="109"/>
        <v>0.9857724714171533</v>
      </c>
    </row>
    <row r="855" spans="1:33" x14ac:dyDescent="0.25">
      <c r="A855" s="148"/>
      <c r="B855" s="152">
        <f>+[1]data1cf!A855</f>
        <v>-114942.52702967267</v>
      </c>
      <c r="C855" s="152">
        <f>+[1]data1cf!B855</f>
        <v>15896.346072827837</v>
      </c>
      <c r="D855" s="152">
        <f>+[1]data1cf!C855</f>
        <v>24840.009841817213</v>
      </c>
      <c r="E855" s="152">
        <f>+[1]data1cf!D855</f>
        <v>23534.089804237999</v>
      </c>
      <c r="F855" s="152">
        <f>+[1]data1cf!E855</f>
        <v>21726.891135496873</v>
      </c>
      <c r="G855" s="152">
        <f>+[1]data1cf!F855</f>
        <v>20574.863297156357</v>
      </c>
      <c r="H855" s="152">
        <f>+[1]data1cf!G855</f>
        <v>19127.306027116363</v>
      </c>
      <c r="I855" s="152">
        <f>+[1]data1cf!H855</f>
        <v>17981.903277113353</v>
      </c>
      <c r="J855" s="152">
        <f>+[1]data1cf!I855</f>
        <v>17198.589019564992</v>
      </c>
      <c r="K855" s="152">
        <f>+[1]data1cf!J855</f>
        <v>16514.397890590422</v>
      </c>
      <c r="L855" s="152">
        <f>+[1]data1cf!K855</f>
        <v>15644.640337255278</v>
      </c>
      <c r="M855" s="152">
        <f>+[1]data1cf!L855</f>
        <v>14885.179659474525</v>
      </c>
      <c r="N855" s="152">
        <f>+[1]data1cf!M855</f>
        <v>14090.784585224948</v>
      </c>
      <c r="O855" s="152">
        <f>+[1]data1cf!N855</f>
        <v>13395.820486114149</v>
      </c>
      <c r="P855" s="152">
        <f>+[1]data1cf!O855</f>
        <v>14497.261876593071</v>
      </c>
      <c r="Q855" s="152">
        <f>+[1]data1cf!P855</f>
        <v>15871.7657364929</v>
      </c>
      <c r="R855" s="152">
        <f>+[1]data1cf!Q855</f>
        <v>14235.710659782737</v>
      </c>
      <c r="S855" s="152">
        <f>+[1]data1cf!R855</f>
        <v>10341.156846196664</v>
      </c>
      <c r="T855" s="152">
        <f>+[1]data1cf!S855</f>
        <v>9742.4936195495666</v>
      </c>
      <c r="U855" s="152">
        <f>+[1]data1cf!T855</f>
        <v>9143.8598167992968</v>
      </c>
      <c r="V855" s="152">
        <f>+[1]data1cf!U855</f>
        <v>8545.2563206627583</v>
      </c>
      <c r="W855" s="152">
        <f>+[1]data1cf!V855</f>
        <v>12194.27018419289</v>
      </c>
      <c r="X855" s="152">
        <f>+[1]data1cf!W855</f>
        <v>11595.730056155011</v>
      </c>
      <c r="Y855" s="152">
        <f>+[1]data1cf!X855</f>
        <v>10997.223044972246</v>
      </c>
      <c r="Z855" s="152">
        <f>+[1]data1cf!Y855</f>
        <v>10398.750144150237</v>
      </c>
      <c r="AA855" s="152">
        <f>+[1]data1cf!Z855</f>
        <v>9800.3123769998092</v>
      </c>
      <c r="AB855" s="152"/>
      <c r="AC855" s="153" t="e">
        <f t="shared" ca="1" si="104"/>
        <v>#NAME?</v>
      </c>
      <c r="AD855" s="153">
        <f t="shared" si="106"/>
        <v>81219.840623401193</v>
      </c>
      <c r="AE855" s="154">
        <f t="shared" si="107"/>
        <v>59515.880048915285</v>
      </c>
      <c r="AF855" s="155" t="e">
        <f t="shared" ca="1" si="105"/>
        <v>#NAME?</v>
      </c>
      <c r="AG855" s="156">
        <f t="shared" si="109"/>
        <v>0.98683539801195874</v>
      </c>
    </row>
    <row r="856" spans="1:33" x14ac:dyDescent="0.25">
      <c r="A856" s="148"/>
      <c r="B856" s="152">
        <f>+[1]data1cf!A856</f>
        <v>-114558.26670580798</v>
      </c>
      <c r="C856" s="152">
        <f>+[1]data1cf!B856</f>
        <v>15866.091836024083</v>
      </c>
      <c r="D856" s="152">
        <f>+[1]data1cf!C856</f>
        <v>24796.506059221239</v>
      </c>
      <c r="E856" s="152">
        <f>+[1]data1cf!D856</f>
        <v>23310.424086201368</v>
      </c>
      <c r="F856" s="152">
        <f>+[1]data1cf!E856</f>
        <v>21660.07395077723</v>
      </c>
      <c r="G856" s="152">
        <f>+[1]data1cf!F856</f>
        <v>20511.9184458811</v>
      </c>
      <c r="H856" s="152">
        <f>+[1]data1cf!G856</f>
        <v>19069.17942404194</v>
      </c>
      <c r="I856" s="152">
        <f>+[1]data1cf!H856</f>
        <v>17927.605829731339</v>
      </c>
      <c r="J856" s="152">
        <f>+[1]data1cf!I856</f>
        <v>17146.910242557355</v>
      </c>
      <c r="K856" s="152">
        <f>+[1]data1cf!J856</f>
        <v>16465.028077658651</v>
      </c>
      <c r="L856" s="152">
        <f>+[1]data1cf!K856</f>
        <v>15598.156511492969</v>
      </c>
      <c r="M856" s="152">
        <f>+[1]data1cf!L856</f>
        <v>14841.234760022209</v>
      </c>
      <c r="N856" s="152">
        <f>+[1]data1cf!M856</f>
        <v>14049.495400036038</v>
      </c>
      <c r="O856" s="152">
        <f>+[1]data1cf!N856</f>
        <v>13356.876999049658</v>
      </c>
      <c r="P856" s="152">
        <f>+[1]data1cf!O856</f>
        <v>14454.613811452058</v>
      </c>
      <c r="Q856" s="152">
        <f>+[1]data1cf!P856</f>
        <v>15824.522615787984</v>
      </c>
      <c r="R856" s="152">
        <f>+[1]data1cf!Q856</f>
        <v>14193.936977325629</v>
      </c>
      <c r="S856" s="152">
        <f>+[1]data1cf!R856</f>
        <v>10312.402909767348</v>
      </c>
      <c r="T856" s="152">
        <f>+[1]data1cf!S856</f>
        <v>9715.7410531205514</v>
      </c>
      <c r="U856" s="152">
        <f>+[1]data1cf!T856</f>
        <v>9119.1085220046025</v>
      </c>
      <c r="V856" s="152">
        <f>+[1]data1cf!U856</f>
        <v>8522.5061961854044</v>
      </c>
      <c r="W856" s="152">
        <f>+[1]data1cf!V856</f>
        <v>12159.321169668296</v>
      </c>
      <c r="X856" s="152">
        <f>+[1]data1cf!W856</f>
        <v>11562.782000104093</v>
      </c>
      <c r="Y856" s="152">
        <f>+[1]data1cf!X856</f>
        <v>10966.275836683208</v>
      </c>
      <c r="Z856" s="152">
        <f>+[1]data1cf!Y856</f>
        <v>10369.803669589932</v>
      </c>
      <c r="AA856" s="152">
        <f>+[1]data1cf!Z856</f>
        <v>9773.3665187140996</v>
      </c>
      <c r="AB856" s="152"/>
      <c r="AC856" s="153" t="e">
        <f t="shared" ca="1" si="104"/>
        <v>#NAME?</v>
      </c>
      <c r="AD856" s="153">
        <f t="shared" si="106"/>
        <v>80932.435780176078</v>
      </c>
      <c r="AE856" s="154">
        <f t="shared" si="107"/>
        <v>59297.677724238281</v>
      </c>
      <c r="AF856" s="155" t="e">
        <f t="shared" ca="1" si="105"/>
        <v>#NAME?</v>
      </c>
      <c r="AG856" s="156">
        <f t="shared" si="109"/>
        <v>0.98663212412034407</v>
      </c>
    </row>
    <row r="857" spans="1:33" x14ac:dyDescent="0.25">
      <c r="A857" s="148"/>
      <c r="B857" s="152">
        <f>+[1]data1cf!A857</f>
        <v>-107283.36928477087</v>
      </c>
      <c r="C857" s="152">
        <f>+[1]data1cf!B857</f>
        <v>15005.629693933704</v>
      </c>
      <c r="D857" s="152">
        <f>+[1]data1cf!C857</f>
        <v>23300.027259861319</v>
      </c>
      <c r="E857" s="152">
        <f>+[1]data1cf!D857</f>
        <v>21908.854263382753</v>
      </c>
      <c r="F857" s="152">
        <f>+[1]data1cf!E857</f>
        <v>20395.07693024453</v>
      </c>
      <c r="G857" s="152">
        <f>+[1]data1cf!F857</f>
        <v>19320.233258077536</v>
      </c>
      <c r="H857" s="152">
        <f>+[1]data1cf!G857</f>
        <v>17968.714326457481</v>
      </c>
      <c r="I857" s="152">
        <f>+[1]data1cf!H857</f>
        <v>16899.635114577621</v>
      </c>
      <c r="J857" s="152">
        <f>+[1]data1cf!I857</f>
        <v>16168.516746726746</v>
      </c>
      <c r="K857" s="152">
        <f>+[1]data1cf!J857</f>
        <v>15530.348376246082</v>
      </c>
      <c r="L857" s="152">
        <f>+[1]data1cf!K857</f>
        <v>14718.114927295905</v>
      </c>
      <c r="M857" s="152">
        <f>+[1]data1cf!L857</f>
        <v>14009.260663716188</v>
      </c>
      <c r="N857" s="152">
        <f>+[1]data1cf!M857</f>
        <v>13267.799845765632</v>
      </c>
      <c r="O857" s="152">
        <f>+[1]data1cf!N857</f>
        <v>12619.59069594567</v>
      </c>
      <c r="P857" s="152">
        <f>+[1]data1cf!O857</f>
        <v>13647.191655591258</v>
      </c>
      <c r="Q857" s="152">
        <f>+[1]data1cf!P857</f>
        <v>14930.105899741378</v>
      </c>
      <c r="R857" s="152">
        <f>+[1]data1cf!Q857</f>
        <v>13403.068818682514</v>
      </c>
      <c r="S857" s="152">
        <f>+[1]data1cf!R857</f>
        <v>9768.0273263852032</v>
      </c>
      <c r="T857" s="152">
        <f>+[1]data1cf!S857</f>
        <v>9209.2558283041235</v>
      </c>
      <c r="U857" s="152">
        <f>+[1]data1cf!T857</f>
        <v>8650.511793468133</v>
      </c>
      <c r="V857" s="152">
        <f>+[1]data1cf!U857</f>
        <v>8091.7960457745739</v>
      </c>
      <c r="W857" s="152">
        <f>+[1]data1cf!V857</f>
        <v>11497.65906238714</v>
      </c>
      <c r="X857" s="152">
        <f>+[1]data1cf!W857</f>
        <v>10939.002460279677</v>
      </c>
      <c r="Y857" s="152">
        <f>+[1]data1cf!X857</f>
        <v>10380.376768296512</v>
      </c>
      <c r="Z857" s="152">
        <f>+[1]data1cf!Y857</f>
        <v>9821.7829137413464</v>
      </c>
      <c r="AA857" s="152">
        <f>+[1]data1cf!Z857</f>
        <v>9263.2218517370384</v>
      </c>
      <c r="AB857" s="152"/>
      <c r="AC857" s="153" t="e">
        <f t="shared" ca="1" si="104"/>
        <v>#NAME?</v>
      </c>
      <c r="AD857" s="153">
        <f t="shared" si="106"/>
        <v>77025.01261309332</v>
      </c>
      <c r="AE857" s="154">
        <f t="shared" si="107"/>
        <v>56606.878555290416</v>
      </c>
      <c r="AF857" s="155" t="e">
        <f t="shared" ca="1" si="105"/>
        <v>#NAME?</v>
      </c>
      <c r="AG857" s="156">
        <f t="shared" si="109"/>
        <v>0.98353596687298572</v>
      </c>
    </row>
    <row r="858" spans="1:33" x14ac:dyDescent="0.25">
      <c r="A858" s="148"/>
      <c r="B858" s="152">
        <f>+[1]data1cf!A858</f>
        <v>-100658.41452739853</v>
      </c>
      <c r="C858" s="152">
        <f>+[1]data1cf!B858</f>
        <v>14127.53482019138</v>
      </c>
      <c r="D858" s="152">
        <f>+[1]data1cf!C858</f>
        <v>21976.779183575345</v>
      </c>
      <c r="E858" s="152">
        <f>+[1]data1cf!D858</f>
        <v>20773.807005064875</v>
      </c>
      <c r="F858" s="152">
        <f>+[1]data1cf!E858</f>
        <v>19243.09532222819</v>
      </c>
      <c r="G858" s="152">
        <f>+[1]data1cf!F858</f>
        <v>18235.013770116217</v>
      </c>
      <c r="H858" s="152">
        <f>+[1]data1cf!G858</f>
        <v>16966.565284124339</v>
      </c>
      <c r="I858" s="152">
        <f>+[1]data1cf!H858</f>
        <v>15963.503773384582</v>
      </c>
      <c r="J858" s="152">
        <f>+[1]data1cf!I858</f>
        <v>15277.53337340225</v>
      </c>
      <c r="K858" s="152">
        <f>+[1]data1cf!J858</f>
        <v>14679.173386948434</v>
      </c>
      <c r="L858" s="152">
        <f>+[1]data1cf!K858</f>
        <v>13916.696660826285</v>
      </c>
      <c r="M858" s="152">
        <f>+[1]data1cf!L858</f>
        <v>13251.615513779816</v>
      </c>
      <c r="N858" s="152">
        <f>+[1]data1cf!M858</f>
        <v>12555.941329918383</v>
      </c>
      <c r="O858" s="152">
        <f>+[1]data1cf!N858</f>
        <v>11948.173888449568</v>
      </c>
      <c r="P858" s="152">
        <f>+[1]data1cf!O858</f>
        <v>12911.904964508954</v>
      </c>
      <c r="Q858" s="152">
        <f>+[1]data1cf!P858</f>
        <v>14115.59678227792</v>
      </c>
      <c r="R858" s="152">
        <f>+[1]data1cf!Q858</f>
        <v>12682.857183133445</v>
      </c>
      <c r="S858" s="152">
        <f>+[1]data1cf!R858</f>
        <v>9272.2865066595696</v>
      </c>
      <c r="T858" s="152">
        <f>+[1]data1cf!S858</f>
        <v>8748.0202251761584</v>
      </c>
      <c r="U858" s="152">
        <f>+[1]data1cf!T858</f>
        <v>8223.7797110295141</v>
      </c>
      <c r="V858" s="152">
        <f>+[1]data1cf!U858</f>
        <v>7699.5657372397545</v>
      </c>
      <c r="W858" s="152">
        <f>+[1]data1cf!V858</f>
        <v>10895.110150463064</v>
      </c>
      <c r="X858" s="152">
        <f>+[1]data1cf!W858</f>
        <v>10370.951669905513</v>
      </c>
      <c r="Y858" s="152">
        <f>+[1]data1cf!X858</f>
        <v>9846.8221907125153</v>
      </c>
      <c r="Z858" s="152">
        <f>+[1]data1cf!Y858</f>
        <v>9322.7225829250056</v>
      </c>
      <c r="AA858" s="152">
        <f>+[1]data1cf!Z858</f>
        <v>8798.6537426851573</v>
      </c>
      <c r="AB858" s="152"/>
      <c r="AC858" s="153" t="e">
        <f t="shared" ca="1" si="104"/>
        <v>#NAME?</v>
      </c>
      <c r="AD858" s="153">
        <f t="shared" si="106"/>
        <v>73532.848860929924</v>
      </c>
      <c r="AE858" s="154">
        <f t="shared" si="107"/>
        <v>54217.079139521578</v>
      </c>
      <c r="AF858" s="155" t="e">
        <f t="shared" ca="1" si="105"/>
        <v>#NAME?</v>
      </c>
      <c r="AG858" s="156">
        <f t="shared" si="109"/>
        <v>0.98016669922936561</v>
      </c>
    </row>
    <row r="859" spans="1:33" x14ac:dyDescent="0.25">
      <c r="A859" s="148"/>
      <c r="B859" s="152">
        <f>+[1]data1cf!A859</f>
        <v>-110837.99403400224</v>
      </c>
      <c r="C859" s="152">
        <f>+[1]data1cf!B859</f>
        <v>15444.275936570626</v>
      </c>
      <c r="D859" s="152">
        <f>+[1]data1cf!C859</f>
        <v>24054.951378156242</v>
      </c>
      <c r="E859" s="152">
        <f>+[1]data1cf!D859</f>
        <v>22592.569487659399</v>
      </c>
      <c r="F859" s="152">
        <f>+[1]data1cf!E859</f>
        <v>21013.173579124625</v>
      </c>
      <c r="G859" s="152">
        <f>+[1]data1cf!F859</f>
        <v>19902.508638292442</v>
      </c>
      <c r="H859" s="152">
        <f>+[1]data1cf!G859</f>
        <v>18506.418192937785</v>
      </c>
      <c r="I859" s="152">
        <f>+[1]data1cf!H859</f>
        <v>17401.917130954069</v>
      </c>
      <c r="J859" s="152">
        <f>+[1]data1cf!I859</f>
        <v>16646.574585000806</v>
      </c>
      <c r="K859" s="152">
        <f>+[1]data1cf!J859</f>
        <v>15987.046994378798</v>
      </c>
      <c r="L859" s="152">
        <f>+[1]data1cf!K859</f>
        <v>15148.116536183745</v>
      </c>
      <c r="M859" s="152">
        <f>+[1]data1cf!L859</f>
        <v>14415.775772080007</v>
      </c>
      <c r="N859" s="152">
        <f>+[1]data1cf!M859</f>
        <v>13649.748099158005</v>
      </c>
      <c r="O859" s="152">
        <f>+[1]data1cf!N859</f>
        <v>12979.839918526322</v>
      </c>
      <c r="P859" s="152">
        <f>+[1]data1cf!O859</f>
        <v>14041.710315057302</v>
      </c>
      <c r="Q859" s="152">
        <f>+[1]data1cf!P859</f>
        <v>15367.131415151634</v>
      </c>
      <c r="R859" s="152">
        <f>+[1]data1cf!Q859</f>
        <v>13789.498945100855</v>
      </c>
      <c r="S859" s="152">
        <f>+[1]data1cf!R859</f>
        <v>10034.017457870998</v>
      </c>
      <c r="T859" s="152">
        <f>+[1]data1cf!S859</f>
        <v>9456.7321583546745</v>
      </c>
      <c r="U859" s="152">
        <f>+[1]data1cf!T859</f>
        <v>8879.4752320243751</v>
      </c>
      <c r="V859" s="152">
        <f>+[1]data1cf!U859</f>
        <v>8302.2475300756632</v>
      </c>
      <c r="W859" s="152">
        <f>+[1]data1cf!V859</f>
        <v>11820.957160772541</v>
      </c>
      <c r="X859" s="152">
        <f>+[1]data1cf!W859</f>
        <v>11243.79056408334</v>
      </c>
      <c r="Y859" s="152">
        <f>+[1]data1cf!X859</f>
        <v>10666.655901664968</v>
      </c>
      <c r="Z859" s="152">
        <f>+[1]data1cf!Y859</f>
        <v>10089.554131545559</v>
      </c>
      <c r="AA859" s="152">
        <f>+[1]data1cf!Z859</f>
        <v>9512.4862404940814</v>
      </c>
      <c r="AB859" s="152"/>
      <c r="AC859" s="153" t="e">
        <f t="shared" ca="1" si="104"/>
        <v>#NAME?</v>
      </c>
      <c r="AD859" s="153">
        <f t="shared" si="106"/>
        <v>78971.935070379084</v>
      </c>
      <c r="AE859" s="154">
        <f t="shared" si="107"/>
        <v>57958.396779199371</v>
      </c>
      <c r="AF859" s="155" t="e">
        <f t="shared" ca="1" si="105"/>
        <v>#NAME?</v>
      </c>
      <c r="AG859" s="156">
        <f t="shared" si="109"/>
        <v>0.98515922722712312</v>
      </c>
    </row>
    <row r="860" spans="1:33" x14ac:dyDescent="0.25">
      <c r="A860" s="148"/>
      <c r="B860" s="152">
        <f>+[1]data1cf!A860</f>
        <v>-111769.0074980225</v>
      </c>
      <c r="C860" s="152">
        <f>+[1]data1cf!B860</f>
        <v>15508.733809315108</v>
      </c>
      <c r="D860" s="152">
        <f>+[1]data1cf!C860</f>
        <v>24200.570254400052</v>
      </c>
      <c r="E860" s="152">
        <f>+[1]data1cf!D860</f>
        <v>22797.944431495147</v>
      </c>
      <c r="F860" s="152">
        <f>+[1]data1cf!E860</f>
        <v>21175.063045037317</v>
      </c>
      <c r="G860" s="152">
        <f>+[1]data1cf!F860</f>
        <v>20055.015937090953</v>
      </c>
      <c r="H860" s="152">
        <f>+[1]data1cf!G860</f>
        <v>18647.2514945281</v>
      </c>
      <c r="I860" s="152">
        <f>+[1]data1cf!H860</f>
        <v>17533.472879583474</v>
      </c>
      <c r="J860" s="152">
        <f>+[1]data1cf!I860</f>
        <v>16771.785631289124</v>
      </c>
      <c r="K860" s="152">
        <f>+[1]data1cf!J860</f>
        <v>16106.663716952153</v>
      </c>
      <c r="L860" s="152">
        <f>+[1]data1cf!K860</f>
        <v>15260.740882118287</v>
      </c>
      <c r="M860" s="152">
        <f>+[1]data1cf!L860</f>
        <v>14522.248625310509</v>
      </c>
      <c r="N860" s="152">
        <f>+[1]data1cf!M860</f>
        <v>13749.786497457051</v>
      </c>
      <c r="O860" s="152">
        <f>+[1]data1cf!N860</f>
        <v>13074.194991223645</v>
      </c>
      <c r="P860" s="152">
        <f>+[1]data1cf!O860</f>
        <v>14145.041105135642</v>
      </c>
      <c r="Q860" s="152">
        <f>+[1]data1cf!P860</f>
        <v>15481.595435314473</v>
      </c>
      <c r="R860" s="152">
        <f>+[1]data1cf!Q860</f>
        <v>13890.711218119632</v>
      </c>
      <c r="S860" s="152">
        <f>+[1]data1cf!R860</f>
        <v>10103.684556701435</v>
      </c>
      <c r="T860" s="152">
        <f>+[1]data1cf!S860</f>
        <v>9521.5501944506632</v>
      </c>
      <c r="U860" s="152">
        <f>+[1]data1cf!T860</f>
        <v>8939.4444437141137</v>
      </c>
      <c r="V860" s="152">
        <f>+[1]data1cf!U860</f>
        <v>8357.3681628371851</v>
      </c>
      <c r="W860" s="152">
        <f>+[1]data1cf!V860</f>
        <v>11905.634138997613</v>
      </c>
      <c r="X860" s="152">
        <f>+[1]data1cf!W860</f>
        <v>11323.619476650199</v>
      </c>
      <c r="Y860" s="152">
        <f>+[1]data1cf!X860</f>
        <v>10741.637016814107</v>
      </c>
      <c r="Z860" s="152">
        <f>+[1]data1cf!Y860</f>
        <v>10159.687725564658</v>
      </c>
      <c r="AA860" s="152">
        <f>+[1]data1cf!Z860</f>
        <v>9577.7725979594579</v>
      </c>
      <c r="AB860" s="152"/>
      <c r="AC860" s="153" t="e">
        <f t="shared" ca="1" si="104"/>
        <v>#NAME?</v>
      </c>
      <c r="AD860" s="153">
        <f t="shared" si="106"/>
        <v>79409.473129325546</v>
      </c>
      <c r="AE860" s="154">
        <f t="shared" si="107"/>
        <v>58241.231987657753</v>
      </c>
      <c r="AF860" s="155" t="e">
        <f t="shared" ca="1" si="105"/>
        <v>#NAME?</v>
      </c>
      <c r="AG860" s="156">
        <f t="shared" si="109"/>
        <v>0.98550141536169389</v>
      </c>
    </row>
    <row r="861" spans="1:33" x14ac:dyDescent="0.25">
      <c r="A861" s="148"/>
      <c r="B861" s="152">
        <f>+[1]data1cf!A861</f>
        <v>-111119.55458680488</v>
      </c>
      <c r="C861" s="152">
        <f>+[1]data1cf!B861</f>
        <v>15435.422065464834</v>
      </c>
      <c r="D861" s="152">
        <f>+[1]data1cf!C861</f>
        <v>24060.452113574247</v>
      </c>
      <c r="E861" s="152">
        <f>+[1]data1cf!D861</f>
        <v>22651.207382619417</v>
      </c>
      <c r="F861" s="152">
        <f>+[1]data1cf!E861</f>
        <v>21062.132793225002</v>
      </c>
      <c r="G861" s="152">
        <f>+[1]data1cf!F861</f>
        <v>19948.630462536221</v>
      </c>
      <c r="H861" s="152">
        <f>+[1]data1cf!G861</f>
        <v>18549.009523548149</v>
      </c>
      <c r="I861" s="152">
        <f>+[1]data1cf!H861</f>
        <v>17441.702709508969</v>
      </c>
      <c r="J861" s="152">
        <f>+[1]data1cf!I861</f>
        <v>16684.44137508751</v>
      </c>
      <c r="K861" s="152">
        <f>+[1]data1cf!J861</f>
        <v>16023.221928290899</v>
      </c>
      <c r="L861" s="152">
        <f>+[1]data1cf!K861</f>
        <v>15182.176809558769</v>
      </c>
      <c r="M861" s="152">
        <f>+[1]data1cf!L861</f>
        <v>14447.975688163504</v>
      </c>
      <c r="N861" s="152">
        <f>+[1]data1cf!M861</f>
        <v>13680.002083461251</v>
      </c>
      <c r="O861" s="152">
        <f>+[1]data1cf!N861</f>
        <v>13008.375130373512</v>
      </c>
      <c r="P861" s="152">
        <f>+[1]data1cf!O861</f>
        <v>14072.95999672182</v>
      </c>
      <c r="Q861" s="152">
        <f>+[1]data1cf!P861</f>
        <v>15401.748049645728</v>
      </c>
      <c r="R861" s="152">
        <f>+[1]data1cf!Q861</f>
        <v>13820.107936960696</v>
      </c>
      <c r="S861" s="152">
        <f>+[1]data1cf!R861</f>
        <v>10055.086440884594</v>
      </c>
      <c r="T861" s="152">
        <f>+[1]data1cf!S861</f>
        <v>9476.3346697898705</v>
      </c>
      <c r="U861" s="152">
        <f>+[1]data1cf!T861</f>
        <v>8897.61134395728</v>
      </c>
      <c r="V861" s="152">
        <f>+[1]data1cf!U861</f>
        <v>8318.9173167446661</v>
      </c>
      <c r="W861" s="152">
        <f>+[1]data1cf!V861</f>
        <v>11846.565487311413</v>
      </c>
      <c r="X861" s="152">
        <f>+[1]data1cf!W861</f>
        <v>11267.932720583323</v>
      </c>
      <c r="Y861" s="152">
        <f>+[1]data1cf!X861</f>
        <v>10689.331969248349</v>
      </c>
      <c r="Z861" s="152">
        <f>+[1]data1cf!Y861</f>
        <v>10110.764193768286</v>
      </c>
      <c r="AA861" s="152">
        <f>+[1]data1cf!Z861</f>
        <v>9532.2303834187805</v>
      </c>
      <c r="AB861" s="152"/>
      <c r="AC861" s="153" t="e">
        <f t="shared" ca="1" si="104"/>
        <v>#NAME?</v>
      </c>
      <c r="AD861" s="153">
        <f t="shared" si="106"/>
        <v>79039.695593186843</v>
      </c>
      <c r="AE861" s="154">
        <f t="shared" si="107"/>
        <v>57981.104473100699</v>
      </c>
      <c r="AF861" s="155" t="e">
        <f t="shared" ca="1" si="105"/>
        <v>#NAME?</v>
      </c>
      <c r="AG861" s="156">
        <f t="shared" si="109"/>
        <v>0.98521274490069866</v>
      </c>
    </row>
    <row r="862" spans="1:33" x14ac:dyDescent="0.25">
      <c r="A862" s="148"/>
      <c r="B862" s="152">
        <f>+[1]data1cf!A862</f>
        <v>-110757.79563795379</v>
      </c>
      <c r="C862" s="152">
        <f>+[1]data1cf!B862</f>
        <v>15407.580023170114</v>
      </c>
      <c r="D862" s="152">
        <f>+[1]data1cf!C862</f>
        <v>23970.926996459559</v>
      </c>
      <c r="E862" s="152">
        <f>+[1]data1cf!D862</f>
        <v>22672.77175510547</v>
      </c>
      <c r="F862" s="152">
        <f>+[1]data1cf!E862</f>
        <v>20999.22826468492</v>
      </c>
      <c r="G862" s="152">
        <f>+[1]data1cf!F862</f>
        <v>19889.37151275991</v>
      </c>
      <c r="H862" s="152">
        <f>+[1]data1cf!G862</f>
        <v>18494.286676762949</v>
      </c>
      <c r="I862" s="152">
        <f>+[1]data1cf!H862</f>
        <v>17390.584792122529</v>
      </c>
      <c r="J862" s="152">
        <f>+[1]data1cf!I862</f>
        <v>16635.788784936747</v>
      </c>
      <c r="K862" s="152">
        <f>+[1]data1cf!J862</f>
        <v>15976.743094745056</v>
      </c>
      <c r="L862" s="152">
        <f>+[1]data1cf!K862</f>
        <v>15138.414966604989</v>
      </c>
      <c r="M862" s="152">
        <f>+[1]data1cf!L862</f>
        <v>14406.604098004631</v>
      </c>
      <c r="N862" s="152">
        <f>+[1]data1cf!M862</f>
        <v>13641.130695224681</v>
      </c>
      <c r="O862" s="152">
        <f>+[1]data1cf!N862</f>
        <v>12971.712081731483</v>
      </c>
      <c r="P862" s="152">
        <f>+[1]data1cf!O862</f>
        <v>14032.809301326637</v>
      </c>
      <c r="Q862" s="152">
        <f>+[1]data1cf!P862</f>
        <v>15357.271374263863</v>
      </c>
      <c r="R862" s="152">
        <f>+[1]data1cf!Q862</f>
        <v>13780.780422469117</v>
      </c>
      <c r="S862" s="152">
        <f>+[1]data1cf!R862</f>
        <v>10028.016266911412</v>
      </c>
      <c r="T862" s="152">
        <f>+[1]data1cf!S862</f>
        <v>9451.1486703270712</v>
      </c>
      <c r="U862" s="152">
        <f>+[1]data1cf!T862</f>
        <v>8874.3094263989351</v>
      </c>
      <c r="V862" s="152">
        <f>+[1]data1cf!U862</f>
        <v>8297.4993857066893</v>
      </c>
      <c r="W862" s="152">
        <f>+[1]data1cf!V862</f>
        <v>11813.663004352347</v>
      </c>
      <c r="X862" s="152">
        <f>+[1]data1cf!W862</f>
        <v>11236.914024706026</v>
      </c>
      <c r="Y862" s="152">
        <f>+[1]data1cf!X862</f>
        <v>10660.196956224048</v>
      </c>
      <c r="Z862" s="152">
        <f>+[1]data1cf!Y862</f>
        <v>10083.512756241336</v>
      </c>
      <c r="AA862" s="152">
        <f>+[1]data1cf!Z862</f>
        <v>9506.8624108128824</v>
      </c>
      <c r="AB862" s="152"/>
      <c r="AC862" s="153" t="e">
        <f t="shared" ca="1" si="104"/>
        <v>#NAME?</v>
      </c>
      <c r="AD862" s="153">
        <f t="shared" si="106"/>
        <v>78923.704945817852</v>
      </c>
      <c r="AE862" s="154">
        <f t="shared" si="107"/>
        <v>57922.023497617243</v>
      </c>
      <c r="AF862" s="155" t="e">
        <f t="shared" ca="1" si="105"/>
        <v>#NAME?</v>
      </c>
      <c r="AG862" s="156">
        <f t="shared" si="109"/>
        <v>0.9851210168266924</v>
      </c>
    </row>
    <row r="863" spans="1:33" x14ac:dyDescent="0.25">
      <c r="A863" s="148"/>
      <c r="B863" s="152">
        <f>+[1]data1cf!A863</f>
        <v>-110806.41219286849</v>
      </c>
      <c r="C863" s="152">
        <f>+[1]data1cf!B863</f>
        <v>15378.3833394863</v>
      </c>
      <c r="D863" s="152">
        <f>+[1]data1cf!C863</f>
        <v>23995.248129223124</v>
      </c>
      <c r="E863" s="152">
        <f>+[1]data1cf!D863</f>
        <v>22643.159224377148</v>
      </c>
      <c r="F863" s="152">
        <f>+[1]data1cf!E863</f>
        <v>21007.68196424334</v>
      </c>
      <c r="G863" s="152">
        <f>+[1]data1cf!F863</f>
        <v>19897.335285308276</v>
      </c>
      <c r="H863" s="152">
        <f>+[1]data1cf!G863</f>
        <v>18501.640845317092</v>
      </c>
      <c r="I863" s="152">
        <f>+[1]data1cf!H863</f>
        <v>17397.454496508901</v>
      </c>
      <c r="J863" s="152">
        <f>+[1]data1cf!I863</f>
        <v>16642.327175564864</v>
      </c>
      <c r="K863" s="152">
        <f>+[1]data1cf!J863</f>
        <v>15982.989355606405</v>
      </c>
      <c r="L863" s="152">
        <f>+[1]data1cf!K863</f>
        <v>15144.296092829718</v>
      </c>
      <c r="M863" s="152">
        <f>+[1]data1cf!L863</f>
        <v>14412.163999677432</v>
      </c>
      <c r="N863" s="152">
        <f>+[1]data1cf!M863</f>
        <v>13646.354596352219</v>
      </c>
      <c r="O863" s="152">
        <f>+[1]data1cf!N863</f>
        <v>12976.639205506333</v>
      </c>
      <c r="P863" s="152">
        <f>+[1]data1cf!O863</f>
        <v>14038.205127729092</v>
      </c>
      <c r="Q863" s="152">
        <f>+[1]data1cf!P863</f>
        <v>15363.248566363716</v>
      </c>
      <c r="R863" s="152">
        <f>+[1]data1cf!Q863</f>
        <v>13786.06562211382</v>
      </c>
      <c r="S863" s="152">
        <f>+[1]data1cf!R863</f>
        <v>10031.654210364346</v>
      </c>
      <c r="T863" s="152">
        <f>+[1]data1cf!S863</f>
        <v>9454.5334007666424</v>
      </c>
      <c r="U863" s="152">
        <f>+[1]data1cf!T863</f>
        <v>8877.4409562703804</v>
      </c>
      <c r="V863" s="152">
        <f>+[1]data1cf!U863</f>
        <v>8300.3777278286216</v>
      </c>
      <c r="W863" s="152">
        <f>+[1]data1cf!V863</f>
        <v>11818.084748098248</v>
      </c>
      <c r="X863" s="152">
        <f>+[1]data1cf!W863</f>
        <v>11241.082607504837</v>
      </c>
      <c r="Y863" s="152">
        <f>+[1]data1cf!X863</f>
        <v>10664.112392083007</v>
      </c>
      <c r="Z863" s="152">
        <f>+[1]data1cf!Y863</f>
        <v>10087.175059587909</v>
      </c>
      <c r="AA863" s="152">
        <f>+[1]data1cf!Z863</f>
        <v>9510.2715965073421</v>
      </c>
      <c r="AB863" s="152"/>
      <c r="AC863" s="153" t="e">
        <f t="shared" ca="1" si="104"/>
        <v>#NAME?</v>
      </c>
      <c r="AD863" s="153">
        <f t="shared" si="106"/>
        <v>78896.322684777988</v>
      </c>
      <c r="AE863" s="154">
        <f t="shared" si="107"/>
        <v>57888.261415651046</v>
      </c>
      <c r="AF863" s="155" t="e">
        <f t="shared" ca="1" si="105"/>
        <v>#NAME?</v>
      </c>
      <c r="AG863" s="156">
        <f t="shared" si="109"/>
        <v>0.98509927941611997</v>
      </c>
    </row>
    <row r="864" spans="1:33" x14ac:dyDescent="0.25">
      <c r="A864" s="148"/>
      <c r="B864" s="152">
        <f>+[1]data1cf!A864</f>
        <v>-93385.489755593022</v>
      </c>
      <c r="C864" s="152">
        <f>+[1]data1cf!B864</f>
        <v>13265.912186967747</v>
      </c>
      <c r="D864" s="152">
        <f>+[1]data1cf!C864</f>
        <v>20501.137517324492</v>
      </c>
      <c r="E864" s="152">
        <f>+[1]data1cf!D864</f>
        <v>19344.25618809072</v>
      </c>
      <c r="F864" s="152">
        <f>+[1]data1cf!E864</f>
        <v>17978.441316209086</v>
      </c>
      <c r="G864" s="152">
        <f>+[1]data1cf!F864</f>
        <v>17043.651717710251</v>
      </c>
      <c r="H864" s="152">
        <f>+[1]data1cf!G864</f>
        <v>15866.398586847579</v>
      </c>
      <c r="I864" s="152">
        <f>+[1]data1cf!H864</f>
        <v>14935.811801080948</v>
      </c>
      <c r="J864" s="152">
        <f>+[1]data1cf!I864</f>
        <v>14299.405177144385</v>
      </c>
      <c r="K864" s="152">
        <f>+[1]data1cf!J864</f>
        <v>13744.747131747976</v>
      </c>
      <c r="L864" s="152">
        <f>+[1]data1cf!K864</f>
        <v>13036.893707259205</v>
      </c>
      <c r="M864" s="152">
        <f>+[1]data1cf!L864</f>
        <v>12419.867014202733</v>
      </c>
      <c r="N864" s="152">
        <f>+[1]data1cf!M864</f>
        <v>11774.45773893009</v>
      </c>
      <c r="O864" s="152">
        <f>+[1]data1cf!N864</f>
        <v>11211.087506688142</v>
      </c>
      <c r="P864" s="152">
        <f>+[1]data1cf!O864</f>
        <v>12104.701747913288</v>
      </c>
      <c r="Q864" s="152">
        <f>+[1]data1cf!P864</f>
        <v>13221.422594798474</v>
      </c>
      <c r="R864" s="152">
        <f>+[1]data1cf!Q864</f>
        <v>11892.203475000795</v>
      </c>
      <c r="S864" s="152">
        <f>+[1]data1cf!R864</f>
        <v>8728.0585352661838</v>
      </c>
      <c r="T864" s="152">
        <f>+[1]data1cf!S864</f>
        <v>8241.6723380611202</v>
      </c>
      <c r="U864" s="152">
        <f>+[1]data1cf!T864</f>
        <v>7755.3100464120362</v>
      </c>
      <c r="V864" s="152">
        <f>+[1]data1cf!U864</f>
        <v>7268.9723774856393</v>
      </c>
      <c r="W864" s="152">
        <f>+[1]data1cf!V864</f>
        <v>10233.627458391782</v>
      </c>
      <c r="X864" s="152">
        <f>+[1]data1cf!W864</f>
        <v>9747.3412731162171</v>
      </c>
      <c r="Y864" s="152">
        <f>+[1]data1cf!X864</f>
        <v>9261.0819937545384</v>
      </c>
      <c r="Z864" s="152">
        <f>+[1]data1cf!Y864</f>
        <v>8774.8504274841525</v>
      </c>
      <c r="AA864" s="152">
        <f>+[1]data1cf!Z864</f>
        <v>8288.6474056978059</v>
      </c>
      <c r="AB864" s="152"/>
      <c r="AC864" s="153" t="e">
        <f t="shared" ca="1" si="104"/>
        <v>#NAME?</v>
      </c>
      <c r="AD864" s="153">
        <f t="shared" si="106"/>
        <v>69619.396870612996</v>
      </c>
      <c r="AE864" s="154">
        <f t="shared" si="107"/>
        <v>51520.519458983719</v>
      </c>
      <c r="AF864" s="155" t="e">
        <f t="shared" ca="1" si="105"/>
        <v>#NAME?</v>
      </c>
      <c r="AG864" s="156">
        <f t="shared" si="109"/>
        <v>0.97556522084327335</v>
      </c>
    </row>
    <row r="865" spans="1:33" x14ac:dyDescent="0.25">
      <c r="A865" s="148"/>
      <c r="B865" s="152">
        <f>+[1]data1cf!A865</f>
        <v>-98944.785773376003</v>
      </c>
      <c r="C865" s="152">
        <f>+[1]data1cf!B865</f>
        <v>14044.662882177043</v>
      </c>
      <c r="D865" s="152">
        <f>+[1]data1cf!C865</f>
        <v>21668.299039182846</v>
      </c>
      <c r="E865" s="152">
        <f>+[1]data1cf!D865</f>
        <v>20422.837393083006</v>
      </c>
      <c r="F865" s="152">
        <f>+[1]data1cf!E865</f>
        <v>18945.120637132393</v>
      </c>
      <c r="G865" s="152">
        <f>+[1]data1cf!F865</f>
        <v>17954.307955947981</v>
      </c>
      <c r="H865" s="152">
        <f>+[1]data1cf!G865</f>
        <v>16707.346696578901</v>
      </c>
      <c r="I865" s="152">
        <f>+[1]data1cf!H865</f>
        <v>15721.361503352513</v>
      </c>
      <c r="J865" s="152">
        <f>+[1]data1cf!I865</f>
        <v>15047.069199109454</v>
      </c>
      <c r="K865" s="152">
        <f>+[1]data1cf!J865</f>
        <v>14459.00615716591</v>
      </c>
      <c r="L865" s="152">
        <f>+[1]data1cf!K865</f>
        <v>13709.399639832583</v>
      </c>
      <c r="M865" s="152">
        <f>+[1]data1cf!L865</f>
        <v>13055.640965752635</v>
      </c>
      <c r="N865" s="152">
        <f>+[1]data1cf!M865</f>
        <v>12371.810076766171</v>
      </c>
      <c r="O865" s="152">
        <f>+[1]data1cf!N865</f>
        <v>11774.503397193923</v>
      </c>
      <c r="P865" s="152">
        <f>+[1]data1cf!O865</f>
        <v>12721.713716049988</v>
      </c>
      <c r="Q865" s="152">
        <f>+[1]data1cf!P865</f>
        <v>13904.913646284342</v>
      </c>
      <c r="R865" s="152">
        <f>+[1]data1cf!Q865</f>
        <v>12496.565289398617</v>
      </c>
      <c r="S865" s="152">
        <f>+[1]data1cf!R865</f>
        <v>9144.0568425582242</v>
      </c>
      <c r="T865" s="152">
        <f>+[1]data1cf!S865</f>
        <v>8628.7157739239556</v>
      </c>
      <c r="U865" s="152">
        <f>+[1]data1cf!T865</f>
        <v>8113.4000339582199</v>
      </c>
      <c r="V865" s="152">
        <f>+[1]data1cf!U865</f>
        <v>7598.1103825210812</v>
      </c>
      <c r="W865" s="152">
        <f>+[1]data1cf!V865</f>
        <v>10739.253215737732</v>
      </c>
      <c r="X865" s="152">
        <f>+[1]data1cf!W865</f>
        <v>10224.018112805048</v>
      </c>
      <c r="Y865" s="152">
        <f>+[1]data1cf!X865</f>
        <v>9708.8115175119474</v>
      </c>
      <c r="Z865" s="152">
        <f>+[1]data1cf!Y865</f>
        <v>9193.6342850876244</v>
      </c>
      <c r="AA865" s="152">
        <f>+[1]data1cf!Z865</f>
        <v>8678.4872964181486</v>
      </c>
      <c r="AB865" s="152"/>
      <c r="AC865" s="153" t="e">
        <f t="shared" ca="1" si="104"/>
        <v>#NAME?</v>
      </c>
      <c r="AD865" s="153">
        <f t="shared" si="106"/>
        <v>72748.107275962102</v>
      </c>
      <c r="AE865" s="154">
        <f t="shared" si="107"/>
        <v>53716.591911572024</v>
      </c>
      <c r="AF865" s="155" t="e">
        <f t="shared" ca="1" si="105"/>
        <v>#NAME?</v>
      </c>
      <c r="AG865" s="156">
        <f t="shared" si="109"/>
        <v>0.97931930279771928</v>
      </c>
    </row>
    <row r="866" spans="1:33" x14ac:dyDescent="0.25">
      <c r="A866" s="148"/>
      <c r="B866" s="152">
        <f>+[1]data1cf!A866</f>
        <v>-118064.43530824159</v>
      </c>
      <c r="C866" s="152">
        <f>+[1]data1cf!B866</f>
        <v>16315.418103218159</v>
      </c>
      <c r="D866" s="152">
        <f>+[1]data1cf!C866</f>
        <v>25497.790660638078</v>
      </c>
      <c r="E866" s="152">
        <f>+[1]data1cf!D866</f>
        <v>24078.292229229744</v>
      </c>
      <c r="F866" s="152">
        <f>+[1]data1cf!E866</f>
        <v>22269.744792697042</v>
      </c>
      <c r="G866" s="152">
        <f>+[1]data1cf!F866</f>
        <v>21086.256329653737</v>
      </c>
      <c r="H866" s="152">
        <f>+[1]data1cf!G866</f>
        <v>19599.553386713571</v>
      </c>
      <c r="I866" s="152">
        <f>+[1]data1cf!H866</f>
        <v>18423.040807999285</v>
      </c>
      <c r="J866" s="152">
        <f>+[1]data1cf!I866</f>
        <v>17618.451263326522</v>
      </c>
      <c r="K866" s="152">
        <f>+[1]data1cf!J866</f>
        <v>16915.501044184337</v>
      </c>
      <c r="L866" s="152">
        <f>+[1]data1cf!K866</f>
        <v>16022.296398665174</v>
      </c>
      <c r="M866" s="152">
        <f>+[1]data1cf!L866</f>
        <v>15242.208311356539</v>
      </c>
      <c r="N866" s="152">
        <f>+[1]data1cf!M866</f>
        <v>14426.236988325567</v>
      </c>
      <c r="O866" s="152">
        <f>+[1]data1cf!N866</f>
        <v>13712.215354676788</v>
      </c>
      <c r="P866" s="152">
        <f>+[1]data1cf!O866</f>
        <v>14843.754447799991</v>
      </c>
      <c r="Q866" s="152">
        <f>+[1]data1cf!P866</f>
        <v>16255.590660572496</v>
      </c>
      <c r="R866" s="152">
        <f>+[1]data1cf!Q866</f>
        <v>14575.099342375652</v>
      </c>
      <c r="S866" s="152">
        <f>+[1]data1cf!R866</f>
        <v>10574.767101029536</v>
      </c>
      <c r="T866" s="152">
        <f>+[1]data1cf!S866</f>
        <v>9959.8438204960221</v>
      </c>
      <c r="U866" s="152">
        <f>+[1]data1cf!T866</f>
        <v>9344.9507630300795</v>
      </c>
      <c r="V866" s="152">
        <f>+[1]data1cf!U866</f>
        <v>8730.0888353237715</v>
      </c>
      <c r="W866" s="152">
        <f>+[1]data1cf!V866</f>
        <v>12478.212113650625</v>
      </c>
      <c r="X866" s="152">
        <f>+[1]data1cf!W866</f>
        <v>11863.41527515871</v>
      </c>
      <c r="Y866" s="152">
        <f>+[1]data1cf!X866</f>
        <v>11248.652452995633</v>
      </c>
      <c r="Z866" s="152">
        <f>+[1]data1cf!Y866</f>
        <v>10633.924667651267</v>
      </c>
      <c r="AA866" s="152">
        <f>+[1]data1cf!Z866</f>
        <v>10019.232970230169</v>
      </c>
      <c r="AB866" s="152"/>
      <c r="AC866" s="153" t="e">
        <f t="shared" ca="1" si="104"/>
        <v>#NAME?</v>
      </c>
      <c r="AD866" s="153">
        <f t="shared" si="106"/>
        <v>82909.229117971612</v>
      </c>
      <c r="AE866" s="154">
        <f t="shared" si="107"/>
        <v>60684.310961335934</v>
      </c>
      <c r="AF866" s="155" t="e">
        <f t="shared" ca="1" si="105"/>
        <v>#NAME?</v>
      </c>
      <c r="AG866" s="156">
        <f t="shared" si="109"/>
        <v>0.98796929581924486</v>
      </c>
    </row>
    <row r="867" spans="1:33" x14ac:dyDescent="0.25">
      <c r="A867" s="148"/>
      <c r="B867" s="152">
        <f>+[1]data1cf!A867</f>
        <v>-94966.505056417489</v>
      </c>
      <c r="C867" s="152">
        <f>+[1]data1cf!B867</f>
        <v>13550.252639904571</v>
      </c>
      <c r="D867" s="152">
        <f>+[1]data1cf!C867</f>
        <v>20909.539378073245</v>
      </c>
      <c r="E867" s="152">
        <f>+[1]data1cf!D867</f>
        <v>19685.03508836911</v>
      </c>
      <c r="F867" s="152">
        <f>+[1]data1cf!E867</f>
        <v>18253.356483971605</v>
      </c>
      <c r="G867" s="152">
        <f>+[1]data1cf!F867</f>
        <v>17302.634409374739</v>
      </c>
      <c r="H867" s="152">
        <f>+[1]data1cf!G867</f>
        <v>16105.556894739744</v>
      </c>
      <c r="I867" s="152">
        <f>+[1]data1cf!H867</f>
        <v>15159.215285061033</v>
      </c>
      <c r="J867" s="152">
        <f>+[1]data1cf!I867</f>
        <v>14512.034304073695</v>
      </c>
      <c r="K867" s="152">
        <f>+[1]data1cf!J867</f>
        <v>13947.876169008345</v>
      </c>
      <c r="L867" s="152">
        <f>+[1]data1cf!K867</f>
        <v>13228.148529073482</v>
      </c>
      <c r="M867" s="152">
        <f>+[1]data1cf!L867</f>
        <v>12600.675580980031</v>
      </c>
      <c r="N867" s="152">
        <f>+[1]data1cf!M867</f>
        <v>11944.339533869796</v>
      </c>
      <c r="O867" s="152">
        <f>+[1]data1cf!N867</f>
        <v>11371.318071991362</v>
      </c>
      <c r="P867" s="152">
        <f>+[1]data1cf!O867</f>
        <v>12280.174570244671</v>
      </c>
      <c r="Q867" s="152">
        <f>+[1]data1cf!P867</f>
        <v>13415.801488622274</v>
      </c>
      <c r="R867" s="152">
        <f>+[1]data1cf!Q867</f>
        <v>12064.078703939938</v>
      </c>
      <c r="S867" s="152">
        <f>+[1]data1cf!R867</f>
        <v>8846.3648256385459</v>
      </c>
      <c r="T867" s="152">
        <f>+[1]data1cf!S867</f>
        <v>8351.7441155353408</v>
      </c>
      <c r="U867" s="152">
        <f>+[1]data1cf!T867</f>
        <v>7857.1477157089248</v>
      </c>
      <c r="V867" s="152">
        <f>+[1]data1cf!U867</f>
        <v>7362.5763554676159</v>
      </c>
      <c r="W867" s="152">
        <f>+[1]data1cf!V867</f>
        <v>10377.423013853797</v>
      </c>
      <c r="X867" s="152">
        <f>+[1]data1cf!W867</f>
        <v>9882.9040088809561</v>
      </c>
      <c r="Y867" s="152">
        <f>+[1]data1cf!X867</f>
        <v>9388.4123653388124</v>
      </c>
      <c r="Z867" s="152">
        <f>+[1]data1cf!Y867</f>
        <v>8893.9489040702938</v>
      </c>
      <c r="AA867" s="152">
        <f>+[1]data1cf!Z867</f>
        <v>8399.5144705436069</v>
      </c>
      <c r="AB867" s="152"/>
      <c r="AC867" s="153" t="e">
        <f t="shared" ca="1" si="104"/>
        <v>#NAME?</v>
      </c>
      <c r="AD867" s="153">
        <f t="shared" si="106"/>
        <v>70666.6929153315</v>
      </c>
      <c r="AE867" s="154">
        <f t="shared" si="107"/>
        <v>52297.9073823734</v>
      </c>
      <c r="AF867" s="155" t="e">
        <f t="shared" ca="1" si="105"/>
        <v>#NAME?</v>
      </c>
      <c r="AG867" s="156">
        <f t="shared" ref="AG867:AG882" si="110">1-EXP(-(1/0.25)*(AD867/ABS($AD$1010)))</f>
        <v>0.97689218065847705</v>
      </c>
    </row>
    <row r="868" spans="1:33" x14ac:dyDescent="0.25">
      <c r="A868" s="148"/>
      <c r="B868" s="152">
        <f>+[1]data1cf!A868</f>
        <v>-107100.67616395472</v>
      </c>
      <c r="C868" s="152">
        <f>+[1]data1cf!B868</f>
        <v>14938.870928517848</v>
      </c>
      <c r="D868" s="152">
        <f>+[1]data1cf!C868</f>
        <v>23339.5057159508</v>
      </c>
      <c r="E868" s="152">
        <f>+[1]data1cf!D868</f>
        <v>21915.961951944231</v>
      </c>
      <c r="F868" s="152">
        <f>+[1]data1cf!E868</f>
        <v>20363.309299702265</v>
      </c>
      <c r="G868" s="152">
        <f>+[1]data1cf!F868</f>
        <v>19290.306693702816</v>
      </c>
      <c r="H868" s="152">
        <f>+[1]data1cf!G868</f>
        <v>17941.07855492819</v>
      </c>
      <c r="I868" s="152">
        <f>+[1]data1cf!H868</f>
        <v>16873.819880741314</v>
      </c>
      <c r="J868" s="152">
        <f>+[1]data1cf!I868</f>
        <v>16143.946536207677</v>
      </c>
      <c r="K868" s="152">
        <f>+[1]data1cf!J868</f>
        <v>15506.875941965303</v>
      </c>
      <c r="L868" s="152">
        <f>+[1]data1cf!K868</f>
        <v>14696.014609702419</v>
      </c>
      <c r="M868" s="152">
        <f>+[1]data1cf!L868</f>
        <v>13988.36745584042</v>
      </c>
      <c r="N868" s="152">
        <f>+[1]data1cf!M868</f>
        <v>13248.169273391515</v>
      </c>
      <c r="O868" s="152">
        <f>+[1]data1cf!N868</f>
        <v>12601.075364683449</v>
      </c>
      <c r="P868" s="152">
        <f>+[1]data1cf!O868</f>
        <v>13626.915015944931</v>
      </c>
      <c r="Q868" s="152">
        <f>+[1]data1cf!P868</f>
        <v>14907.644582184916</v>
      </c>
      <c r="R868" s="152">
        <f>+[1]data1cf!Q868</f>
        <v>13383.207896432417</v>
      </c>
      <c r="S868" s="152">
        <f>+[1]data1cf!R868</f>
        <v>9754.3565254833647</v>
      </c>
      <c r="T868" s="152">
        <f>+[1]data1cf!S868</f>
        <v>9196.5365607992117</v>
      </c>
      <c r="U868" s="152">
        <f>+[1]data1cf!T868</f>
        <v>8638.7440125929061</v>
      </c>
      <c r="V868" s="152">
        <f>+[1]data1cf!U868</f>
        <v>8080.9797033587765</v>
      </c>
      <c r="W868" s="152">
        <f>+[1]data1cf!V868</f>
        <v>11481.042867228778</v>
      </c>
      <c r="X868" s="152">
        <f>+[1]data1cf!W868</f>
        <v>10923.337602861588</v>
      </c>
      <c r="Y868" s="152">
        <f>+[1]data1cf!X868</f>
        <v>10365.663195981753</v>
      </c>
      <c r="Z868" s="152">
        <f>+[1]data1cf!Y868</f>
        <v>9808.0205723138915</v>
      </c>
      <c r="AA868" s="152">
        <f>+[1]data1cf!Z868</f>
        <v>9250.4106853543653</v>
      </c>
      <c r="AB868" s="152"/>
      <c r="AC868" s="153" t="e">
        <f t="shared" ca="1" si="104"/>
        <v>#NAME?</v>
      </c>
      <c r="AD868" s="153">
        <f t="shared" si="106"/>
        <v>76989.388502554415</v>
      </c>
      <c r="AE868" s="154">
        <f t="shared" si="107"/>
        <v>56598.475236595579</v>
      </c>
      <c r="AF868" s="155" t="e">
        <f t="shared" ca="1" si="105"/>
        <v>#NAME?</v>
      </c>
      <c r="AG868" s="156">
        <f t="shared" si="110"/>
        <v>0.98350466711681517</v>
      </c>
    </row>
    <row r="869" spans="1:33" x14ac:dyDescent="0.25">
      <c r="A869" s="148"/>
      <c r="B869" s="152">
        <f>+[1]data1cf!A869</f>
        <v>-111242.67301747641</v>
      </c>
      <c r="C869" s="152">
        <f>+[1]data1cf!B869</f>
        <v>15448.516433123455</v>
      </c>
      <c r="D869" s="152">
        <f>+[1]data1cf!C869</f>
        <v>24122.133655951649</v>
      </c>
      <c r="E869" s="152">
        <f>+[1]data1cf!D869</f>
        <v>22722.332151797302</v>
      </c>
      <c r="F869" s="152">
        <f>+[1]data1cf!E869</f>
        <v>21083.541266631371</v>
      </c>
      <c r="G869" s="152">
        <f>+[1]data1cf!F869</f>
        <v>19968.798225967883</v>
      </c>
      <c r="H869" s="152">
        <f>+[1]data1cf!G869</f>
        <v>18567.633502414403</v>
      </c>
      <c r="I869" s="152">
        <f>+[1]data1cf!H869</f>
        <v>17459.099812712098</v>
      </c>
      <c r="J869" s="152">
        <f>+[1]data1cf!I869</f>
        <v>16700.999446605805</v>
      </c>
      <c r="K869" s="152">
        <f>+[1]data1cf!J869</f>
        <v>16039.040199169289</v>
      </c>
      <c r="L869" s="152">
        <f>+[1]data1cf!K869</f>
        <v>15197.070399461336</v>
      </c>
      <c r="M869" s="152">
        <f>+[1]data1cf!L869</f>
        <v>14462.055796674769</v>
      </c>
      <c r="N869" s="152">
        <f>+[1]data1cf!M869</f>
        <v>13693.231291288474</v>
      </c>
      <c r="O869" s="152">
        <f>+[1]data1cf!N869</f>
        <v>13020.852767835622</v>
      </c>
      <c r="P869" s="152">
        <f>+[1]data1cf!O869</f>
        <v>14086.624594717578</v>
      </c>
      <c r="Q869" s="152">
        <f>+[1]data1cf!P869</f>
        <v>15416.884920459554</v>
      </c>
      <c r="R869" s="152">
        <f>+[1]data1cf!Q869</f>
        <v>13833.492379506733</v>
      </c>
      <c r="S869" s="152">
        <f>+[1]data1cf!R869</f>
        <v>10064.299308591564</v>
      </c>
      <c r="T869" s="152">
        <f>+[1]data1cf!S869</f>
        <v>9484.9062911377387</v>
      </c>
      <c r="U869" s="152">
        <f>+[1]data1cf!T869</f>
        <v>8905.5417504628513</v>
      </c>
      <c r="V869" s="152">
        <f>+[1]data1cf!U869</f>
        <v>8326.2065408702783</v>
      </c>
      <c r="W869" s="152">
        <f>+[1]data1cf!V869</f>
        <v>11857.76328098032</v>
      </c>
      <c r="X869" s="152">
        <f>+[1]data1cf!W869</f>
        <v>11278.489399747767</v>
      </c>
      <c r="Y869" s="152">
        <f>+[1]data1cf!X869</f>
        <v>10699.247569380805</v>
      </c>
      <c r="Z869" s="152">
        <f>+[1]data1cf!Y869</f>
        <v>10120.038751405398</v>
      </c>
      <c r="AA869" s="152">
        <f>+[1]data1cf!Z869</f>
        <v>9540.8639361932837</v>
      </c>
      <c r="AB869" s="152"/>
      <c r="AC869" s="153" t="e">
        <f t="shared" ca="1" si="104"/>
        <v>#NAME?</v>
      </c>
      <c r="AD869" s="153">
        <f t="shared" si="106"/>
        <v>79177.520041510215</v>
      </c>
      <c r="AE869" s="154">
        <f t="shared" si="107"/>
        <v>58095.311104761946</v>
      </c>
      <c r="AF869" s="155" t="e">
        <f t="shared" ca="1" si="105"/>
        <v>#NAME?</v>
      </c>
      <c r="AG869" s="156">
        <f t="shared" si="110"/>
        <v>0.98532100474273854</v>
      </c>
    </row>
    <row r="870" spans="1:33" x14ac:dyDescent="0.25">
      <c r="A870" s="148"/>
      <c r="B870" s="152">
        <f>+[1]data1cf!A870</f>
        <v>-100712.7230561238</v>
      </c>
      <c r="C870" s="152">
        <f>+[1]data1cf!B870</f>
        <v>14192.640139973933</v>
      </c>
      <c r="D870" s="152">
        <f>+[1]data1cf!C870</f>
        <v>21978.105400039316</v>
      </c>
      <c r="E870" s="152">
        <f>+[1]data1cf!D870</f>
        <v>20718.718817390731</v>
      </c>
      <c r="F870" s="152">
        <f>+[1]data1cf!E870</f>
        <v>19252.538771812542</v>
      </c>
      <c r="G870" s="152">
        <f>+[1]data1cf!F870</f>
        <v>18243.909932564678</v>
      </c>
      <c r="H870" s="152">
        <f>+[1]data1cf!G870</f>
        <v>16974.780470800426</v>
      </c>
      <c r="I870" s="152">
        <f>+[1]data1cf!H870</f>
        <v>15971.177775350752</v>
      </c>
      <c r="J870" s="152">
        <f>+[1]data1cf!I870</f>
        <v>15284.837271752658</v>
      </c>
      <c r="K870" s="152">
        <f>+[1]data1cf!J870</f>
        <v>14686.150953294076</v>
      </c>
      <c r="L870" s="152">
        <f>+[1]data1cf!K870</f>
        <v>13923.266342965922</v>
      </c>
      <c r="M870" s="152">
        <f>+[1]data1cf!L870</f>
        <v>13257.826362743435</v>
      </c>
      <c r="N870" s="152">
        <f>+[1]data1cf!M870</f>
        <v>12561.776839755352</v>
      </c>
      <c r="O870" s="152">
        <f>+[1]data1cf!N870</f>
        <v>11953.677874561465</v>
      </c>
      <c r="P870" s="152">
        <f>+[1]data1cf!O870</f>
        <v>12917.932528446552</v>
      </c>
      <c r="Q870" s="152">
        <f>+[1]data1cf!P870</f>
        <v>14122.273777581697</v>
      </c>
      <c r="R870" s="152">
        <f>+[1]data1cf!Q870</f>
        <v>12688.761168251811</v>
      </c>
      <c r="S870" s="152">
        <f>+[1]data1cf!R870</f>
        <v>9276.3503766080139</v>
      </c>
      <c r="T870" s="152">
        <f>+[1]data1cf!S870</f>
        <v>8751.8012362047339</v>
      </c>
      <c r="U870" s="152">
        <f>+[1]data1cf!T870</f>
        <v>8227.2778770405639</v>
      </c>
      <c r="V870" s="152">
        <f>+[1]data1cf!U870</f>
        <v>7702.781072552667</v>
      </c>
      <c r="W870" s="152">
        <f>+[1]data1cf!V870</f>
        <v>10900.049587197347</v>
      </c>
      <c r="X870" s="152">
        <f>+[1]data1cf!W870</f>
        <v>10375.608305882088</v>
      </c>
      <c r="Y870" s="152">
        <f>+[1]data1cf!X870</f>
        <v>9851.1960415785707</v>
      </c>
      <c r="Z870" s="152">
        <f>+[1]data1cf!Y870</f>
        <v>9326.8136647971533</v>
      </c>
      <c r="AA870" s="152">
        <f>+[1]data1cf!Z870</f>
        <v>8802.4620721634965</v>
      </c>
      <c r="AB870" s="152"/>
      <c r="AC870" s="153" t="e">
        <f t="shared" ca="1" si="104"/>
        <v>#NAME?</v>
      </c>
      <c r="AD870" s="153">
        <f t="shared" si="106"/>
        <v>73553.061828231323</v>
      </c>
      <c r="AE870" s="154">
        <f t="shared" si="107"/>
        <v>54230.306160899352</v>
      </c>
      <c r="AF870" s="155" t="e">
        <f t="shared" ca="1" si="105"/>
        <v>#NAME?</v>
      </c>
      <c r="AG870" s="156">
        <f t="shared" si="110"/>
        <v>0.9801880611002135</v>
      </c>
    </row>
    <row r="871" spans="1:33" x14ac:dyDescent="0.25">
      <c r="A871" s="148"/>
      <c r="B871" s="152">
        <f>+[1]data1cf!A871</f>
        <v>-90959.37235708331</v>
      </c>
      <c r="C871" s="152">
        <f>+[1]data1cf!B871</f>
        <v>12967.92899841908</v>
      </c>
      <c r="D871" s="152">
        <f>+[1]data1cf!C871</f>
        <v>20069.878173861896</v>
      </c>
      <c r="E871" s="152">
        <f>+[1]data1cf!D871</f>
        <v>18960.44444802219</v>
      </c>
      <c r="F871" s="152">
        <f>+[1]data1cf!E871</f>
        <v>17556.575397976001</v>
      </c>
      <c r="G871" s="152">
        <f>+[1]data1cf!F871</f>
        <v>16646.234682067108</v>
      </c>
      <c r="H871" s="152">
        <f>+[1]data1cf!G871</f>
        <v>15499.402687773887</v>
      </c>
      <c r="I871" s="152">
        <f>+[1]data1cf!H871</f>
        <v>14592.992171764803</v>
      </c>
      <c r="J871" s="152">
        <f>+[1]data1cf!I871</f>
        <v>13973.119135507666</v>
      </c>
      <c r="K871" s="152">
        <f>+[1]data1cf!J871</f>
        <v>13433.039274662118</v>
      </c>
      <c r="L871" s="152">
        <f>+[1]data1cf!K871</f>
        <v>12743.407204939802</v>
      </c>
      <c r="M871" s="152">
        <f>+[1]data1cf!L871</f>
        <v>12142.410616766752</v>
      </c>
      <c r="N871" s="152">
        <f>+[1]data1cf!M871</f>
        <v>11513.768814428015</v>
      </c>
      <c r="O871" s="152">
        <f>+[1]data1cf!N871</f>
        <v>10965.208695741483</v>
      </c>
      <c r="P871" s="152">
        <f>+[1]data1cf!O871</f>
        <v>11835.433217114311</v>
      </c>
      <c r="Q871" s="152">
        <f>+[1]data1cf!P871</f>
        <v>12923.14210632814</v>
      </c>
      <c r="R871" s="152">
        <f>+[1]data1cf!Q871</f>
        <v>11628.455563715761</v>
      </c>
      <c r="S871" s="152">
        <f>+[1]data1cf!R871</f>
        <v>8546.5138346703861</v>
      </c>
      <c r="T871" s="152">
        <f>+[1]data1cf!S871</f>
        <v>8072.763754902011</v>
      </c>
      <c r="U871" s="152">
        <f>+[1]data1cf!T871</f>
        <v>7599.0369596329037</v>
      </c>
      <c r="V871" s="152">
        <f>+[1]data1cf!U871</f>
        <v>7125.3341473980654</v>
      </c>
      <c r="W871" s="152">
        <f>+[1]data1cf!V871</f>
        <v>10012.968683772177</v>
      </c>
      <c r="X871" s="152">
        <f>+[1]data1cf!W871</f>
        <v>9539.3160176636666</v>
      </c>
      <c r="Y871" s="152">
        <f>+[1]data1cf!X871</f>
        <v>9065.6895584642371</v>
      </c>
      <c r="Z871" s="152">
        <f>+[1]data1cf!Y871</f>
        <v>8592.0900923811569</v>
      </c>
      <c r="AA871" s="152">
        <f>+[1]data1cf!Z871</f>
        <v>8118.5184292079184</v>
      </c>
      <c r="AB871" s="152"/>
      <c r="AC871" s="153" t="e">
        <f t="shared" ca="1" si="104"/>
        <v>#NAME?</v>
      </c>
      <c r="AD871" s="153">
        <f t="shared" si="106"/>
        <v>68438.05018637015</v>
      </c>
      <c r="AE871" s="154">
        <f t="shared" si="107"/>
        <v>50739.590539760291</v>
      </c>
      <c r="AF871" s="155" t="e">
        <f t="shared" ca="1" si="105"/>
        <v>#NAME?</v>
      </c>
      <c r="AG871" s="156">
        <f t="shared" si="110"/>
        <v>0.97397673838845777</v>
      </c>
    </row>
    <row r="872" spans="1:33" x14ac:dyDescent="0.25">
      <c r="A872" s="148"/>
      <c r="B872" s="152">
        <f>+[1]data1cf!A872</f>
        <v>-100186.24808931397</v>
      </c>
      <c r="C872" s="152">
        <f>+[1]data1cf!B872</f>
        <v>14135.917549026897</v>
      </c>
      <c r="D872" s="152">
        <f>+[1]data1cf!C872</f>
        <v>21912.079575558993</v>
      </c>
      <c r="E872" s="152">
        <f>+[1]data1cf!D872</f>
        <v>20606.047800369655</v>
      </c>
      <c r="F872" s="152">
        <f>+[1]data1cf!E872</f>
        <v>19160.992564923967</v>
      </c>
      <c r="G872" s="152">
        <f>+[1]data1cf!F872</f>
        <v>18157.669208691063</v>
      </c>
      <c r="H872" s="152">
        <f>+[1]data1cf!G872</f>
        <v>16895.141227496319</v>
      </c>
      <c r="I872" s="152">
        <f>+[1]data1cf!H872</f>
        <v>15896.784857235216</v>
      </c>
      <c r="J872" s="152">
        <f>+[1]data1cf!I872</f>
        <v>15214.032193215768</v>
      </c>
      <c r="K872" s="152">
        <f>+[1]data1cf!J872</f>
        <v>14618.509385819059</v>
      </c>
      <c r="L872" s="152">
        <f>+[1]data1cf!K872</f>
        <v>13859.57886573888</v>
      </c>
      <c r="M872" s="152">
        <f>+[1]data1cf!L872</f>
        <v>13197.617467773627</v>
      </c>
      <c r="N872" s="152">
        <f>+[1]data1cf!M872</f>
        <v>12505.206538186583</v>
      </c>
      <c r="O872" s="152">
        <f>+[1]data1cf!N872</f>
        <v>11900.321413364709</v>
      </c>
      <c r="P872" s="152">
        <f>+[1]data1cf!O872</f>
        <v>12859.500425819391</v>
      </c>
      <c r="Q872" s="152">
        <f>+[1]data1cf!P872</f>
        <v>14057.545990557104</v>
      </c>
      <c r="R872" s="152">
        <f>+[1]data1cf!Q872</f>
        <v>12631.527057105661</v>
      </c>
      <c r="S872" s="152">
        <f>+[1]data1cf!R872</f>
        <v>9236.9546160074206</v>
      </c>
      <c r="T872" s="152">
        <f>+[1]data1cf!S872</f>
        <v>8715.1475521055418</v>
      </c>
      <c r="U872" s="152">
        <f>+[1]data1cf!T872</f>
        <v>8193.3661346715417</v>
      </c>
      <c r="V872" s="152">
        <f>+[1]data1cf!U872</f>
        <v>7671.6111330994663</v>
      </c>
      <c r="W872" s="152">
        <f>+[1]data1cf!V872</f>
        <v>10852.165951757659</v>
      </c>
      <c r="X872" s="152">
        <f>+[1]data1cf!W872</f>
        <v>10330.466183111264</v>
      </c>
      <c r="Y872" s="152">
        <f>+[1]data1cf!X872</f>
        <v>9808.79527979042</v>
      </c>
      <c r="Z872" s="152">
        <f>+[1]data1cf!Y872</f>
        <v>9287.1541077548754</v>
      </c>
      <c r="AA872" s="152">
        <f>+[1]data1cf!Z872</f>
        <v>8765.5435589432091</v>
      </c>
      <c r="AB872" s="152"/>
      <c r="AC872" s="153" t="e">
        <f t="shared" ca="1" si="104"/>
        <v>#NAME?</v>
      </c>
      <c r="AD872" s="153">
        <f t="shared" si="106"/>
        <v>73304.026818019876</v>
      </c>
      <c r="AE872" s="154">
        <f t="shared" si="107"/>
        <v>54068.44551245292</v>
      </c>
      <c r="AF872" s="155" t="e">
        <f t="shared" ca="1" si="105"/>
        <v>#NAME?</v>
      </c>
      <c r="AG872" s="156">
        <f t="shared" si="110"/>
        <v>0.97992325871119967</v>
      </c>
    </row>
    <row r="873" spans="1:33" x14ac:dyDescent="0.25">
      <c r="A873" s="148"/>
      <c r="B873" s="152">
        <f>+[1]data1cf!A873</f>
        <v>-105144.26335293942</v>
      </c>
      <c r="C873" s="152">
        <f>+[1]data1cf!B873</f>
        <v>14698.766086082847</v>
      </c>
      <c r="D873" s="152">
        <f>+[1]data1cf!C873</f>
        <v>22872.992586694767</v>
      </c>
      <c r="E873" s="152">
        <f>+[1]data1cf!D873</f>
        <v>21579.733846422037</v>
      </c>
      <c r="F873" s="152">
        <f>+[1]data1cf!E873</f>
        <v>20023.118059381872</v>
      </c>
      <c r="G873" s="152">
        <f>+[1]data1cf!F873</f>
        <v>18969.830949072508</v>
      </c>
      <c r="H873" s="152">
        <f>+[1]data1cf!G873</f>
        <v>17645.134311265894</v>
      </c>
      <c r="I873" s="152">
        <f>+[1]data1cf!H873</f>
        <v>16597.371298709124</v>
      </c>
      <c r="J873" s="152">
        <f>+[1]data1cf!I873</f>
        <v>15880.830582995473</v>
      </c>
      <c r="K873" s="152">
        <f>+[1]data1cf!J873</f>
        <v>15255.515787146942</v>
      </c>
      <c r="L873" s="152">
        <f>+[1]data1cf!K873</f>
        <v>14459.348093337467</v>
      </c>
      <c r="M873" s="152">
        <f>+[1]data1cf!L873</f>
        <v>13764.627561482717</v>
      </c>
      <c r="N873" s="152">
        <f>+[1]data1cf!M873</f>
        <v>13037.950612126853</v>
      </c>
      <c r="O873" s="152">
        <f>+[1]data1cf!N873</f>
        <v>12402.799528572341</v>
      </c>
      <c r="P873" s="152">
        <f>+[1]data1cf!O873</f>
        <v>13409.777789369677</v>
      </c>
      <c r="Q873" s="152">
        <f>+[1]data1cf!P873</f>
        <v>14667.112211707823</v>
      </c>
      <c r="R873" s="152">
        <f>+[1]data1cf!Q873</f>
        <v>13170.522478639581</v>
      </c>
      <c r="S873" s="152">
        <f>+[1]data1cf!R873</f>
        <v>9607.9594969489353</v>
      </c>
      <c r="T873" s="152">
        <f>+[1]data1cf!S873</f>
        <v>9060.329254349057</v>
      </c>
      <c r="U873" s="152">
        <f>+[1]data1cf!T873</f>
        <v>8512.7259274090029</v>
      </c>
      <c r="V873" s="152">
        <f>+[1]data1cf!U873</f>
        <v>7965.1503235985674</v>
      </c>
      <c r="W873" s="152">
        <f>+[1]data1cf!V873</f>
        <v>11303.104382556163</v>
      </c>
      <c r="X873" s="152">
        <f>+[1]data1cf!W873</f>
        <v>10755.58674503745</v>
      </c>
      <c r="Y873" s="152">
        <f>+[1]data1cf!X873</f>
        <v>10208.099401331012</v>
      </c>
      <c r="Z873" s="152">
        <f>+[1]data1cf!Y873</f>
        <v>9660.6432602511959</v>
      </c>
      <c r="AA873" s="152">
        <f>+[1]data1cf!Z873</f>
        <v>9113.2192578768118</v>
      </c>
      <c r="AB873" s="152"/>
      <c r="AC873" s="153" t="e">
        <f t="shared" ca="1" si="104"/>
        <v>#NAME?</v>
      </c>
      <c r="AD873" s="153">
        <f t="shared" si="106"/>
        <v>75907.303841963003</v>
      </c>
      <c r="AE873" s="154">
        <f t="shared" si="107"/>
        <v>55843.912837304459</v>
      </c>
      <c r="AF873" s="155" t="e">
        <f t="shared" ca="1" si="105"/>
        <v>#NAME?</v>
      </c>
      <c r="AG873" s="156">
        <f t="shared" si="110"/>
        <v>0.98252504578619682</v>
      </c>
    </row>
    <row r="874" spans="1:33" x14ac:dyDescent="0.25">
      <c r="A874" s="148"/>
      <c r="B874" s="152">
        <f>+[1]data1cf!A874</f>
        <v>-99351.435821702049</v>
      </c>
      <c r="C874" s="152">
        <f>+[1]data1cf!B874</f>
        <v>13995.652940414031</v>
      </c>
      <c r="D874" s="152">
        <f>+[1]data1cf!C874</f>
        <v>21713.5719593389</v>
      </c>
      <c r="E874" s="152">
        <f>+[1]data1cf!D874</f>
        <v>20504.917866207554</v>
      </c>
      <c r="F874" s="152">
        <f>+[1]data1cf!E874</f>
        <v>19015.831063652575</v>
      </c>
      <c r="G874" s="152">
        <f>+[1]data1cf!F874</f>
        <v>18020.920419487091</v>
      </c>
      <c r="H874" s="152">
        <f>+[1]data1cf!G874</f>
        <v>16768.860166696006</v>
      </c>
      <c r="I874" s="152">
        <f>+[1]data1cf!H874</f>
        <v>15778.822704081736</v>
      </c>
      <c r="J874" s="152">
        <f>+[1]data1cf!I874</f>
        <v>15101.759147205648</v>
      </c>
      <c r="K874" s="152">
        <f>+[1]data1cf!J874</f>
        <v>14511.252604607194</v>
      </c>
      <c r="L874" s="152">
        <f>+[1]data1cf!K874</f>
        <v>13758.591942078376</v>
      </c>
      <c r="M874" s="152">
        <f>+[1]data1cf!L874</f>
        <v>13102.146405883024</v>
      </c>
      <c r="N874" s="152">
        <f>+[1]data1cf!M874</f>
        <v>12415.505061935466</v>
      </c>
      <c r="O874" s="152">
        <f>+[1]data1cf!N874</f>
        <v>11815.71600727423</v>
      </c>
      <c r="P874" s="152">
        <f>+[1]data1cf!O874</f>
        <v>12766.846759129181</v>
      </c>
      <c r="Q874" s="152">
        <f>+[1]data1cf!P874</f>
        <v>13954.909485366847</v>
      </c>
      <c r="R874" s="152">
        <f>+[1]data1cf!Q874</f>
        <v>12540.773002073947</v>
      </c>
      <c r="S874" s="152">
        <f>+[1]data1cf!R874</f>
        <v>9174.4861867094896</v>
      </c>
      <c r="T874" s="152">
        <f>+[1]data1cf!S874</f>
        <v>8657.027134102369</v>
      </c>
      <c r="U874" s="152">
        <f>+[1]data1cf!T874</f>
        <v>8139.5935142612834</v>
      </c>
      <c r="V874" s="152">
        <f>+[1]data1cf!U874</f>
        <v>7622.1860901692198</v>
      </c>
      <c r="W874" s="152">
        <f>+[1]data1cf!V874</f>
        <v>10776.238607053816</v>
      </c>
      <c r="X874" s="152">
        <f>+[1]data1cf!W874</f>
        <v>10258.885955653373</v>
      </c>
      <c r="Y874" s="152">
        <f>+[1]data1cf!X874</f>
        <v>9741.5619290551622</v>
      </c>
      <c r="Z874" s="152">
        <f>+[1]data1cf!Y874</f>
        <v>9224.2673860032628</v>
      </c>
      <c r="AA874" s="152">
        <f>+[1]data1cf!Z874</f>
        <v>8707.0032110040502</v>
      </c>
      <c r="AB874" s="152"/>
      <c r="AC874" s="153" t="e">
        <f t="shared" ca="1" si="104"/>
        <v>#NAME?</v>
      </c>
      <c r="AD874" s="153">
        <f t="shared" si="106"/>
        <v>72842.946061572744</v>
      </c>
      <c r="AE874" s="154">
        <f t="shared" si="107"/>
        <v>53745.93663308931</v>
      </c>
      <c r="AF874" s="155" t="e">
        <f t="shared" ca="1" si="105"/>
        <v>#NAME?</v>
      </c>
      <c r="AG874" s="156">
        <f t="shared" si="110"/>
        <v>0.97942360701285236</v>
      </c>
    </row>
    <row r="875" spans="1:33" x14ac:dyDescent="0.25">
      <c r="A875" s="148"/>
      <c r="B875" s="152">
        <f>+[1]data1cf!A875</f>
        <v>-108945.96175023551</v>
      </c>
      <c r="C875" s="152">
        <f>+[1]data1cf!B875</f>
        <v>15181.090338929855</v>
      </c>
      <c r="D875" s="152">
        <f>+[1]data1cf!C875</f>
        <v>23650.922532402008</v>
      </c>
      <c r="E875" s="152">
        <f>+[1]data1cf!D875</f>
        <v>22348.92917295012</v>
      </c>
      <c r="F875" s="152">
        <f>+[1]data1cf!E875</f>
        <v>20684.177159904262</v>
      </c>
      <c r="G875" s="152">
        <f>+[1]data1cf!F875</f>
        <v>19592.578928370931</v>
      </c>
      <c r="H875" s="152">
        <f>+[1]data1cf!G875</f>
        <v>18220.212715212772</v>
      </c>
      <c r="I875" s="152">
        <f>+[1]data1cf!H875</f>
        <v>17134.565762642898</v>
      </c>
      <c r="J875" s="152">
        <f>+[1]data1cf!I875</f>
        <v>16392.117102894477</v>
      </c>
      <c r="K875" s="152">
        <f>+[1]data1cf!J875</f>
        <v>15743.958457495792</v>
      </c>
      <c r="L875" s="152">
        <f>+[1]data1cf!K875</f>
        <v>14919.238107802994</v>
      </c>
      <c r="M875" s="152">
        <f>+[1]data1cf!L875</f>
        <v>14199.398583734117</v>
      </c>
      <c r="N875" s="152">
        <f>+[1]data1cf!M875</f>
        <v>13446.447194807151</v>
      </c>
      <c r="O875" s="152">
        <f>+[1]data1cf!N875</f>
        <v>12788.088831587582</v>
      </c>
      <c r="P875" s="152">
        <f>+[1]data1cf!O875</f>
        <v>13831.718517633541</v>
      </c>
      <c r="Q875" s="152">
        <f>+[1]data1cf!P875</f>
        <v>15134.514348001372</v>
      </c>
      <c r="R875" s="152">
        <f>+[1]data1cf!Q875</f>
        <v>13583.812458851746</v>
      </c>
      <c r="S875" s="152">
        <f>+[1]data1cf!R875</f>
        <v>9892.4379800250481</v>
      </c>
      <c r="T875" s="152">
        <f>+[1]data1cf!S875</f>
        <v>9325.0070849766998</v>
      </c>
      <c r="U875" s="152">
        <f>+[1]data1cf!T875</f>
        <v>8757.6040787769743</v>
      </c>
      <c r="V875" s="152">
        <f>+[1]data1cf!U875</f>
        <v>8190.2297980913481</v>
      </c>
      <c r="W875" s="152">
        <f>+[1]data1cf!V875</f>
        <v>11648.87417520344</v>
      </c>
      <c r="X875" s="152">
        <f>+[1]data1cf!W875</f>
        <v>11081.559956695251</v>
      </c>
      <c r="Y875" s="152">
        <f>+[1]data1cf!X875</f>
        <v>10514.277127331905</v>
      </c>
      <c r="Z875" s="152">
        <f>+[1]data1cf!Y875</f>
        <v>9947.0266287877457</v>
      </c>
      <c r="AA875" s="152">
        <f>+[1]data1cf!Z875</f>
        <v>9379.8094309873595</v>
      </c>
      <c r="AB875" s="152"/>
      <c r="AC875" s="153" t="e">
        <f t="shared" ca="1" si="104"/>
        <v>#NAME?</v>
      </c>
      <c r="AD875" s="153">
        <f t="shared" si="106"/>
        <v>78007.881558198496</v>
      </c>
      <c r="AE875" s="154">
        <f t="shared" si="107"/>
        <v>57306.784848856434</v>
      </c>
      <c r="AF875" s="155" t="e">
        <f t="shared" ca="1" si="105"/>
        <v>#NAME?</v>
      </c>
      <c r="AG875" s="156">
        <f t="shared" si="110"/>
        <v>0.98437649236659375</v>
      </c>
    </row>
    <row r="876" spans="1:33" x14ac:dyDescent="0.25">
      <c r="A876" s="148"/>
      <c r="B876" s="152">
        <f>+[1]data1cf!A876</f>
        <v>-101914.8902467616</v>
      </c>
      <c r="C876" s="152">
        <f>+[1]data1cf!B876</f>
        <v>14315.188568450958</v>
      </c>
      <c r="D876" s="152">
        <f>+[1]data1cf!C876</f>
        <v>22289.501965102485</v>
      </c>
      <c r="E876" s="152">
        <f>+[1]data1cf!D876</f>
        <v>20948.069922296243</v>
      </c>
      <c r="F876" s="152">
        <f>+[1]data1cf!E876</f>
        <v>19461.577858733774</v>
      </c>
      <c r="G876" s="152">
        <f>+[1]data1cf!F876</f>
        <v>18440.834335952633</v>
      </c>
      <c r="H876" s="152">
        <f>+[1]data1cf!G876</f>
        <v>17156.630874756964</v>
      </c>
      <c r="I876" s="152">
        <f>+[1]data1cf!H876</f>
        <v>16141.048578356236</v>
      </c>
      <c r="J876" s="152">
        <f>+[1]data1cf!I876</f>
        <v>15446.515504743264</v>
      </c>
      <c r="K876" s="152">
        <f>+[1]data1cf!J876</f>
        <v>14840.605539491266</v>
      </c>
      <c r="L876" s="152">
        <f>+[1]data1cf!K876</f>
        <v>14068.692052455572</v>
      </c>
      <c r="M876" s="152">
        <f>+[1]data1cf!L876</f>
        <v>13395.308983343341</v>
      </c>
      <c r="N876" s="152">
        <f>+[1]data1cf!M876</f>
        <v>12690.950997688356</v>
      </c>
      <c r="O876" s="152">
        <f>+[1]data1cf!N876</f>
        <v>12075.513462391904</v>
      </c>
      <c r="P876" s="152">
        <f>+[1]data1cf!O876</f>
        <v>13051.357973314418</v>
      </c>
      <c r="Q876" s="152">
        <f>+[1]data1cf!P876</f>
        <v>14270.07495862378</v>
      </c>
      <c r="R876" s="152">
        <f>+[1]data1cf!Q876</f>
        <v>12819.451086942852</v>
      </c>
      <c r="S876" s="152">
        <f>+[1]data1cf!R876</f>
        <v>9366.3077227877566</v>
      </c>
      <c r="T876" s="152">
        <f>+[1]data1cf!S876</f>
        <v>8835.4972506745071</v>
      </c>
      <c r="U876" s="152">
        <f>+[1]data1cf!T876</f>
        <v>8304.7128675406057</v>
      </c>
      <c r="V876" s="152">
        <f>+[1]data1cf!U876</f>
        <v>7773.9553560554723</v>
      </c>
      <c r="W876" s="152">
        <f>+[1]data1cf!V876</f>
        <v>11009.388376547362</v>
      </c>
      <c r="X876" s="152">
        <f>+[1]data1cf!W876</f>
        <v>10478.687050992588</v>
      </c>
      <c r="Y876" s="152">
        <f>+[1]data1cf!X876</f>
        <v>9948.0150888139378</v>
      </c>
      <c r="Z876" s="152">
        <f>+[1]data1cf!Y876</f>
        <v>9417.3733709126936</v>
      </c>
      <c r="AA876" s="152">
        <f>+[1]data1cf!Z876</f>
        <v>8886.7628046171703</v>
      </c>
      <c r="AB876" s="152"/>
      <c r="AC876" s="153" t="e">
        <f t="shared" ca="1" si="104"/>
        <v>#NAME?</v>
      </c>
      <c r="AD876" s="153">
        <f t="shared" si="106"/>
        <v>74235.877593654106</v>
      </c>
      <c r="AE876" s="154">
        <f t="shared" si="107"/>
        <v>54710.581743182971</v>
      </c>
      <c r="AF876" s="155" t="e">
        <f t="shared" ca="1" si="105"/>
        <v>#NAME?</v>
      </c>
      <c r="AG876" s="156">
        <f t="shared" si="110"/>
        <v>0.98089632911007341</v>
      </c>
    </row>
    <row r="877" spans="1:33" x14ac:dyDescent="0.25">
      <c r="A877" s="148"/>
      <c r="B877" s="152">
        <f>+[1]data1cf!A877</f>
        <v>-103980.10605252424</v>
      </c>
      <c r="C877" s="152">
        <f>+[1]data1cf!B877</f>
        <v>14582.495406068632</v>
      </c>
      <c r="D877" s="152">
        <f>+[1]data1cf!C877</f>
        <v>22656.46373262407</v>
      </c>
      <c r="E877" s="152">
        <f>+[1]data1cf!D877</f>
        <v>21371.873383520382</v>
      </c>
      <c r="F877" s="152">
        <f>+[1]data1cf!E877</f>
        <v>19820.688329967641</v>
      </c>
      <c r="G877" s="152">
        <f>+[1]data1cf!F877</f>
        <v>18779.132863465675</v>
      </c>
      <c r="H877" s="152">
        <f>+[1]data1cf!G877</f>
        <v>17469.033618285637</v>
      </c>
      <c r="I877" s="152">
        <f>+[1]data1cf!H877</f>
        <v>16432.871437969006</v>
      </c>
      <c r="J877" s="152">
        <f>+[1]data1cf!I877</f>
        <v>15724.264261172681</v>
      </c>
      <c r="K877" s="152">
        <f>+[1]data1cf!J877</f>
        <v>15105.944716247308</v>
      </c>
      <c r="L877" s="152">
        <f>+[1]data1cf!K877</f>
        <v>14318.520425864222</v>
      </c>
      <c r="M877" s="152">
        <f>+[1]data1cf!L877</f>
        <v>13631.491839847593</v>
      </c>
      <c r="N877" s="152">
        <f>+[1]data1cf!M877</f>
        <v>12912.860657789588</v>
      </c>
      <c r="O877" s="152">
        <f>+[1]data1cf!N877</f>
        <v>12284.816114844372</v>
      </c>
      <c r="P877" s="152">
        <f>+[1]data1cf!O877</f>
        <v>13280.570964467355</v>
      </c>
      <c r="Q877" s="152">
        <f>+[1]data1cf!P877</f>
        <v>14523.984179883199</v>
      </c>
      <c r="R877" s="152">
        <f>+[1]data1cf!Q877</f>
        <v>13043.964688575365</v>
      </c>
      <c r="S877" s="152">
        <f>+[1]data1cf!R877</f>
        <v>9520.8464047794896</v>
      </c>
      <c r="T877" s="152">
        <f>+[1]data1cf!S877</f>
        <v>8979.2795243119763</v>
      </c>
      <c r="U877" s="152">
        <f>+[1]data1cf!T877</f>
        <v>8437.7392614941091</v>
      </c>
      <c r="V877" s="152">
        <f>+[1]data1cf!U877</f>
        <v>7896.2264148553695</v>
      </c>
      <c r="W877" s="152">
        <f>+[1]data1cf!V877</f>
        <v>11197.2226459461</v>
      </c>
      <c r="X877" s="152">
        <f>+[1]data1cf!W877</f>
        <v>10655.767123796293</v>
      </c>
      <c r="Y877" s="152">
        <f>+[1]data1cf!X877</f>
        <v>10114.34156004565</v>
      </c>
      <c r="Z877" s="152">
        <f>+[1]data1cf!Y877</f>
        <v>9572.9468534461539</v>
      </c>
      <c r="AA877" s="152">
        <f>+[1]data1cf!Z877</f>
        <v>9031.5839297123384</v>
      </c>
      <c r="AB877" s="152"/>
      <c r="AC877" s="153" t="e">
        <f t="shared" ca="1" si="104"/>
        <v>#NAME?</v>
      </c>
      <c r="AD877" s="153">
        <f t="shared" si="106"/>
        <v>75337.004229565879</v>
      </c>
      <c r="AE877" s="154">
        <f t="shared" si="107"/>
        <v>55466.600680042313</v>
      </c>
      <c r="AF877" s="155" t="e">
        <f t="shared" ca="1" si="105"/>
        <v>#NAME?</v>
      </c>
      <c r="AG877" s="156">
        <f t="shared" si="110"/>
        <v>0.98198555192059622</v>
      </c>
    </row>
    <row r="878" spans="1:33" x14ac:dyDescent="0.25">
      <c r="A878" s="148"/>
      <c r="B878" s="152">
        <f>+[1]data1cf!A878</f>
        <v>-92041.25189390927</v>
      </c>
      <c r="C878" s="152">
        <f>+[1]data1cf!B878</f>
        <v>13098.297984351804</v>
      </c>
      <c r="D878" s="152">
        <f>+[1]data1cf!C878</f>
        <v>20319.385175070733</v>
      </c>
      <c r="E878" s="152">
        <f>+[1]data1cf!D878</f>
        <v>19191.208673182278</v>
      </c>
      <c r="F878" s="152">
        <f>+[1]data1cf!E878</f>
        <v>17744.698241701943</v>
      </c>
      <c r="G878" s="152">
        <f>+[1]data1cf!F878</f>
        <v>16823.455025448871</v>
      </c>
      <c r="H878" s="152">
        <f>+[1]data1cf!G878</f>
        <v>15663.057321119642</v>
      </c>
      <c r="I878" s="152">
        <f>+[1]data1cf!H878</f>
        <v>14745.865871119702</v>
      </c>
      <c r="J878" s="152">
        <f>+[1]data1cf!I878</f>
        <v>14118.62000525761</v>
      </c>
      <c r="K878" s="152">
        <f>+[1]data1cf!J878</f>
        <v>13572.039288534575</v>
      </c>
      <c r="L878" s="152">
        <f>+[1]data1cf!K878</f>
        <v>12874.28176253086</v>
      </c>
      <c r="M878" s="152">
        <f>+[1]data1cf!L878</f>
        <v>12266.136863044794</v>
      </c>
      <c r="N878" s="152">
        <f>+[1]data1cf!M878</f>
        <v>11630.017934552707</v>
      </c>
      <c r="O878" s="152">
        <f>+[1]data1cf!N878</f>
        <v>11074.853535791535</v>
      </c>
      <c r="P878" s="152">
        <f>+[1]data1cf!O878</f>
        <v>11955.508244630113</v>
      </c>
      <c r="Q878" s="152">
        <f>+[1]data1cf!P878</f>
        <v>13056.154448149999</v>
      </c>
      <c r="R878" s="152">
        <f>+[1]data1cf!Q878</f>
        <v>11746.068779084133</v>
      </c>
      <c r="S878" s="152">
        <f>+[1]data1cf!R878</f>
        <v>8627.4701382336298</v>
      </c>
      <c r="T878" s="152">
        <f>+[1]data1cf!S878</f>
        <v>8148.0852293806911</v>
      </c>
      <c r="U878" s="152">
        <f>+[1]data1cf!T878</f>
        <v>7668.7238819751037</v>
      </c>
      <c r="V878" s="152">
        <f>+[1]data1cf!U878</f>
        <v>7189.3868028603029</v>
      </c>
      <c r="W878" s="152">
        <f>+[1]data1cf!V878</f>
        <v>10111.367142572519</v>
      </c>
      <c r="X878" s="152">
        <f>+[1]data1cf!W878</f>
        <v>9632.0808060269064</v>
      </c>
      <c r="Y878" s="152">
        <f>+[1]data1cf!X878</f>
        <v>9152.8209880978757</v>
      </c>
      <c r="Z878" s="152">
        <f>+[1]data1cf!Y878</f>
        <v>8673.5884843439126</v>
      </c>
      <c r="AA878" s="152">
        <f>+[1]data1cf!Z878</f>
        <v>8194.3841141902831</v>
      </c>
      <c r="AB878" s="152"/>
      <c r="AC878" s="153" t="e">
        <f t="shared" ca="1" si="104"/>
        <v>#NAME?</v>
      </c>
      <c r="AD878" s="153">
        <f t="shared" si="106"/>
        <v>69064.704731708349</v>
      </c>
      <c r="AE878" s="154">
        <f t="shared" si="107"/>
        <v>51183.549522810637</v>
      </c>
      <c r="AF878" s="155" t="e">
        <f t="shared" ca="1" si="105"/>
        <v>#NAME?</v>
      </c>
      <c r="AG878" s="156">
        <f t="shared" si="110"/>
        <v>0.97483181186257439</v>
      </c>
    </row>
    <row r="879" spans="1:33" x14ac:dyDescent="0.25">
      <c r="A879" s="148"/>
      <c r="B879" s="152">
        <f>+[1]data1cf!A879</f>
        <v>-90607.851849292754</v>
      </c>
      <c r="C879" s="152">
        <f>+[1]data1cf!B879</f>
        <v>12962.98723197676</v>
      </c>
      <c r="D879" s="152">
        <f>+[1]data1cf!C879</f>
        <v>20058.463693098172</v>
      </c>
      <c r="E879" s="152">
        <f>+[1]data1cf!D879</f>
        <v>18898.726115445039</v>
      </c>
      <c r="F879" s="152">
        <f>+[1]data1cf!E879</f>
        <v>17495.451182846111</v>
      </c>
      <c r="G879" s="152">
        <f>+[1]data1cf!F879</f>
        <v>16588.652869142592</v>
      </c>
      <c r="H879" s="152">
        <f>+[1]data1cf!G879</f>
        <v>15446.228597814916</v>
      </c>
      <c r="I879" s="152">
        <f>+[1]data1cf!H879</f>
        <v>14543.320985097671</v>
      </c>
      <c r="J879" s="152">
        <f>+[1]data1cf!I879</f>
        <v>13925.843502798551</v>
      </c>
      <c r="K879" s="152">
        <f>+[1]data1cf!J879</f>
        <v>13387.87587726329</v>
      </c>
      <c r="L879" s="152">
        <f>+[1]data1cf!K879</f>
        <v>12700.883902321242</v>
      </c>
      <c r="M879" s="152">
        <f>+[1]data1cf!L879</f>
        <v>12102.209918409626</v>
      </c>
      <c r="N879" s="152">
        <f>+[1]data1cf!M879</f>
        <v>11475.997557697967</v>
      </c>
      <c r="O879" s="152">
        <f>+[1]data1cf!N879</f>
        <v>10929.583278549395</v>
      </c>
      <c r="P879" s="152">
        <f>+[1]data1cf!O879</f>
        <v>11796.418859962167</v>
      </c>
      <c r="Q879" s="152">
        <f>+[1]data1cf!P879</f>
        <v>12879.924202348922</v>
      </c>
      <c r="R879" s="152">
        <f>+[1]data1cf!Q879</f>
        <v>11590.241089939458</v>
      </c>
      <c r="S879" s="152">
        <f>+[1]data1cf!R879</f>
        <v>8520.2097962181379</v>
      </c>
      <c r="T879" s="152">
        <f>+[1]data1cf!S879</f>
        <v>8048.2905653693379</v>
      </c>
      <c r="U879" s="152">
        <f>+[1]data1cf!T879</f>
        <v>7576.3945290348202</v>
      </c>
      <c r="V879" s="152">
        <f>+[1]data1cf!U879</f>
        <v>7104.5223830500199</v>
      </c>
      <c r="W879" s="152">
        <f>+[1]data1cf!V879</f>
        <v>9980.9974013641804</v>
      </c>
      <c r="X879" s="152">
        <f>+[1]data1cf!W879</f>
        <v>9509.1752077115889</v>
      </c>
      <c r="Y879" s="152">
        <f>+[1]data1cf!X879</f>
        <v>9037.3791196891652</v>
      </c>
      <c r="Z879" s="152">
        <f>+[1]data1cf!Y879</f>
        <v>8565.6099204658094</v>
      </c>
      <c r="AA879" s="152">
        <f>+[1]data1cf!Z879</f>
        <v>8093.8684167055062</v>
      </c>
      <c r="AB879" s="152"/>
      <c r="AC879" s="153" t="e">
        <f t="shared" ca="1" si="104"/>
        <v>#NAME?</v>
      </c>
      <c r="AD879" s="153">
        <f t="shared" si="106"/>
        <v>68343.954936471768</v>
      </c>
      <c r="AE879" s="154">
        <f t="shared" si="107"/>
        <v>50701.650864246651</v>
      </c>
      <c r="AF879" s="155" t="e">
        <f t="shared" ca="1" si="105"/>
        <v>#NAME?</v>
      </c>
      <c r="AG879" s="156">
        <f t="shared" si="110"/>
        <v>0.97384586014979613</v>
      </c>
    </row>
    <row r="880" spans="1:33" x14ac:dyDescent="0.25">
      <c r="A880" s="148"/>
      <c r="B880" s="152">
        <f>+[1]data1cf!A880</f>
        <v>-98107.40087258628</v>
      </c>
      <c r="C880" s="152">
        <f>+[1]data1cf!B880</f>
        <v>13877.989242994961</v>
      </c>
      <c r="D880" s="152">
        <f>+[1]data1cf!C880</f>
        <v>21531.343095199474</v>
      </c>
      <c r="E880" s="152">
        <f>+[1]data1cf!D880</f>
        <v>20310.658823966289</v>
      </c>
      <c r="F880" s="152">
        <f>+[1]data1cf!E880</f>
        <v>18799.51179301662</v>
      </c>
      <c r="G880" s="152">
        <f>+[1]data1cf!F880</f>
        <v>17817.137749275935</v>
      </c>
      <c r="H880" s="152">
        <f>+[1]data1cf!G880</f>
        <v>16580.676476611494</v>
      </c>
      <c r="I880" s="152">
        <f>+[1]data1cf!H880</f>
        <v>15603.035827332038</v>
      </c>
      <c r="J880" s="152">
        <f>+[1]data1cf!I880</f>
        <v>14934.450162300745</v>
      </c>
      <c r="K880" s="152">
        <f>+[1]data1cf!J880</f>
        <v>14351.418843731866</v>
      </c>
      <c r="L880" s="152">
        <f>+[1]data1cf!K880</f>
        <v>13608.10150571146</v>
      </c>
      <c r="M880" s="152">
        <f>+[1]data1cf!L880</f>
        <v>12959.875691581172</v>
      </c>
      <c r="N880" s="152">
        <f>+[1]data1cf!M880</f>
        <v>12281.832168312412</v>
      </c>
      <c r="O880" s="152">
        <f>+[1]data1cf!N880</f>
        <v>11689.637263412722</v>
      </c>
      <c r="P880" s="152">
        <f>+[1]data1cf!O880</f>
        <v>12628.774519419414</v>
      </c>
      <c r="Q880" s="152">
        <f>+[1]data1cf!P880</f>
        <v>13801.960847133447</v>
      </c>
      <c r="R880" s="152">
        <f>+[1]data1cf!Q880</f>
        <v>12405.531558442064</v>
      </c>
      <c r="S880" s="152">
        <f>+[1]data1cf!R880</f>
        <v>9081.3959048844226</v>
      </c>
      <c r="T880" s="152">
        <f>+[1]data1cf!S880</f>
        <v>8570.4162467707611</v>
      </c>
      <c r="U880" s="152">
        <f>+[1]data1cf!T880</f>
        <v>8059.4617029652218</v>
      </c>
      <c r="V880" s="152">
        <f>+[1]data1cf!U880</f>
        <v>7548.5330268970629</v>
      </c>
      <c r="W880" s="152">
        <f>+[1]data1cf!V880</f>
        <v>10663.091886443966</v>
      </c>
      <c r="X880" s="152">
        <f>+[1]data1cf!W880</f>
        <v>10152.21729722789</v>
      </c>
      <c r="Y880" s="152">
        <f>+[1]data1cf!X880</f>
        <v>9641.3709743868858</v>
      </c>
      <c r="Z880" s="152">
        <f>+[1]data1cf!Y880</f>
        <v>9130.5537659121874</v>
      </c>
      <c r="AA880" s="152">
        <f>+[1]data1cf!Z880</f>
        <v>8619.7665452347992</v>
      </c>
      <c r="AB880" s="152"/>
      <c r="AC880" s="153" t="e">
        <f t="shared" ca="1" si="104"/>
        <v>#NAME?</v>
      </c>
      <c r="AD880" s="153">
        <f t="shared" si="106"/>
        <v>72307.738823605323</v>
      </c>
      <c r="AE880" s="154">
        <f t="shared" si="107"/>
        <v>53414.238349400628</v>
      </c>
      <c r="AF880" s="155" t="e">
        <f t="shared" ca="1" si="105"/>
        <v>#NAME?</v>
      </c>
      <c r="AG880" s="156">
        <f t="shared" si="110"/>
        <v>0.97882801296912447</v>
      </c>
    </row>
    <row r="881" spans="1:33" x14ac:dyDescent="0.25">
      <c r="A881" s="148"/>
      <c r="B881" s="152">
        <f>+[1]data1cf!A881</f>
        <v>-93898.772832158225</v>
      </c>
      <c r="C881" s="152">
        <f>+[1]data1cf!B881</f>
        <v>13382.697532879509</v>
      </c>
      <c r="D881" s="152">
        <f>+[1]data1cf!C881</f>
        <v>20623.511628714117</v>
      </c>
      <c r="E881" s="152">
        <f>+[1]data1cf!D881</f>
        <v>19458.875794922453</v>
      </c>
      <c r="F881" s="152">
        <f>+[1]data1cf!E881</f>
        <v>18067.693648574219</v>
      </c>
      <c r="G881" s="152">
        <f>+[1]data1cf!F881</f>
        <v>17127.731506618919</v>
      </c>
      <c r="H881" s="152">
        <f>+[1]data1cf!G881</f>
        <v>15944.042308573116</v>
      </c>
      <c r="I881" s="152">
        <f>+[1]data1cf!H881</f>
        <v>15008.340654857941</v>
      </c>
      <c r="J881" s="152">
        <f>+[1]data1cf!I881</f>
        <v>14368.43609188679</v>
      </c>
      <c r="K881" s="152">
        <f>+[1]data1cf!J881</f>
        <v>13810.693803567257</v>
      </c>
      <c r="L881" s="152">
        <f>+[1]data1cf!K881</f>
        <v>13098.98536652244</v>
      </c>
      <c r="M881" s="152">
        <f>+[1]data1cf!L881</f>
        <v>12478.567254090616</v>
      </c>
      <c r="N881" s="152">
        <f>+[1]data1cf!M881</f>
        <v>11829.610557700154</v>
      </c>
      <c r="O881" s="152">
        <f>+[1]data1cf!N881</f>
        <v>11263.107014327143</v>
      </c>
      <c r="P881" s="152">
        <f>+[1]data1cf!O881</f>
        <v>12161.669716567911</v>
      </c>
      <c r="Q881" s="152">
        <f>+[1]data1cf!P881</f>
        <v>13284.528496802846</v>
      </c>
      <c r="R881" s="152">
        <f>+[1]data1cf!Q881</f>
        <v>11948.003470262851</v>
      </c>
      <c r="S881" s="152">
        <f>+[1]data1cf!R881</f>
        <v>8766.4671557695365</v>
      </c>
      <c r="T881" s="152">
        <f>+[1]data1cf!S881</f>
        <v>8277.4075903104276</v>
      </c>
      <c r="U881" s="152">
        <f>+[1]data1cf!T881</f>
        <v>7788.3720618015795</v>
      </c>
      <c r="V881" s="152">
        <f>+[1]data1cf!U881</f>
        <v>7299.3612913514844</v>
      </c>
      <c r="W881" s="152">
        <f>+[1]data1cf!V881</f>
        <v>10280.311272941501</v>
      </c>
      <c r="X881" s="152">
        <f>+[1]data1cf!W881</f>
        <v>9791.3522691164799</v>
      </c>
      <c r="Y881" s="152">
        <f>+[1]data1cf!X881</f>
        <v>9302.4203190907319</v>
      </c>
      <c r="Z881" s="152">
        <f>+[1]data1cf!Y881</f>
        <v>8813.5162344782402</v>
      </c>
      <c r="AA881" s="152">
        <f>+[1]data1cf!Z881</f>
        <v>8324.6408512414055</v>
      </c>
      <c r="AB881" s="152"/>
      <c r="AC881" s="153" t="e">
        <f t="shared" ca="1" si="104"/>
        <v>#NAME?</v>
      </c>
      <c r="AD881" s="153">
        <f t="shared" si="106"/>
        <v>69976.846632289758</v>
      </c>
      <c r="AE881" s="154">
        <f t="shared" si="107"/>
        <v>51790.093033600075</v>
      </c>
      <c r="AF881" s="155" t="e">
        <f t="shared" ca="1" si="105"/>
        <v>#NAME?</v>
      </c>
      <c r="AG881" s="156">
        <f t="shared" si="110"/>
        <v>0.97602647463150127</v>
      </c>
    </row>
    <row r="882" spans="1:33" x14ac:dyDescent="0.25">
      <c r="A882" s="148"/>
      <c r="B882" s="152">
        <f>+[1]data1cf!A882</f>
        <v>-100921.12165001442</v>
      </c>
      <c r="C882" s="152">
        <f>+[1]data1cf!B882</f>
        <v>14189.415522968113</v>
      </c>
      <c r="D882" s="152">
        <f>+[1]data1cf!C882</f>
        <v>22051.225429266589</v>
      </c>
      <c r="E882" s="152">
        <f>+[1]data1cf!D882</f>
        <v>20800.728772312832</v>
      </c>
      <c r="F882" s="152">
        <f>+[1]data1cf!E882</f>
        <v>19288.776203778605</v>
      </c>
      <c r="G882" s="152">
        <f>+[1]data1cf!F882</f>
        <v>18278.047254801062</v>
      </c>
      <c r="H882" s="152">
        <f>+[1]data1cf!G882</f>
        <v>17006.304678729328</v>
      </c>
      <c r="I882" s="152">
        <f>+[1]data1cf!H882</f>
        <v>16000.625290442727</v>
      </c>
      <c r="J882" s="152">
        <f>+[1]data1cf!I882</f>
        <v>15312.864584991919</v>
      </c>
      <c r="K882" s="152">
        <f>+[1]data1cf!J882</f>
        <v>14712.926029867558</v>
      </c>
      <c r="L882" s="152">
        <f>+[1]data1cf!K882</f>
        <v>13948.476241896147</v>
      </c>
      <c r="M882" s="152">
        <f>+[1]data1cf!L882</f>
        <v>13281.659307978123</v>
      </c>
      <c r="N882" s="152">
        <f>+[1]data1cf!M882</f>
        <v>12584.1694928654</v>
      </c>
      <c r="O882" s="152">
        <f>+[1]data1cf!N882</f>
        <v>11974.79836877179</v>
      </c>
      <c r="P882" s="152">
        <f>+[1]data1cf!O882</f>
        <v>12941.062152442497</v>
      </c>
      <c r="Q882" s="152">
        <f>+[1]data1cf!P882</f>
        <v>14147.895470258394</v>
      </c>
      <c r="R882" s="152">
        <f>+[1]data1cf!Q882</f>
        <v>12711.41658216012</v>
      </c>
      <c r="S882" s="152">
        <f>+[1]data1cf!R882</f>
        <v>9291.9447004258545</v>
      </c>
      <c r="T882" s="152">
        <f>+[1]data1cf!S882</f>
        <v>8766.3101430070419</v>
      </c>
      <c r="U882" s="152">
        <f>+[1]data1cf!T882</f>
        <v>8240.7014201748352</v>
      </c>
      <c r="V882" s="152">
        <f>+[1]data1cf!U882</f>
        <v>7715.1193069668661</v>
      </c>
      <c r="W882" s="152">
        <f>+[1]data1cf!V882</f>
        <v>10919.003731126495</v>
      </c>
      <c r="X882" s="152">
        <f>+[1]data1cf!W882</f>
        <v>10393.47725598181</v>
      </c>
      <c r="Y882" s="152">
        <f>+[1]data1cf!X882</f>
        <v>9867.9798578919836</v>
      </c>
      <c r="Z882" s="152">
        <f>+[1]data1cf!Y882</f>
        <v>9342.5124091686484</v>
      </c>
      <c r="AA882" s="152">
        <f>+[1]data1cf!Z882</f>
        <v>8817.0758082927987</v>
      </c>
      <c r="AB882" s="152"/>
      <c r="AC882" s="153" t="e">
        <f t="shared" ca="1" si="104"/>
        <v>#NAME?</v>
      </c>
      <c r="AD882" s="153">
        <f t="shared" si="106"/>
        <v>73701.398904412796</v>
      </c>
      <c r="AE882" s="154">
        <f t="shared" si="107"/>
        <v>54341.591687310087</v>
      </c>
      <c r="AF882" s="155" t="e">
        <f t="shared" ca="1" si="105"/>
        <v>#NAME?</v>
      </c>
      <c r="AG882" s="156">
        <f t="shared" si="110"/>
        <v>0.98034412724555775</v>
      </c>
    </row>
    <row r="883" spans="1:33" x14ac:dyDescent="0.25">
      <c r="A883" s="148"/>
      <c r="B883" s="152">
        <f>+[1]data1cf!A883</f>
        <v>-111201.98644854652</v>
      </c>
      <c r="C883" s="152">
        <f>+[1]data1cf!B883</f>
        <v>15409.35600263641</v>
      </c>
      <c r="D883" s="152">
        <f>+[1]data1cf!C883</f>
        <v>24076.024818073231</v>
      </c>
      <c r="E883" s="152">
        <f>+[1]data1cf!D883</f>
        <v>22702.849162691607</v>
      </c>
      <c r="F883" s="152">
        <f>+[1]data1cf!E883</f>
        <v>21076.466474301873</v>
      </c>
      <c r="G883" s="152">
        <f>+[1]data1cf!F883</f>
        <v>19962.133447245891</v>
      </c>
      <c r="H883" s="152">
        <f>+[1]data1cf!G883</f>
        <v>18561.478893427284</v>
      </c>
      <c r="I883" s="152">
        <f>+[1]data1cf!H883</f>
        <v>17453.350645550116</v>
      </c>
      <c r="J883" s="152">
        <f>+[1]data1cf!I883</f>
        <v>16695.527551662846</v>
      </c>
      <c r="K883" s="152">
        <f>+[1]data1cf!J883</f>
        <v>16033.812783867346</v>
      </c>
      <c r="L883" s="152">
        <f>+[1]data1cf!K883</f>
        <v>15192.148560636058</v>
      </c>
      <c r="M883" s="152">
        <f>+[1]data1cf!L883</f>
        <v>14457.402786541697</v>
      </c>
      <c r="N883" s="152">
        <f>+[1]data1cf!M883</f>
        <v>13688.859475686058</v>
      </c>
      <c r="O883" s="152">
        <f>+[1]data1cf!N883</f>
        <v>13016.729321379109</v>
      </c>
      <c r="P883" s="152">
        <f>+[1]data1cf!O883</f>
        <v>14082.108897065966</v>
      </c>
      <c r="Q883" s="152">
        <f>+[1]data1cf!P883</f>
        <v>15411.882685340148</v>
      </c>
      <c r="R883" s="152">
        <f>+[1]data1cf!Q883</f>
        <v>13829.069263964502</v>
      </c>
      <c r="S883" s="152">
        <f>+[1]data1cf!R883</f>
        <v>10061.254760549833</v>
      </c>
      <c r="T883" s="152">
        <f>+[1]data1cf!S883</f>
        <v>9482.0736538070742</v>
      </c>
      <c r="U883" s="152">
        <f>+[1]data1cf!T883</f>
        <v>8902.9210134280111</v>
      </c>
      <c r="V883" s="152">
        <f>+[1]data1cf!U883</f>
        <v>8323.7976934035214</v>
      </c>
      <c r="W883" s="152">
        <f>+[1]data1cf!V883</f>
        <v>11854.062780563861</v>
      </c>
      <c r="X883" s="152">
        <f>+[1]data1cf!W883</f>
        <v>11275.000766468789</v>
      </c>
      <c r="Y883" s="152">
        <f>+[1]data1cf!X883</f>
        <v>10695.970791516831</v>
      </c>
      <c r="Z883" s="152">
        <f>+[1]data1cf!Y883</f>
        <v>10116.973816882273</v>
      </c>
      <c r="AA883" s="152">
        <f>+[1]data1cf!Z883</f>
        <v>9538.0108325746387</v>
      </c>
      <c r="AB883" s="152"/>
      <c r="AC883" s="153" t="e">
        <f t="shared" ca="1" si="104"/>
        <v>#NAME?</v>
      </c>
      <c r="AD883" s="153">
        <f t="shared" si="106"/>
        <v>79079.166067903861</v>
      </c>
      <c r="AE883" s="154">
        <f t="shared" si="107"/>
        <v>58005.905740765164</v>
      </c>
      <c r="AF883" s="155" t="e">
        <f t="shared" ca="1" si="105"/>
        <v>#NAME?</v>
      </c>
      <c r="AG883" s="156">
        <f t="shared" ref="AG883:AG898" si="111">1-EXP(-(1/0.25)*(AD883/ABS($AD$1010)))</f>
        <v>0.98524382992706505</v>
      </c>
    </row>
    <row r="884" spans="1:33" x14ac:dyDescent="0.25">
      <c r="A884" s="148"/>
      <c r="B884" s="152">
        <f>+[1]data1cf!A884</f>
        <v>-103405.12053269372</v>
      </c>
      <c r="C884" s="152">
        <f>+[1]data1cf!B884</f>
        <v>14479.208474355321</v>
      </c>
      <c r="D884" s="152">
        <f>+[1]data1cf!C884</f>
        <v>22597.870462536714</v>
      </c>
      <c r="E884" s="152">
        <f>+[1]data1cf!D884</f>
        <v>21294.590293027082</v>
      </c>
      <c r="F884" s="152">
        <f>+[1]data1cf!E884</f>
        <v>19720.706855681594</v>
      </c>
      <c r="G884" s="152">
        <f>+[1]data1cf!F884</f>
        <v>18684.945730984302</v>
      </c>
      <c r="H884" s="152">
        <f>+[1]data1cf!G884</f>
        <v>17382.056241208102</v>
      </c>
      <c r="I884" s="152">
        <f>+[1]data1cf!H884</f>
        <v>16351.623793938445</v>
      </c>
      <c r="J884" s="152">
        <f>+[1]data1cf!I884</f>
        <v>15646.935048093736</v>
      </c>
      <c r="K884" s="152">
        <f>+[1]data1cf!J884</f>
        <v>15032.070507047123</v>
      </c>
      <c r="L884" s="152">
        <f>+[1]data1cf!K884</f>
        <v>14248.964645421333</v>
      </c>
      <c r="M884" s="152">
        <f>+[1]data1cf!L884</f>
        <v>13565.735165826809</v>
      </c>
      <c r="N884" s="152">
        <f>+[1]data1cf!M884</f>
        <v>12851.077845110769</v>
      </c>
      <c r="O884" s="152">
        <f>+[1]data1cf!N884</f>
        <v>12226.543272806994</v>
      </c>
      <c r="P884" s="152">
        <f>+[1]data1cf!O884</f>
        <v>13216.754800315281</v>
      </c>
      <c r="Q884" s="152">
        <f>+[1]data1cf!P884</f>
        <v>14453.292233226479</v>
      </c>
      <c r="R884" s="152">
        <f>+[1]data1cf!Q884</f>
        <v>12981.456901455254</v>
      </c>
      <c r="S884" s="152">
        <f>+[1]data1cf!R884</f>
        <v>9477.8206327749249</v>
      </c>
      <c r="T884" s="152">
        <f>+[1]data1cf!S884</f>
        <v>8939.2484897250943</v>
      </c>
      <c r="U884" s="152">
        <f>+[1]data1cf!T884</f>
        <v>8400.7028171355487</v>
      </c>
      <c r="V884" s="152">
        <f>+[1]data1cf!U884</f>
        <v>7862.1844091201165</v>
      </c>
      <c r="W884" s="152">
        <f>+[1]data1cf!V884</f>
        <v>11144.926907781171</v>
      </c>
      <c r="X884" s="152">
        <f>+[1]data1cf!W884</f>
        <v>10606.465507263736</v>
      </c>
      <c r="Y884" s="152">
        <f>+[1]data1cf!X884</f>
        <v>10068.033899482572</v>
      </c>
      <c r="Z884" s="152">
        <f>+[1]data1cf!Y884</f>
        <v>9529.6329782197699</v>
      </c>
      <c r="AA884" s="152">
        <f>+[1]data1cf!Z884</f>
        <v>8991.2636640708697</v>
      </c>
      <c r="AB884" s="152"/>
      <c r="AC884" s="153" t="e">
        <f t="shared" ca="1" si="104"/>
        <v>#NAME?</v>
      </c>
      <c r="AD884" s="153">
        <f t="shared" si="106"/>
        <v>75076.9080215305</v>
      </c>
      <c r="AE884" s="154">
        <f t="shared" si="107"/>
        <v>55300.056560284982</v>
      </c>
      <c r="AF884" s="155" t="e">
        <f t="shared" ca="1" si="105"/>
        <v>#NAME?</v>
      </c>
      <c r="AG884" s="156">
        <f t="shared" si="111"/>
        <v>0.98173400567394464</v>
      </c>
    </row>
    <row r="885" spans="1:33" x14ac:dyDescent="0.25">
      <c r="A885" s="148"/>
      <c r="B885" s="152">
        <f>+[1]data1cf!A885</f>
        <v>-107450.63352268207</v>
      </c>
      <c r="C885" s="152">
        <f>+[1]data1cf!B885</f>
        <v>15036.689392283202</v>
      </c>
      <c r="D885" s="152">
        <f>+[1]data1cf!C885</f>
        <v>23401.181078391062</v>
      </c>
      <c r="E885" s="152">
        <f>+[1]data1cf!D885</f>
        <v>21993.354223421669</v>
      </c>
      <c r="F885" s="152">
        <f>+[1]data1cf!E885</f>
        <v>20424.161706338742</v>
      </c>
      <c r="G885" s="152">
        <f>+[1]data1cf!F885</f>
        <v>19347.632450565354</v>
      </c>
      <c r="H885" s="152">
        <f>+[1]data1cf!G885</f>
        <v>17994.016189183851</v>
      </c>
      <c r="I885" s="152">
        <f>+[1]data1cf!H885</f>
        <v>16923.270188491901</v>
      </c>
      <c r="J885" s="152">
        <f>+[1]data1cf!I885</f>
        <v>16191.011942601799</v>
      </c>
      <c r="K885" s="152">
        <f>+[1]data1cf!J885</f>
        <v>15551.83850578326</v>
      </c>
      <c r="L885" s="152">
        <f>+[1]data1cf!K885</f>
        <v>14738.348818771145</v>
      </c>
      <c r="M885" s="152">
        <f>+[1]data1cf!L885</f>
        <v>14028.389388855041</v>
      </c>
      <c r="N885" s="152">
        <f>+[1]data1cf!M885</f>
        <v>13285.772568073073</v>
      </c>
      <c r="O885" s="152">
        <f>+[1]data1cf!N885</f>
        <v>12636.542361993132</v>
      </c>
      <c r="P885" s="152">
        <f>+[1]data1cf!O885</f>
        <v>13665.755883202532</v>
      </c>
      <c r="Q885" s="152">
        <f>+[1]data1cf!P885</f>
        <v>14950.670303845829</v>
      </c>
      <c r="R885" s="152">
        <f>+[1]data1cf!Q885</f>
        <v>13421.252437253024</v>
      </c>
      <c r="S885" s="152">
        <f>+[1]data1cf!R885</f>
        <v>9780.5435945635782</v>
      </c>
      <c r="T885" s="152">
        <f>+[1]data1cf!S885</f>
        <v>9220.9009224187594</v>
      </c>
      <c r="U885" s="152">
        <f>+[1]data1cf!T885</f>
        <v>8661.2857563366269</v>
      </c>
      <c r="V885" s="152">
        <f>+[1]data1cf!U885</f>
        <v>8101.698921499099</v>
      </c>
      <c r="W885" s="152">
        <f>+[1]data1cf!V885</f>
        <v>11512.871979040658</v>
      </c>
      <c r="X885" s="152">
        <f>+[1]data1cf!W885</f>
        <v>10953.3443820024</v>
      </c>
      <c r="Y885" s="152">
        <f>+[1]data1cf!X885</f>
        <v>10393.847743280046</v>
      </c>
      <c r="Z885" s="152">
        <f>+[1]data1cf!Y885</f>
        <v>9834.3829916230607</v>
      </c>
      <c r="AA885" s="152">
        <f>+[1]data1cf!Z885</f>
        <v>9274.9510836434129</v>
      </c>
      <c r="AB885" s="152"/>
      <c r="AC885" s="153" t="e">
        <f t="shared" ca="1" si="104"/>
        <v>#NAME?</v>
      </c>
      <c r="AD885" s="153">
        <f t="shared" si="106"/>
        <v>77230.149890864894</v>
      </c>
      <c r="AE885" s="154">
        <f t="shared" si="107"/>
        <v>56779.711397287108</v>
      </c>
      <c r="AF885" s="155" t="e">
        <f t="shared" ca="1" si="105"/>
        <v>#NAME?</v>
      </c>
      <c r="AG885" s="156">
        <f t="shared" si="111"/>
        <v>0.98371505066247589</v>
      </c>
    </row>
    <row r="886" spans="1:33" x14ac:dyDescent="0.25">
      <c r="A886" s="148"/>
      <c r="B886" s="152">
        <f>+[1]data1cf!A886</f>
        <v>-110267.44700938587</v>
      </c>
      <c r="C886" s="152">
        <f>+[1]data1cf!B886</f>
        <v>15391.108155842419</v>
      </c>
      <c r="D886" s="152">
        <f>+[1]data1cf!C886</f>
        <v>23829.419927239403</v>
      </c>
      <c r="E886" s="152">
        <f>+[1]data1cf!D886</f>
        <v>22540.02960675368</v>
      </c>
      <c r="F886" s="152">
        <f>+[1]data1cf!E886</f>
        <v>20913.963893483349</v>
      </c>
      <c r="G886" s="152">
        <f>+[1]data1cf!F886</f>
        <v>19809.048566097543</v>
      </c>
      <c r="H886" s="152">
        <f>+[1]data1cf!G886</f>
        <v>18420.112221762811</v>
      </c>
      <c r="I886" s="152">
        <f>+[1]data1cf!H886</f>
        <v>17321.296663203175</v>
      </c>
      <c r="J886" s="152">
        <f>+[1]data1cf!I886</f>
        <v>16569.842300592802</v>
      </c>
      <c r="K886" s="152">
        <f>+[1]data1cf!J886</f>
        <v>15913.743043581104</v>
      </c>
      <c r="L886" s="152">
        <f>+[1]data1cf!K886</f>
        <v>15079.097678824954</v>
      </c>
      <c r="M886" s="152">
        <f>+[1]data1cf!L886</f>
        <v>14350.526694638374</v>
      </c>
      <c r="N886" s="152">
        <f>+[1]data1cf!M886</f>
        <v>13588.442207564927</v>
      </c>
      <c r="O886" s="152">
        <f>+[1]data1cf!N886</f>
        <v>12922.016903000374</v>
      </c>
      <c r="P886" s="152">
        <f>+[1]data1cf!O886</f>
        <v>13978.386768074553</v>
      </c>
      <c r="Q886" s="152">
        <f>+[1]data1cf!P886</f>
        <v>15296.985162005603</v>
      </c>
      <c r="R886" s="152">
        <f>+[1]data1cf!Q886</f>
        <v>13727.473675373651</v>
      </c>
      <c r="S886" s="152">
        <f>+[1]data1cf!R886</f>
        <v>9991.323815418491</v>
      </c>
      <c r="T886" s="152">
        <f>+[1]data1cf!S886</f>
        <v>9417.0101359938599</v>
      </c>
      <c r="U886" s="152">
        <f>+[1]data1cf!T886</f>
        <v>8842.7246837020994</v>
      </c>
      <c r="V886" s="152">
        <f>+[1]data1cf!U886</f>
        <v>8268.4683053572153</v>
      </c>
      <c r="W886" s="152">
        <f>+[1]data1cf!V886</f>
        <v>11769.065109962456</v>
      </c>
      <c r="X886" s="152">
        <f>+[1]data1cf!W886</f>
        <v>11194.869522333083</v>
      </c>
      <c r="Y886" s="152">
        <f>+[1]data1cf!X886</f>
        <v>10620.705704590458</v>
      </c>
      <c r="Z886" s="152">
        <f>+[1]data1cf!Y886</f>
        <v>10046.574609831174</v>
      </c>
      <c r="AA886" s="152">
        <f>+[1]data1cf!Z886</f>
        <v>9472.4772197447382</v>
      </c>
      <c r="AB886" s="152"/>
      <c r="AC886" s="153" t="e">
        <f t="shared" ca="1" si="104"/>
        <v>#NAME?</v>
      </c>
      <c r="AD886" s="153">
        <f t="shared" si="106"/>
        <v>78630.600289416587</v>
      </c>
      <c r="AE886" s="154">
        <f t="shared" si="107"/>
        <v>57713.065458961915</v>
      </c>
      <c r="AF886" s="155" t="e">
        <f t="shared" ca="1" si="105"/>
        <v>#NAME?</v>
      </c>
      <c r="AG886" s="156">
        <f t="shared" si="111"/>
        <v>0.98488667926090556</v>
      </c>
    </row>
    <row r="887" spans="1:33" x14ac:dyDescent="0.25">
      <c r="A887" s="148"/>
      <c r="B887" s="152">
        <f>+[1]data1cf!A887</f>
        <v>-114846.57447066762</v>
      </c>
      <c r="C887" s="152">
        <f>+[1]data1cf!B887</f>
        <v>15860.659191000261</v>
      </c>
      <c r="D887" s="152">
        <f>+[1]data1cf!C887</f>
        <v>24756.195077135388</v>
      </c>
      <c r="E887" s="152">
        <f>+[1]data1cf!D887</f>
        <v>23411.355566236685</v>
      </c>
      <c r="F887" s="152">
        <f>+[1]data1cf!E887</f>
        <v>21710.206405221052</v>
      </c>
      <c r="G887" s="152">
        <f>+[1]data1cf!F887</f>
        <v>20559.145516316257</v>
      </c>
      <c r="H887" s="152">
        <f>+[1]data1cf!G887</f>
        <v>19112.791397411245</v>
      </c>
      <c r="I887" s="152">
        <f>+[1]data1cf!H887</f>
        <v>17968.344815049546</v>
      </c>
      <c r="J887" s="152">
        <f>+[1]data1cf!I887</f>
        <v>17185.684458276235</v>
      </c>
      <c r="K887" s="152">
        <f>+[1]data1cf!J887</f>
        <v>16502.069894192682</v>
      </c>
      <c r="L887" s="152">
        <f>+[1]data1cf!K887</f>
        <v>15633.032992553701</v>
      </c>
      <c r="M887" s="152">
        <f>+[1]data1cf!L887</f>
        <v>14874.206302883205</v>
      </c>
      <c r="N887" s="152">
        <f>+[1]data1cf!M887</f>
        <v>14080.474379533487</v>
      </c>
      <c r="O887" s="152">
        <f>+[1]data1cf!N887</f>
        <v>13386.096018069078</v>
      </c>
      <c r="P887" s="152">
        <f>+[1]data1cf!O887</f>
        <v>14486.612348830906</v>
      </c>
      <c r="Q887" s="152">
        <f>+[1]data1cf!P887</f>
        <v>15859.96879039807</v>
      </c>
      <c r="R887" s="152">
        <f>+[1]data1cf!Q887</f>
        <v>14225.279471648315</v>
      </c>
      <c r="S887" s="152">
        <f>+[1]data1cf!R887</f>
        <v>10333.976782030504</v>
      </c>
      <c r="T887" s="152">
        <f>+[1]data1cf!S887</f>
        <v>9735.8133118274509</v>
      </c>
      <c r="U887" s="152">
        <f>+[1]data1cf!T887</f>
        <v>9137.6792409585414</v>
      </c>
      <c r="V887" s="152">
        <f>+[1]data1cf!U887</f>
        <v>8539.5754514037944</v>
      </c>
      <c r="W887" s="152">
        <f>+[1]data1cf!V887</f>
        <v>12185.543164591672</v>
      </c>
      <c r="X887" s="152">
        <f>+[1]data1cf!W887</f>
        <v>11587.502690236695</v>
      </c>
      <c r="Y887" s="152">
        <f>+[1]data1cf!X887</f>
        <v>10989.495305091303</v>
      </c>
      <c r="Z887" s="152">
        <f>+[1]data1cf!Y887</f>
        <v>10391.522001831767</v>
      </c>
      <c r="AA887" s="152">
        <f>+[1]data1cf!Z887</f>
        <v>9793.5838029146798</v>
      </c>
      <c r="AB887" s="152"/>
      <c r="AC887" s="153" t="e">
        <f t="shared" ca="1" si="104"/>
        <v>#NAME?</v>
      </c>
      <c r="AD887" s="153">
        <f t="shared" si="106"/>
        <v>80998.743140268576</v>
      </c>
      <c r="AE887" s="154">
        <f t="shared" si="107"/>
        <v>59317.452834497955</v>
      </c>
      <c r="AF887" s="155" t="e">
        <f t="shared" ca="1" si="105"/>
        <v>#NAME?</v>
      </c>
      <c r="AG887" s="156">
        <f t="shared" si="111"/>
        <v>0.986679298360985</v>
      </c>
    </row>
    <row r="888" spans="1:33" x14ac:dyDescent="0.25">
      <c r="A888" s="148"/>
      <c r="B888" s="152">
        <f>+[1]data1cf!A888</f>
        <v>-94030.844151936806</v>
      </c>
      <c r="C888" s="152">
        <f>+[1]data1cf!B888</f>
        <v>13368.193057880882</v>
      </c>
      <c r="D888" s="152">
        <f>+[1]data1cf!C888</f>
        <v>20758.174378278371</v>
      </c>
      <c r="E888" s="152">
        <f>+[1]data1cf!D888</f>
        <v>19564.830559536593</v>
      </c>
      <c r="F888" s="152">
        <f>+[1]data1cf!E888</f>
        <v>18090.658896927369</v>
      </c>
      <c r="G888" s="152">
        <f>+[1]data1cf!F888</f>
        <v>17149.365823421584</v>
      </c>
      <c r="H888" s="152">
        <f>+[1]data1cf!G888</f>
        <v>15964.020580347489</v>
      </c>
      <c r="I888" s="152">
        <f>+[1]data1cf!H888</f>
        <v>15027.002835392843</v>
      </c>
      <c r="J888" s="152">
        <f>+[1]data1cf!I888</f>
        <v>14386.198228282476</v>
      </c>
      <c r="K888" s="152">
        <f>+[1]data1cf!J888</f>
        <v>13827.662342722018</v>
      </c>
      <c r="L888" s="152">
        <f>+[1]data1cf!K888</f>
        <v>13114.961984027566</v>
      </c>
      <c r="M888" s="152">
        <f>+[1]data1cf!L888</f>
        <v>12493.671235708687</v>
      </c>
      <c r="N888" s="152">
        <f>+[1]data1cf!M888</f>
        <v>11843.801763093521</v>
      </c>
      <c r="O888" s="152">
        <f>+[1]data1cf!N888</f>
        <v>11276.491996887038</v>
      </c>
      <c r="P888" s="152">
        <f>+[1]data1cf!O888</f>
        <v>12176.327972701471</v>
      </c>
      <c r="Q888" s="152">
        <f>+[1]data1cf!P888</f>
        <v>13300.766086047552</v>
      </c>
      <c r="R888" s="152">
        <f>+[1]data1cf!Q888</f>
        <v>11962.361198686707</v>
      </c>
      <c r="S888" s="152">
        <f>+[1]data1cf!R888</f>
        <v>8776.3499620266393</v>
      </c>
      <c r="T888" s="152">
        <f>+[1]data1cf!S888</f>
        <v>8286.6025202480341</v>
      </c>
      <c r="U888" s="152">
        <f>+[1]data1cf!T888</f>
        <v>7796.8791492283526</v>
      </c>
      <c r="V888" s="152">
        <f>+[1]data1cf!U888</f>
        <v>7307.1805710903536</v>
      </c>
      <c r="W888" s="152">
        <f>+[1]data1cf!V888</f>
        <v>10292.323344411165</v>
      </c>
      <c r="X888" s="152">
        <f>+[1]data1cf!W888</f>
        <v>9802.6766057094792</v>
      </c>
      <c r="Y888" s="152">
        <f>+[1]data1cf!X888</f>
        <v>9313.0569588590115</v>
      </c>
      <c r="Z888" s="152">
        <f>+[1]data1cf!Y888</f>
        <v>8823.4652166153028</v>
      </c>
      <c r="AA888" s="152">
        <f>+[1]data1cf!Z888</f>
        <v>8333.9022161165522</v>
      </c>
      <c r="AB888" s="152"/>
      <c r="AC888" s="153" t="e">
        <f t="shared" ca="1" si="104"/>
        <v>#NAME?</v>
      </c>
      <c r="AD888" s="153">
        <f t="shared" si="106"/>
        <v>70184.481902698055</v>
      </c>
      <c r="AE888" s="154">
        <f t="shared" si="107"/>
        <v>51969.579578479832</v>
      </c>
      <c r="AF888" s="155" t="e">
        <f t="shared" ca="1" si="105"/>
        <v>#NAME?</v>
      </c>
      <c r="AG888" s="156">
        <f t="shared" si="111"/>
        <v>0.97629039907858794</v>
      </c>
    </row>
    <row r="889" spans="1:33" x14ac:dyDescent="0.25">
      <c r="A889" s="148"/>
      <c r="B889" s="152">
        <f>+[1]data1cf!A889</f>
        <v>-98172.178059638652</v>
      </c>
      <c r="C889" s="152">
        <f>+[1]data1cf!B889</f>
        <v>13893.312863840078</v>
      </c>
      <c r="D889" s="152">
        <f>+[1]data1cf!C889</f>
        <v>21508.237058905175</v>
      </c>
      <c r="E889" s="152">
        <f>+[1]data1cf!D889</f>
        <v>20330.910279444459</v>
      </c>
      <c r="F889" s="152">
        <f>+[1]data1cf!E889</f>
        <v>18810.775587387518</v>
      </c>
      <c r="G889" s="152">
        <f>+[1]data1cf!F889</f>
        <v>17827.748759967952</v>
      </c>
      <c r="H889" s="152">
        <f>+[1]data1cf!G889</f>
        <v>16590.47524480641</v>
      </c>
      <c r="I889" s="152">
        <f>+[1]data1cf!H889</f>
        <v>15612.189090594184</v>
      </c>
      <c r="J889" s="152">
        <f>+[1]data1cf!I889</f>
        <v>14943.161979776949</v>
      </c>
      <c r="K889" s="152">
        <f>+[1]data1cf!J889</f>
        <v>14359.741424566837</v>
      </c>
      <c r="L889" s="152">
        <f>+[1]data1cf!K889</f>
        <v>13615.937577481833</v>
      </c>
      <c r="M889" s="152">
        <f>+[1]data1cf!L889</f>
        <v>12967.283760525661</v>
      </c>
      <c r="N889" s="152">
        <f>+[1]data1cf!M889</f>
        <v>12288.7925467489</v>
      </c>
      <c r="O889" s="152">
        <f>+[1]data1cf!N889</f>
        <v>11696.202212717595</v>
      </c>
      <c r="P889" s="152">
        <f>+[1]data1cf!O889</f>
        <v>12635.963972822461</v>
      </c>
      <c r="Q889" s="152">
        <f>+[1]data1cf!P889</f>
        <v>13809.924918042612</v>
      </c>
      <c r="R889" s="152">
        <f>+[1]data1cf!Q889</f>
        <v>12412.573611639678</v>
      </c>
      <c r="S889" s="152">
        <f>+[1]data1cf!R889</f>
        <v>9086.2431373539184</v>
      </c>
      <c r="T889" s="152">
        <f>+[1]data1cf!S889</f>
        <v>8574.9260956728558</v>
      </c>
      <c r="U889" s="152">
        <f>+[1]data1cf!T889</f>
        <v>8063.6341848821066</v>
      </c>
      <c r="V889" s="152">
        <f>+[1]data1cf!U889</f>
        <v>7552.3681589083808</v>
      </c>
      <c r="W889" s="152">
        <f>+[1]data1cf!V889</f>
        <v>10668.983462312082</v>
      </c>
      <c r="X889" s="152">
        <f>+[1]data1cf!W889</f>
        <v>10157.771558902265</v>
      </c>
      <c r="Y889" s="152">
        <f>+[1]data1cf!X889</f>
        <v>9646.5879405308951</v>
      </c>
      <c r="Z889" s="152">
        <f>+[1]data1cf!Y889</f>
        <v>9135.4334557491238</v>
      </c>
      <c r="AA889" s="152">
        <f>+[1]data1cf!Z889</f>
        <v>8624.3089785646462</v>
      </c>
      <c r="AB889" s="152"/>
      <c r="AC889" s="153" t="e">
        <f t="shared" ca="1" si="104"/>
        <v>#NAME?</v>
      </c>
      <c r="AD889" s="153">
        <f t="shared" si="106"/>
        <v>72323.638534169935</v>
      </c>
      <c r="AE889" s="154">
        <f t="shared" si="107"/>
        <v>53419.939328939057</v>
      </c>
      <c r="AF889" s="155" t="e">
        <f t="shared" ca="1" si="105"/>
        <v>#NAME?</v>
      </c>
      <c r="AG889" s="156">
        <f t="shared" si="111"/>
        <v>0.97884595266096996</v>
      </c>
    </row>
    <row r="890" spans="1:33" x14ac:dyDescent="0.25">
      <c r="A890" s="148"/>
      <c r="B890" s="152">
        <f>+[1]data1cf!A890</f>
        <v>-100219.5025945948</v>
      </c>
      <c r="C890" s="152">
        <f>+[1]data1cf!B890</f>
        <v>14126.324312284651</v>
      </c>
      <c r="D890" s="152">
        <f>+[1]data1cf!C890</f>
        <v>21922.665453683527</v>
      </c>
      <c r="E890" s="152">
        <f>+[1]data1cf!D890</f>
        <v>20675.855459259303</v>
      </c>
      <c r="F890" s="152">
        <f>+[1]data1cf!E890</f>
        <v>19166.775031351335</v>
      </c>
      <c r="G890" s="152">
        <f>+[1]data1cf!F890</f>
        <v>18163.116557165864</v>
      </c>
      <c r="H890" s="152">
        <f>+[1]data1cf!G890</f>
        <v>16900.17159703709</v>
      </c>
      <c r="I890" s="152">
        <f>+[1]data1cf!H890</f>
        <v>15901.483845495444</v>
      </c>
      <c r="J890" s="152">
        <f>+[1]data1cf!I890</f>
        <v>15218.504557537988</v>
      </c>
      <c r="K890" s="152">
        <f>+[1]data1cf!J890</f>
        <v>14622.781928683617</v>
      </c>
      <c r="L890" s="152">
        <f>+[1]data1cf!K890</f>
        <v>13863.601650640881</v>
      </c>
      <c r="M890" s="152">
        <f>+[1]data1cf!L890</f>
        <v>13201.420529917068</v>
      </c>
      <c r="N890" s="152">
        <f>+[1]data1cf!M890</f>
        <v>12508.779770554433</v>
      </c>
      <c r="O890" s="152">
        <f>+[1]data1cf!N890</f>
        <v>11903.691645251296</v>
      </c>
      <c r="P890" s="152">
        <f>+[1]data1cf!O890</f>
        <v>12863.191257839673</v>
      </c>
      <c r="Q890" s="152">
        <f>+[1]data1cf!P890</f>
        <v>14061.634486062336</v>
      </c>
      <c r="R890" s="152">
        <f>+[1]data1cf!Q890</f>
        <v>12635.142218644844</v>
      </c>
      <c r="S890" s="152">
        <f>+[1]data1cf!R890</f>
        <v>9239.4430278247255</v>
      </c>
      <c r="T890" s="152">
        <f>+[1]data1cf!S890</f>
        <v>8717.4627621502186</v>
      </c>
      <c r="U890" s="152">
        <f>+[1]data1cf!T890</f>
        <v>8195.5081514563499</v>
      </c>
      <c r="V890" s="152">
        <f>+[1]data1cf!U890</f>
        <v>7673.5799653925242</v>
      </c>
      <c r="W890" s="152">
        <f>+[1]data1cf!V890</f>
        <v>10855.190495578314</v>
      </c>
      <c r="X890" s="152">
        <f>+[1]data1cf!W890</f>
        <v>10333.317560773457</v>
      </c>
      <c r="Y890" s="152">
        <f>+[1]data1cf!X890</f>
        <v>9811.4735008753305</v>
      </c>
      <c r="Z890" s="152">
        <f>+[1]data1cf!Y890</f>
        <v>9289.6591821311249</v>
      </c>
      <c r="AA890" s="152">
        <f>+[1]data1cf!Z890</f>
        <v>8767.8754967754594</v>
      </c>
      <c r="AB890" s="152"/>
      <c r="AC890" s="153" t="e">
        <f t="shared" ca="1" si="104"/>
        <v>#NAME?</v>
      </c>
      <c r="AD890" s="153">
        <f t="shared" si="106"/>
        <v>73366.406235636154</v>
      </c>
      <c r="AE890" s="154">
        <f t="shared" si="107"/>
        <v>54122.725241601896</v>
      </c>
      <c r="AF890" s="155" t="e">
        <f t="shared" ca="1" si="105"/>
        <v>#NAME?</v>
      </c>
      <c r="AG890" s="156">
        <f t="shared" si="111"/>
        <v>0.97998991801337543</v>
      </c>
    </row>
    <row r="891" spans="1:33" x14ac:dyDescent="0.25">
      <c r="A891" s="148"/>
      <c r="B891" s="152">
        <f>+[1]data1cf!A891</f>
        <v>-105984.02321142283</v>
      </c>
      <c r="C891" s="152">
        <f>+[1]data1cf!B891</f>
        <v>14858.410054199885</v>
      </c>
      <c r="D891" s="152">
        <f>+[1]data1cf!C891</f>
        <v>23065.03507416838</v>
      </c>
      <c r="E891" s="152">
        <f>+[1]data1cf!D891</f>
        <v>21724.727786282758</v>
      </c>
      <c r="F891" s="152">
        <f>+[1]data1cf!E891</f>
        <v>20169.139873500135</v>
      </c>
      <c r="G891" s="152">
        <f>+[1]data1cf!F891</f>
        <v>19107.3901924198</v>
      </c>
      <c r="H891" s="152">
        <f>+[1]data1cf!G891</f>
        <v>17772.163788264574</v>
      </c>
      <c r="I891" s="152">
        <f>+[1]data1cf!H891</f>
        <v>16716.032565297766</v>
      </c>
      <c r="J891" s="152">
        <f>+[1]data1cf!I891</f>
        <v>15993.769025429574</v>
      </c>
      <c r="K891" s="152">
        <f>+[1]data1cf!J891</f>
        <v>15363.408235433002</v>
      </c>
      <c r="L891" s="152">
        <f>+[1]data1cf!K891</f>
        <v>14560.933525190791</v>
      </c>
      <c r="M891" s="152">
        <f>+[1]data1cf!L891</f>
        <v>13860.664441309444</v>
      </c>
      <c r="N891" s="152">
        <f>+[1]data1cf!M891</f>
        <v>13128.183712339785</v>
      </c>
      <c r="O891" s="152">
        <f>+[1]data1cf!N891</f>
        <v>12487.906356301068</v>
      </c>
      <c r="P891" s="152">
        <f>+[1]data1cf!O891</f>
        <v>13502.980576446967</v>
      </c>
      <c r="Q891" s="152">
        <f>+[1]data1cf!P891</f>
        <v>14770.357001485965</v>
      </c>
      <c r="R891" s="152">
        <f>+[1]data1cf!Q891</f>
        <v>13261.814395837006</v>
      </c>
      <c r="S891" s="152">
        <f>+[1]data1cf!R891</f>
        <v>9670.7981510777063</v>
      </c>
      <c r="T891" s="152">
        <f>+[1]data1cf!S891</f>
        <v>9118.7941282984539</v>
      </c>
      <c r="U891" s="152">
        <f>+[1]data1cf!T891</f>
        <v>8566.8172361474062</v>
      </c>
      <c r="V891" s="152">
        <f>+[1]data1cf!U891</f>
        <v>8014.8682885433973</v>
      </c>
      <c r="W891" s="152">
        <f>+[1]data1cf!V891</f>
        <v>11379.481717577746</v>
      </c>
      <c r="X891" s="152">
        <f>+[1]data1cf!W891</f>
        <v>10827.591199227139</v>
      </c>
      <c r="Y891" s="152">
        <f>+[1]data1cf!X891</f>
        <v>10275.731216637594</v>
      </c>
      <c r="Z891" s="152">
        <f>+[1]data1cf!Y891</f>
        <v>9723.9026858819325</v>
      </c>
      <c r="AA891" s="152">
        <f>+[1]data1cf!Z891</f>
        <v>9172.106550515171</v>
      </c>
      <c r="AB891" s="152"/>
      <c r="AC891" s="153" t="e">
        <f t="shared" ca="1" si="104"/>
        <v>#NAME?</v>
      </c>
      <c r="AD891" s="153">
        <f t="shared" si="106"/>
        <v>76418.699157764364</v>
      </c>
      <c r="AE891" s="154">
        <f t="shared" si="107"/>
        <v>56214.046739491991</v>
      </c>
      <c r="AF891" s="155" t="e">
        <f t="shared" ca="1" si="105"/>
        <v>#NAME?</v>
      </c>
      <c r="AG891" s="156">
        <f t="shared" si="111"/>
        <v>0.98299506318395247</v>
      </c>
    </row>
    <row r="892" spans="1:33" x14ac:dyDescent="0.25">
      <c r="A892" s="148"/>
      <c r="B892" s="152">
        <f>+[1]data1cf!A892</f>
        <v>-103273.08253999878</v>
      </c>
      <c r="C892" s="152">
        <f>+[1]data1cf!B892</f>
        <v>14472.650913134483</v>
      </c>
      <c r="D892" s="152">
        <f>+[1]data1cf!C892</f>
        <v>22508.291688901176</v>
      </c>
      <c r="E892" s="152">
        <f>+[1]data1cf!D892</f>
        <v>21260.683141136127</v>
      </c>
      <c r="F892" s="152">
        <f>+[1]data1cf!E892</f>
        <v>19697.747402415185</v>
      </c>
      <c r="G892" s="152">
        <f>+[1]data1cf!F892</f>
        <v>18663.316873418993</v>
      </c>
      <c r="H892" s="152">
        <f>+[1]data1cf!G892</f>
        <v>17362.083010782098</v>
      </c>
      <c r="I892" s="152">
        <f>+[1]data1cf!H892</f>
        <v>16332.966322647444</v>
      </c>
      <c r="J892" s="152">
        <f>+[1]data1cf!I892</f>
        <v>15629.177393823338</v>
      </c>
      <c r="K892" s="152">
        <f>+[1]data1cf!J892</f>
        <v>15015.106249760076</v>
      </c>
      <c r="L892" s="152">
        <f>+[1]data1cf!K892</f>
        <v>14232.992059480868</v>
      </c>
      <c r="M892" s="152">
        <f>+[1]data1cf!L892</f>
        <v>13550.634995571108</v>
      </c>
      <c r="N892" s="152">
        <f>+[1]data1cf!M892</f>
        <v>12836.890220748413</v>
      </c>
      <c r="O892" s="152">
        <f>+[1]data1cf!N892</f>
        <v>12213.161667834578</v>
      </c>
      <c r="P892" s="152">
        <f>+[1]data1cf!O892</f>
        <v>13202.100243069024</v>
      </c>
      <c r="Q892" s="152">
        <f>+[1]data1cf!P892</f>
        <v>14437.058741400455</v>
      </c>
      <c r="R892" s="152">
        <f>+[1]data1cf!Q892</f>
        <v>12967.102796083047</v>
      </c>
      <c r="S892" s="152">
        <f>+[1]data1cf!R892</f>
        <v>9467.9403203606253</v>
      </c>
      <c r="T892" s="152">
        <f>+[1]data1cf!S892</f>
        <v>8930.0558800504987</v>
      </c>
      <c r="U892" s="152">
        <f>+[1]data1cf!T892</f>
        <v>8392.1978764005253</v>
      </c>
      <c r="V892" s="152">
        <f>+[1]data1cf!U892</f>
        <v>7854.3671025105359</v>
      </c>
      <c r="W892" s="152">
        <f>+[1]data1cf!V892</f>
        <v>11132.917867456423</v>
      </c>
      <c r="X892" s="152">
        <f>+[1]data1cf!W892</f>
        <v>10595.144028271558</v>
      </c>
      <c r="Y892" s="152">
        <f>+[1]data1cf!X892</f>
        <v>10057.39994378062</v>
      </c>
      <c r="Z892" s="152">
        <f>+[1]data1cf!Y892</f>
        <v>9519.6865066244318</v>
      </c>
      <c r="AA892" s="152">
        <f>+[1]data1cf!Z892</f>
        <v>8982.004636223026</v>
      </c>
      <c r="AB892" s="152"/>
      <c r="AC892" s="153" t="e">
        <f t="shared" ca="1" si="104"/>
        <v>#NAME?</v>
      </c>
      <c r="AD892" s="153">
        <f t="shared" si="106"/>
        <v>74951.20507288666</v>
      </c>
      <c r="AE892" s="154">
        <f t="shared" si="107"/>
        <v>55198.493432082418</v>
      </c>
      <c r="AF892" s="155" t="e">
        <f t="shared" ca="1" si="105"/>
        <v>#NAME?</v>
      </c>
      <c r="AG892" s="156">
        <f t="shared" si="111"/>
        <v>0.98161117888939919</v>
      </c>
    </row>
    <row r="893" spans="1:33" x14ac:dyDescent="0.25">
      <c r="A893" s="148"/>
      <c r="B893" s="152">
        <f>+[1]data1cf!A893</f>
        <v>-111956.02510759677</v>
      </c>
      <c r="C893" s="152">
        <f>+[1]data1cf!B893</f>
        <v>15527.469746488212</v>
      </c>
      <c r="D893" s="152">
        <f>+[1]data1cf!C893</f>
        <v>24172.88791305841</v>
      </c>
      <c r="E893" s="152">
        <f>+[1]data1cf!D893</f>
        <v>22830.853996014412</v>
      </c>
      <c r="F893" s="152">
        <f>+[1]data1cf!E893</f>
        <v>21207.582640188502</v>
      </c>
      <c r="G893" s="152">
        <f>+[1]data1cf!F893</f>
        <v>20085.650886601536</v>
      </c>
      <c r="H893" s="152">
        <f>+[1]data1cf!G893</f>
        <v>18675.541426338677</v>
      </c>
      <c r="I893" s="152">
        <f>+[1]data1cf!H893</f>
        <v>17559.899180152959</v>
      </c>
      <c r="J893" s="152">
        <f>+[1]data1cf!I893</f>
        <v>16796.937437867735</v>
      </c>
      <c r="K893" s="152">
        <f>+[1]data1cf!J893</f>
        <v>16130.691762072107</v>
      </c>
      <c r="L893" s="152">
        <f>+[1]data1cf!K893</f>
        <v>15283.364331478064</v>
      </c>
      <c r="M893" s="152">
        <f>+[1]data1cf!L893</f>
        <v>14543.636391723408</v>
      </c>
      <c r="N893" s="152">
        <f>+[1]data1cf!M893</f>
        <v>13769.881740800523</v>
      </c>
      <c r="O893" s="152">
        <f>+[1]data1cf!N893</f>
        <v>13093.148594827697</v>
      </c>
      <c r="P893" s="152">
        <f>+[1]data1cf!O893</f>
        <v>14165.797708667924</v>
      </c>
      <c r="Q893" s="152">
        <f>+[1]data1cf!P893</f>
        <v>15504.588429788128</v>
      </c>
      <c r="R893" s="152">
        <f>+[1]data1cf!Q893</f>
        <v>13911.042263900465</v>
      </c>
      <c r="S893" s="152">
        <f>+[1]data1cf!R893</f>
        <v>10117.678956130405</v>
      </c>
      <c r="T893" s="152">
        <f>+[1]data1cf!S893</f>
        <v>9534.5705369445714</v>
      </c>
      <c r="U893" s="152">
        <f>+[1]data1cf!T893</f>
        <v>8951.4907771471881</v>
      </c>
      <c r="V893" s="152">
        <f>+[1]data1cf!U893</f>
        <v>8368.4405365199182</v>
      </c>
      <c r="W893" s="152">
        <f>+[1]data1cf!V893</f>
        <v>11922.64365246399</v>
      </c>
      <c r="X893" s="152">
        <f>+[1]data1cf!W893</f>
        <v>11339.655133469501</v>
      </c>
      <c r="Y893" s="152">
        <f>+[1]data1cf!X893</f>
        <v>10756.698870869215</v>
      </c>
      <c r="Z893" s="152">
        <f>+[1]data1cf!Y893</f>
        <v>10173.775832354944</v>
      </c>
      <c r="AA893" s="152">
        <f>+[1]data1cf!Z893</f>
        <v>9590.8870146492773</v>
      </c>
      <c r="AB893" s="152"/>
      <c r="AC893" s="153" t="e">
        <f t="shared" ca="1" si="104"/>
        <v>#NAME?</v>
      </c>
      <c r="AD893" s="153">
        <f t="shared" si="106"/>
        <v>79444.513967848907</v>
      </c>
      <c r="AE893" s="154">
        <f t="shared" si="107"/>
        <v>58247.139201868187</v>
      </c>
      <c r="AF893" s="155" t="e">
        <f t="shared" ca="1" si="105"/>
        <v>#NAME?</v>
      </c>
      <c r="AG893" s="156">
        <f t="shared" si="111"/>
        <v>0.98552847628991702</v>
      </c>
    </row>
    <row r="894" spans="1:33" x14ac:dyDescent="0.25">
      <c r="A894" s="148"/>
      <c r="B894" s="152">
        <f>+[1]data1cf!A894</f>
        <v>-117908.94590510217</v>
      </c>
      <c r="C894" s="152">
        <f>+[1]data1cf!B894</f>
        <v>16226.452941965734</v>
      </c>
      <c r="D894" s="152">
        <f>+[1]data1cf!C894</f>
        <v>25439.773249183636</v>
      </c>
      <c r="E894" s="152">
        <f>+[1]data1cf!D894</f>
        <v>23996.527454614785</v>
      </c>
      <c r="F894" s="152">
        <f>+[1]data1cf!E894</f>
        <v>22242.707486146577</v>
      </c>
      <c r="G894" s="152">
        <f>+[1]data1cf!F894</f>
        <v>21060.785947343502</v>
      </c>
      <c r="H894" s="152">
        <f>+[1]data1cf!G894</f>
        <v>19576.032689266416</v>
      </c>
      <c r="I894" s="152">
        <f>+[1]data1cf!H894</f>
        <v>18401.069563087731</v>
      </c>
      <c r="J894" s="152">
        <f>+[1]data1cf!I894</f>
        <v>17597.539652908152</v>
      </c>
      <c r="K894" s="152">
        <f>+[1]data1cf!J894</f>
        <v>16895.523746844177</v>
      </c>
      <c r="L894" s="152">
        <f>+[1]data1cf!K894</f>
        <v>16003.486904490172</v>
      </c>
      <c r="M894" s="152">
        <f>+[1]data1cf!L894</f>
        <v>15224.426183558011</v>
      </c>
      <c r="N894" s="152">
        <f>+[1]data1cf!M894</f>
        <v>14409.529484681741</v>
      </c>
      <c r="O894" s="152">
        <f>+[1]data1cf!N894</f>
        <v>13696.457028397032</v>
      </c>
      <c r="P894" s="152">
        <f>+[1]data1cf!O894</f>
        <v>14826.497078818629</v>
      </c>
      <c r="Q894" s="152">
        <f>+[1]data1cf!P894</f>
        <v>16236.473920735862</v>
      </c>
      <c r="R894" s="152">
        <f>+[1]data1cf!Q894</f>
        <v>14558.195788850098</v>
      </c>
      <c r="S894" s="152">
        <f>+[1]data1cf!R894</f>
        <v>10563.131935659492</v>
      </c>
      <c r="T894" s="152">
        <f>+[1]data1cf!S894</f>
        <v>9949.0185014917788</v>
      </c>
      <c r="U894" s="152">
        <f>+[1]data1cf!T894</f>
        <v>9334.9352505882616</v>
      </c>
      <c r="V894" s="152">
        <f>+[1]data1cf!U894</f>
        <v>8720.8830884468516</v>
      </c>
      <c r="W894" s="152">
        <f>+[1]data1cf!V894</f>
        <v>12464.070134707566</v>
      </c>
      <c r="X894" s="152">
        <f>+[1]data1cf!W894</f>
        <v>11850.082976058862</v>
      </c>
      <c r="Y894" s="152">
        <f>+[1]data1cf!X894</f>
        <v>11236.12978893991</v>
      </c>
      <c r="Z894" s="152">
        <f>+[1]data1cf!Y894</f>
        <v>10622.211592496613</v>
      </c>
      <c r="AA894" s="152">
        <f>+[1]data1cf!Z894</f>
        <v>10008.329436449234</v>
      </c>
      <c r="AB894" s="152"/>
      <c r="AC894" s="153" t="e">
        <f t="shared" ca="1" si="104"/>
        <v>#NAME?</v>
      </c>
      <c r="AD894" s="153">
        <f t="shared" si="106"/>
        <v>82691.142419664277</v>
      </c>
      <c r="AE894" s="154">
        <f t="shared" si="107"/>
        <v>60496.269576510582</v>
      </c>
      <c r="AF894" s="155" t="e">
        <f t="shared" ca="1" si="105"/>
        <v>#NAME?</v>
      </c>
      <c r="AG894" s="156">
        <f t="shared" si="111"/>
        <v>0.9878285952996616</v>
      </c>
    </row>
    <row r="895" spans="1:33" x14ac:dyDescent="0.25">
      <c r="A895" s="148"/>
      <c r="B895" s="152">
        <f>+[1]data1cf!A895</f>
        <v>-114582.63869599717</v>
      </c>
      <c r="C895" s="152">
        <f>+[1]data1cf!B895</f>
        <v>15800.045402257827</v>
      </c>
      <c r="D895" s="152">
        <f>+[1]data1cf!C895</f>
        <v>24725.286990365152</v>
      </c>
      <c r="E895" s="152">
        <f>+[1]data1cf!D895</f>
        <v>23334.188815216228</v>
      </c>
      <c r="F895" s="152">
        <f>+[1]data1cf!E895</f>
        <v>21664.311879257773</v>
      </c>
      <c r="G895" s="152">
        <f>+[1]data1cf!F895</f>
        <v>20515.91076879984</v>
      </c>
      <c r="H895" s="152">
        <f>+[1]data1cf!G895</f>
        <v>19072.866146068383</v>
      </c>
      <c r="I895" s="152">
        <f>+[1]data1cf!H895</f>
        <v>17931.049684776182</v>
      </c>
      <c r="J895" s="152">
        <f>+[1]data1cf!I895</f>
        <v>17150.188006531425</v>
      </c>
      <c r="K895" s="152">
        <f>+[1]data1cf!J895</f>
        <v>16468.159393908809</v>
      </c>
      <c r="L895" s="152">
        <f>+[1]data1cf!K895</f>
        <v>15601.104781910421</v>
      </c>
      <c r="M895" s="152">
        <f>+[1]data1cf!L895</f>
        <v>14844.021997193962</v>
      </c>
      <c r="N895" s="152">
        <f>+[1]data1cf!M895</f>
        <v>14052.114196601397</v>
      </c>
      <c r="O895" s="152">
        <f>+[1]data1cf!N895</f>
        <v>13359.347018007418</v>
      </c>
      <c r="P895" s="152">
        <f>+[1]data1cf!O895</f>
        <v>14457.318795965533</v>
      </c>
      <c r="Q895" s="152">
        <f>+[1]data1cf!P895</f>
        <v>15827.519045038702</v>
      </c>
      <c r="R895" s="152">
        <f>+[1]data1cf!Q895</f>
        <v>14196.586503482184</v>
      </c>
      <c r="S895" s="152">
        <f>+[1]data1cf!R895</f>
        <v>10314.226649073802</v>
      </c>
      <c r="T895" s="152">
        <f>+[1]data1cf!S895</f>
        <v>9717.437854080843</v>
      </c>
      <c r="U895" s="152">
        <f>+[1]data1cf!T895</f>
        <v>9120.6783908576381</v>
      </c>
      <c r="V895" s="152">
        <f>+[1]data1cf!U895</f>
        <v>8523.9491393573007</v>
      </c>
      <c r="W895" s="152">
        <f>+[1]data1cf!V895</f>
        <v>12161.537836303403</v>
      </c>
      <c r="X895" s="152">
        <f>+[1]data1cf!W895</f>
        <v>11564.871754494407</v>
      </c>
      <c r="Y895" s="152">
        <f>+[1]data1cf!X895</f>
        <v>10968.238685850691</v>
      </c>
      <c r="Z895" s="152">
        <f>+[1]data1cf!Y895</f>
        <v>10371.639620767228</v>
      </c>
      <c r="AA895" s="152">
        <f>+[1]data1cf!Z895</f>
        <v>9775.0755793508215</v>
      </c>
      <c r="AB895" s="152"/>
      <c r="AC895" s="153" t="e">
        <f t="shared" ca="1" si="104"/>
        <v>#NAME?</v>
      </c>
      <c r="AD895" s="153">
        <f t="shared" si="106"/>
        <v>80827.69785285386</v>
      </c>
      <c r="AE895" s="154">
        <f t="shared" si="107"/>
        <v>59191.41433992354</v>
      </c>
      <c r="AF895" s="155" t="e">
        <f t="shared" ca="1" si="105"/>
        <v>#NAME?</v>
      </c>
      <c r="AG895" s="156">
        <f t="shared" si="111"/>
        <v>0.98655726793103726</v>
      </c>
    </row>
    <row r="896" spans="1:33" x14ac:dyDescent="0.25">
      <c r="A896" s="148"/>
      <c r="B896" s="152">
        <f>+[1]data1cf!A896</f>
        <v>-111862.20340158587</v>
      </c>
      <c r="C896" s="152">
        <f>+[1]data1cf!B896</f>
        <v>15477.359859714205</v>
      </c>
      <c r="D896" s="152">
        <f>+[1]data1cf!C896</f>
        <v>24195.388290761533</v>
      </c>
      <c r="E896" s="152">
        <f>+[1]data1cf!D896</f>
        <v>22809.646321849475</v>
      </c>
      <c r="F896" s="152">
        <f>+[1]data1cf!E896</f>
        <v>21191.268433719888</v>
      </c>
      <c r="G896" s="152">
        <f>+[1]data1cf!F896</f>
        <v>20070.282156174588</v>
      </c>
      <c r="H896" s="152">
        <f>+[1]data1cf!G896</f>
        <v>18661.349128236689</v>
      </c>
      <c r="I896" s="152">
        <f>+[1]data1cf!H896</f>
        <v>17546.641815733467</v>
      </c>
      <c r="J896" s="152">
        <f>+[1]data1cf!I896</f>
        <v>16784.319452813634</v>
      </c>
      <c r="K896" s="152">
        <f>+[1]data1cf!J896</f>
        <v>16118.637537925024</v>
      </c>
      <c r="L896" s="152">
        <f>+[1]data1cf!K896</f>
        <v>15272.014755255706</v>
      </c>
      <c r="M896" s="152">
        <f>+[1]data1cf!L896</f>
        <v>14532.906724409237</v>
      </c>
      <c r="N896" s="152">
        <f>+[1]data1cf!M896</f>
        <v>13759.800497555691</v>
      </c>
      <c r="O896" s="152">
        <f>+[1]data1cf!N896</f>
        <v>13083.640081542595</v>
      </c>
      <c r="P896" s="152">
        <f>+[1]data1cf!O896</f>
        <v>14155.384678799655</v>
      </c>
      <c r="Q896" s="152">
        <f>+[1]data1cf!P896</f>
        <v>15493.053462718843</v>
      </c>
      <c r="R896" s="152">
        <f>+[1]data1cf!Q896</f>
        <v>13900.842724913298</v>
      </c>
      <c r="S896" s="152">
        <f>+[1]data1cf!R896</f>
        <v>10110.658342232016</v>
      </c>
      <c r="T896" s="152">
        <f>+[1]data1cf!S896</f>
        <v>9528.0385812191034</v>
      </c>
      <c r="U896" s="152">
        <f>+[1]data1cf!T896</f>
        <v>8945.4474555774286</v>
      </c>
      <c r="V896" s="152">
        <f>+[1]data1cf!U896</f>
        <v>8362.8858243681188</v>
      </c>
      <c r="W896" s="152">
        <f>+[1]data1cf!V896</f>
        <v>11914.110436926359</v>
      </c>
      <c r="X896" s="152">
        <f>+[1]data1cf!W896</f>
        <v>11331.610475625701</v>
      </c>
      <c r="Y896" s="152">
        <f>+[1]data1cf!X896</f>
        <v>10749.142743687644</v>
      </c>
      <c r="Z896" s="152">
        <f>+[1]data1cf!Y896</f>
        <v>10166.708207993066</v>
      </c>
      <c r="AA896" s="152">
        <f>+[1]data1cf!Z896</f>
        <v>9584.3078644292764</v>
      </c>
      <c r="AB896" s="152"/>
      <c r="AC896" s="153" t="e">
        <f t="shared" ca="1" si="104"/>
        <v>#NAME?</v>
      </c>
      <c r="AD896" s="153">
        <f t="shared" si="106"/>
        <v>79392.024166614981</v>
      </c>
      <c r="AE896" s="154">
        <f t="shared" si="107"/>
        <v>58209.847627743744</v>
      </c>
      <c r="AF896" s="155" t="e">
        <f t="shared" ca="1" si="105"/>
        <v>#NAME?</v>
      </c>
      <c r="AG896" s="156">
        <f t="shared" si="111"/>
        <v>0.98548792121429707</v>
      </c>
    </row>
    <row r="897" spans="1:33" x14ac:dyDescent="0.25">
      <c r="A897" s="148"/>
      <c r="B897" s="152">
        <f>+[1]data1cf!A897</f>
        <v>-111458.86815124506</v>
      </c>
      <c r="C897" s="152">
        <f>+[1]data1cf!B897</f>
        <v>15479.437047712981</v>
      </c>
      <c r="D897" s="152">
        <f>+[1]data1cf!C897</f>
        <v>24106.917586405281</v>
      </c>
      <c r="E897" s="152">
        <f>+[1]data1cf!D897</f>
        <v>22727.195118612002</v>
      </c>
      <c r="F897" s="152">
        <f>+[1]data1cf!E897</f>
        <v>21121.134401522864</v>
      </c>
      <c r="G897" s="152">
        <f>+[1]data1cf!F897</f>
        <v>20004.212682512953</v>
      </c>
      <c r="H897" s="152">
        <f>+[1]data1cf!G897</f>
        <v>18600.337083676168</v>
      </c>
      <c r="I897" s="152">
        <f>+[1]data1cf!H897</f>
        <v>17489.649008585329</v>
      </c>
      <c r="J897" s="152">
        <f>+[1]data1cf!I897</f>
        <v>16730.07530850012</v>
      </c>
      <c r="K897" s="152">
        <f>+[1]data1cf!J897</f>
        <v>16066.816976130212</v>
      </c>
      <c r="L897" s="152">
        <f>+[1]data1cf!K897</f>
        <v>15223.223442866059</v>
      </c>
      <c r="M897" s="152">
        <f>+[1]data1cf!L897</f>
        <v>14486.780372243746</v>
      </c>
      <c r="N897" s="152">
        <f>+[1]data1cf!M897</f>
        <v>13716.461690995984</v>
      </c>
      <c r="O897" s="152">
        <f>+[1]data1cf!N897</f>
        <v>13042.76341505169</v>
      </c>
      <c r="P897" s="152">
        <f>+[1]data1cf!O897</f>
        <v>14110.61953662417</v>
      </c>
      <c r="Q897" s="152">
        <f>+[1]data1cf!P897</f>
        <v>15443.465163503435</v>
      </c>
      <c r="R897" s="152">
        <f>+[1]data1cf!Q897</f>
        <v>13856.995370333352</v>
      </c>
      <c r="S897" s="152">
        <f>+[1]data1cf!R897</f>
        <v>10080.477042140003</v>
      </c>
      <c r="T897" s="152">
        <f>+[1]data1cf!S897</f>
        <v>9499.9580004050567</v>
      </c>
      <c r="U897" s="152">
        <f>+[1]data1cf!T897</f>
        <v>8919.4674907924164</v>
      </c>
      <c r="V897" s="152">
        <f>+[1]data1cf!U897</f>
        <v>8339.0063692657095</v>
      </c>
      <c r="W897" s="152">
        <f>+[1]data1cf!V897</f>
        <v>11877.426531128651</v>
      </c>
      <c r="X897" s="152">
        <f>+[1]data1cf!W897</f>
        <v>11297.026857150882</v>
      </c>
      <c r="Y897" s="152">
        <f>+[1]data1cf!X897</f>
        <v>10716.659296328122</v>
      </c>
      <c r="Z897" s="152">
        <f>+[1]data1cf!Y897</f>
        <v>10136.324812055007</v>
      </c>
      <c r="AA897" s="152">
        <f>+[1]data1cf!Z897</f>
        <v>9556.0243966280359</v>
      </c>
      <c r="AB897" s="152"/>
      <c r="AC897" s="153" t="e">
        <f t="shared" ca="1" si="104"/>
        <v>#NAME?</v>
      </c>
      <c r="AD897" s="153">
        <f t="shared" si="106"/>
        <v>79213.672233342877</v>
      </c>
      <c r="AE897" s="154">
        <f t="shared" si="107"/>
        <v>58098.5232922219</v>
      </c>
      <c r="AF897" s="155" t="e">
        <f t="shared" ca="1" si="105"/>
        <v>#NAME?</v>
      </c>
      <c r="AG897" s="156">
        <f t="shared" si="111"/>
        <v>0.98534927050433474</v>
      </c>
    </row>
    <row r="898" spans="1:33" x14ac:dyDescent="0.25">
      <c r="A898" s="148"/>
      <c r="B898" s="152">
        <f>+[1]data1cf!A898</f>
        <v>-101113.99730395166</v>
      </c>
      <c r="C898" s="152">
        <f>+[1]data1cf!B898</f>
        <v>14239.366193620004</v>
      </c>
      <c r="D898" s="152">
        <f>+[1]data1cf!C898</f>
        <v>22152.752958377383</v>
      </c>
      <c r="E898" s="152">
        <f>+[1]data1cf!D898</f>
        <v>20833.813581126233</v>
      </c>
      <c r="F898" s="152">
        <f>+[1]data1cf!E898</f>
        <v>19322.314426167599</v>
      </c>
      <c r="G898" s="152">
        <f>+[1]data1cf!F898</f>
        <v>18309.641797869146</v>
      </c>
      <c r="H898" s="152">
        <f>+[1]data1cf!G898</f>
        <v>17035.480749957227</v>
      </c>
      <c r="I898" s="152">
        <f>+[1]data1cf!H898</f>
        <v>16027.879354993558</v>
      </c>
      <c r="J898" s="152">
        <f>+[1]data1cf!I898</f>
        <v>15338.804233951174</v>
      </c>
      <c r="K898" s="152">
        <f>+[1]data1cf!J898</f>
        <v>14737.706717236495</v>
      </c>
      <c r="L898" s="152">
        <f>+[1]data1cf!K898</f>
        <v>13971.808336662609</v>
      </c>
      <c r="M898" s="152">
        <f>+[1]data1cf!L898</f>
        <v>13303.71701389434</v>
      </c>
      <c r="N898" s="152">
        <f>+[1]data1cf!M898</f>
        <v>12604.894189377799</v>
      </c>
      <c r="O898" s="152">
        <f>+[1]data1cf!N898</f>
        <v>11994.345665402932</v>
      </c>
      <c r="P898" s="152">
        <f>+[1]data1cf!O898</f>
        <v>12962.468925253423</v>
      </c>
      <c r="Q898" s="152">
        <f>+[1]data1cf!P898</f>
        <v>14171.608685581698</v>
      </c>
      <c r="R898" s="152">
        <f>+[1]data1cf!Q898</f>
        <v>12732.384467265321</v>
      </c>
      <c r="S898" s="152">
        <f>+[1]data1cf!R898</f>
        <v>9306.3774532958341</v>
      </c>
      <c r="T898" s="152">
        <f>+[1]data1cf!S898</f>
        <v>8779.7383280785598</v>
      </c>
      <c r="U898" s="152">
        <f>+[1]data1cf!T898</f>
        <v>8253.1250868217394</v>
      </c>
      <c r="V898" s="152">
        <f>+[1]data1cf!U898</f>
        <v>7726.5385060441968</v>
      </c>
      <c r="W898" s="152">
        <f>+[1]data1cf!V898</f>
        <v>10936.546041930538</v>
      </c>
      <c r="X898" s="152">
        <f>+[1]data1cf!W898</f>
        <v>10410.015205549103</v>
      </c>
      <c r="Y898" s="152">
        <f>+[1]data1cf!X898</f>
        <v>9883.5135017932116</v>
      </c>
      <c r="Z898" s="152">
        <f>+[1]data1cf!Y898</f>
        <v>9357.0418046416144</v>
      </c>
      <c r="AA898" s="152">
        <f>+[1]data1cf!Z898</f>
        <v>8830.6010142924515</v>
      </c>
      <c r="AB898" s="152"/>
      <c r="AC898" s="153" t="e">
        <f t="shared" ref="AC898:AC961" ca="1" si="112">XNPV(0.1,B898:AA898,$B$1:$AA$1)</f>
        <v>#NAME?</v>
      </c>
      <c r="AD898" s="153">
        <f t="shared" si="106"/>
        <v>73882.962616808829</v>
      </c>
      <c r="AE898" s="154">
        <f t="shared" si="107"/>
        <v>54488.809659401879</v>
      </c>
      <c r="AF898" s="155" t="e">
        <f t="shared" ref="AF898:AF961" ca="1" si="113">XIRR(B898:AA898,$B$1:$AA$1)</f>
        <v>#NAME?</v>
      </c>
      <c r="AG898" s="156">
        <f t="shared" si="111"/>
        <v>0.98053347898055854</v>
      </c>
    </row>
    <row r="899" spans="1:33" x14ac:dyDescent="0.25">
      <c r="A899" s="148"/>
      <c r="B899" s="152">
        <f>+[1]data1cf!A899</f>
        <v>-93696.876849645327</v>
      </c>
      <c r="C899" s="152">
        <f>+[1]data1cf!B899</f>
        <v>13337.241725141379</v>
      </c>
      <c r="D899" s="152">
        <f>+[1]data1cf!C899</f>
        <v>20633.810884243543</v>
      </c>
      <c r="E899" s="152">
        <f>+[1]data1cf!D899</f>
        <v>19418.285118873384</v>
      </c>
      <c r="F899" s="152">
        <f>+[1]data1cf!E899</f>
        <v>18032.586924512703</v>
      </c>
      <c r="G899" s="152">
        <f>+[1]data1cf!F899</f>
        <v>17094.659363066487</v>
      </c>
      <c r="H899" s="152">
        <f>+[1]data1cf!G899</f>
        <v>15913.50174294872</v>
      </c>
      <c r="I899" s="152">
        <f>+[1]data1cf!H899</f>
        <v>14979.811983521595</v>
      </c>
      <c r="J899" s="152">
        <f>+[1]data1cf!I899</f>
        <v>14341.283308185142</v>
      </c>
      <c r="K899" s="152">
        <f>+[1]data1cf!J899</f>
        <v>13784.754183290846</v>
      </c>
      <c r="L899" s="152">
        <f>+[1]data1cf!K899</f>
        <v>13074.562086026421</v>
      </c>
      <c r="M899" s="152">
        <f>+[1]data1cf!L899</f>
        <v>12455.477962533976</v>
      </c>
      <c r="N899" s="152">
        <f>+[1]data1cf!M899</f>
        <v>11807.916617178202</v>
      </c>
      <c r="O899" s="152">
        <f>+[1]data1cf!N899</f>
        <v>11242.645537835651</v>
      </c>
      <c r="P899" s="152">
        <f>+[1]data1cf!O899</f>
        <v>12139.261800685999</v>
      </c>
      <c r="Q899" s="152">
        <f>+[1]data1cf!P899</f>
        <v>13259.706271661915</v>
      </c>
      <c r="R899" s="152">
        <f>+[1]data1cf!Q899</f>
        <v>11926.054967804852</v>
      </c>
      <c r="S899" s="152">
        <f>+[1]data1cf!R899</f>
        <v>8751.3594179002575</v>
      </c>
      <c r="T899" s="152">
        <f>+[1]data1cf!S899</f>
        <v>8263.351401449705</v>
      </c>
      <c r="U899" s="152">
        <f>+[1]data1cf!T899</f>
        <v>7775.3673702664746</v>
      </c>
      <c r="V899" s="152">
        <f>+[1]data1cf!U899</f>
        <v>7287.4080439085919</v>
      </c>
      <c r="W899" s="152">
        <f>+[1]data1cf!V899</f>
        <v>10261.948550622597</v>
      </c>
      <c r="X899" s="152">
        <f>+[1]data1cf!W899</f>
        <v>9774.0408795840194</v>
      </c>
      <c r="Y899" s="152">
        <f>+[1]data1cf!X899</f>
        <v>9286.1602041751357</v>
      </c>
      <c r="Z899" s="152">
        <f>+[1]data1cf!Y899</f>
        <v>8798.3073342648204</v>
      </c>
      <c r="AA899" s="152">
        <f>+[1]data1cf!Z899</f>
        <v>8310.4831040180361</v>
      </c>
      <c r="AB899" s="152"/>
      <c r="AC899" s="153" t="e">
        <f t="shared" ca="1" si="112"/>
        <v>#NAME?</v>
      </c>
      <c r="AD899" s="153">
        <f t="shared" ref="AD899:AD962" si="114">SUMPRODUCT(B899:AA899,$B$1010:$AA$1010)</f>
        <v>69893.120342704802</v>
      </c>
      <c r="AE899" s="154">
        <f t="shared" ref="AE899:AE962" si="115">SUMPRODUCT(B899:AA899,$B$1012:$AA$1012)</f>
        <v>51739.006913876306</v>
      </c>
      <c r="AF899" s="155" t="e">
        <f t="shared" ca="1" si="113"/>
        <v>#NAME?</v>
      </c>
      <c r="AG899" s="156">
        <f t="shared" ref="AG899:AG914" si="116">1-EXP(-(1/0.25)*(AD899/ABS($AD$1010)))</f>
        <v>0.97591922109426021</v>
      </c>
    </row>
    <row r="900" spans="1:33" x14ac:dyDescent="0.25">
      <c r="A900" s="148"/>
      <c r="B900" s="152">
        <f>+[1]data1cf!A900</f>
        <v>-115562.54126958112</v>
      </c>
      <c r="C900" s="152">
        <f>+[1]data1cf!B900</f>
        <v>15985.765044169813</v>
      </c>
      <c r="D900" s="152">
        <f>+[1]data1cf!C900</f>
        <v>24966.027686710659</v>
      </c>
      <c r="E900" s="152">
        <f>+[1]data1cf!D900</f>
        <v>23502.559925599751</v>
      </c>
      <c r="F900" s="152">
        <f>+[1]data1cf!E900</f>
        <v>21834.702437949603</v>
      </c>
      <c r="G900" s="152">
        <f>+[1]data1cf!F900</f>
        <v>20676.42648673337</v>
      </c>
      <c r="H900" s="152">
        <f>+[1]data1cf!G900</f>
        <v>19221.094845231055</v>
      </c>
      <c r="I900" s="152">
        <f>+[1]data1cf!H900</f>
        <v>18069.513650802048</v>
      </c>
      <c r="J900" s="152">
        <f>+[1]data1cf!I900</f>
        <v>17281.97409904316</v>
      </c>
      <c r="K900" s="152">
        <f>+[1]data1cf!J900</f>
        <v>16594.057395197793</v>
      </c>
      <c r="L900" s="152">
        <f>+[1]data1cf!K900</f>
        <v>15719.643224902335</v>
      </c>
      <c r="M900" s="152">
        <f>+[1]data1cf!L900</f>
        <v>14956.08592207736</v>
      </c>
      <c r="N900" s="152">
        <f>+[1]data1cf!M900</f>
        <v>14157.40578231831</v>
      </c>
      <c r="O900" s="152">
        <f>+[1]data1cf!N900</f>
        <v>13458.656836973478</v>
      </c>
      <c r="P900" s="152">
        <f>+[1]data1cf!O900</f>
        <v>14566.075662585929</v>
      </c>
      <c r="Q900" s="152">
        <f>+[1]data1cf!P900</f>
        <v>15947.993766699561</v>
      </c>
      <c r="R900" s="152">
        <f>+[1]data1cf!Q900</f>
        <v>14303.113606088344</v>
      </c>
      <c r="S900" s="152">
        <f>+[1]data1cf!R900</f>
        <v>10387.552086434629</v>
      </c>
      <c r="T900" s="152">
        <f>+[1]data1cf!S900</f>
        <v>9785.6595961283383</v>
      </c>
      <c r="U900" s="152">
        <f>+[1]data1cf!T900</f>
        <v>9183.7966884350535</v>
      </c>
      <c r="V900" s="152">
        <f>+[1]data1cf!U900</f>
        <v>8581.9642508331162</v>
      </c>
      <c r="W900" s="152">
        <f>+[1]data1cf!V900</f>
        <v>12250.661347501384</v>
      </c>
      <c r="X900" s="152">
        <f>+[1]data1cf!W900</f>
        <v>11648.892619813492</v>
      </c>
      <c r="Y900" s="152">
        <f>+[1]data1cf!X900</f>
        <v>11047.157187617127</v>
      </c>
      <c r="Z900" s="152">
        <f>+[1]data1cf!Y900</f>
        <v>10445.456049777033</v>
      </c>
      <c r="AA900" s="152">
        <f>+[1]data1cf!Z900</f>
        <v>9843.79023512391</v>
      </c>
      <c r="AB900" s="152"/>
      <c r="AC900" s="153" t="e">
        <f t="shared" ca="1" si="112"/>
        <v>#NAME?</v>
      </c>
      <c r="AD900" s="153">
        <f t="shared" si="114"/>
        <v>81438.184955585079</v>
      </c>
      <c r="AE900" s="154">
        <f t="shared" si="115"/>
        <v>59636.615750441691</v>
      </c>
      <c r="AF900" s="155" t="e">
        <f t="shared" ca="1" si="113"/>
        <v>#NAME?</v>
      </c>
      <c r="AG900" s="156">
        <f t="shared" si="116"/>
        <v>0.98698775855084275</v>
      </c>
    </row>
    <row r="901" spans="1:33" x14ac:dyDescent="0.25">
      <c r="A901" s="148"/>
      <c r="B901" s="152">
        <f>+[1]data1cf!A901</f>
        <v>-93442.691361745266</v>
      </c>
      <c r="C901" s="152">
        <f>+[1]data1cf!B901</f>
        <v>13313.57567019471</v>
      </c>
      <c r="D901" s="152">
        <f>+[1]data1cf!C901</f>
        <v>20545.222863433799</v>
      </c>
      <c r="E901" s="152">
        <f>+[1]data1cf!D901</f>
        <v>19381.62988581352</v>
      </c>
      <c r="F901" s="152">
        <f>+[1]data1cf!E901</f>
        <v>17988.38782915139</v>
      </c>
      <c r="G901" s="152">
        <f>+[1]data1cf!F901</f>
        <v>17053.021788905055</v>
      </c>
      <c r="H901" s="152">
        <f>+[1]data1cf!G901</f>
        <v>15875.051405911989</v>
      </c>
      <c r="I901" s="152">
        <f>+[1]data1cf!H901</f>
        <v>14943.894605907051</v>
      </c>
      <c r="J901" s="152">
        <f>+[1]data1cf!I901</f>
        <v>14307.098162511938</v>
      </c>
      <c r="K901" s="152">
        <f>+[1]data1cf!J901</f>
        <v>13752.096401031678</v>
      </c>
      <c r="L901" s="152">
        <f>+[1]data1cf!K901</f>
        <v>13043.813363878857</v>
      </c>
      <c r="M901" s="152">
        <f>+[1]data1cf!L901</f>
        <v>12426.408722192777</v>
      </c>
      <c r="N901" s="152">
        <f>+[1]data1cf!M901</f>
        <v>11780.604113048998</v>
      </c>
      <c r="O901" s="152">
        <f>+[1]data1cf!N901</f>
        <v>11216.884696434023</v>
      </c>
      <c r="P901" s="152">
        <f>+[1]data1cf!O901</f>
        <v>12111.050407074385</v>
      </c>
      <c r="Q901" s="152">
        <f>+[1]data1cf!P901</f>
        <v>13228.455281277245</v>
      </c>
      <c r="R901" s="152">
        <f>+[1]data1cf!Q901</f>
        <v>11898.421972157637</v>
      </c>
      <c r="S901" s="152">
        <f>+[1]data1cf!R901</f>
        <v>8732.3388922138256</v>
      </c>
      <c r="T901" s="152">
        <f>+[1]data1cf!S901</f>
        <v>8245.6547678707866</v>
      </c>
      <c r="U901" s="152">
        <f>+[1]data1cf!T901</f>
        <v>7758.9945637266756</v>
      </c>
      <c r="V901" s="152">
        <f>+[1]data1cf!U901</f>
        <v>7272.3589973874314</v>
      </c>
      <c r="W901" s="152">
        <f>+[1]data1cf!V901</f>
        <v>10238.830024569157</v>
      </c>
      <c r="X901" s="152">
        <f>+[1]data1cf!W901</f>
        <v>9752.2459734161457</v>
      </c>
      <c r="Y901" s="152">
        <f>+[1]data1cf!X901</f>
        <v>9265.6888446577432</v>
      </c>
      <c r="Z901" s="152">
        <f>+[1]data1cf!Y901</f>
        <v>8779.1594459657972</v>
      </c>
      <c r="AA901" s="152">
        <f>+[1]data1cf!Z901</f>
        <v>8292.6586092422949</v>
      </c>
      <c r="AB901" s="152"/>
      <c r="AC901" s="153" t="e">
        <f t="shared" ca="1" si="112"/>
        <v>#NAME?</v>
      </c>
      <c r="AD901" s="153">
        <f t="shared" si="114"/>
        <v>69740.48903747469</v>
      </c>
      <c r="AE901" s="154">
        <f t="shared" si="115"/>
        <v>51629.34568825928</v>
      </c>
      <c r="AF901" s="155" t="e">
        <f t="shared" ca="1" si="113"/>
        <v>#NAME?</v>
      </c>
      <c r="AG901" s="156">
        <f t="shared" si="116"/>
        <v>0.97572246391523054</v>
      </c>
    </row>
    <row r="902" spans="1:33" x14ac:dyDescent="0.25">
      <c r="A902" s="148"/>
      <c r="B902" s="152">
        <f>+[1]data1cf!A902</f>
        <v>-116302.20266056522</v>
      </c>
      <c r="C902" s="152">
        <f>+[1]data1cf!B902</f>
        <v>16060.244063860402</v>
      </c>
      <c r="D902" s="152">
        <f>+[1]data1cf!C902</f>
        <v>25076.646683485626</v>
      </c>
      <c r="E902" s="152">
        <f>+[1]data1cf!D902</f>
        <v>23627.299973485628</v>
      </c>
      <c r="F902" s="152">
        <f>+[1]data1cf!E902</f>
        <v>21963.318609648752</v>
      </c>
      <c r="G902" s="152">
        <f>+[1]data1cf!F902</f>
        <v>20797.588816950822</v>
      </c>
      <c r="H902" s="152">
        <f>+[1]data1cf!G902</f>
        <v>19332.982545867926</v>
      </c>
      <c r="I902" s="152">
        <f>+[1]data1cf!H902</f>
        <v>18174.030622665166</v>
      </c>
      <c r="J902" s="152">
        <f>+[1]data1cf!I902</f>
        <v>17381.450401205639</v>
      </c>
      <c r="K902" s="152">
        <f>+[1]data1cf!J902</f>
        <v>16689.089180260795</v>
      </c>
      <c r="L902" s="152">
        <f>+[1]data1cf!K902</f>
        <v>15809.119783074646</v>
      </c>
      <c r="M902" s="152">
        <f>+[1]data1cf!L902</f>
        <v>15040.675309627641</v>
      </c>
      <c r="N902" s="152">
        <f>+[1]data1cf!M902</f>
        <v>14236.883194511851</v>
      </c>
      <c r="O902" s="152">
        <f>+[1]data1cf!N902</f>
        <v>13533.619022822371</v>
      </c>
      <c r="P902" s="152">
        <f>+[1]data1cf!O902</f>
        <v>14648.168778179337</v>
      </c>
      <c r="Q902" s="152">
        <f>+[1]data1cf!P902</f>
        <v>16038.931889125484</v>
      </c>
      <c r="R902" s="152">
        <f>+[1]data1cf!Q902</f>
        <v>14383.523625426253</v>
      </c>
      <c r="S902" s="152">
        <f>+[1]data1cf!R902</f>
        <v>10442.90044090869</v>
      </c>
      <c r="T902" s="152">
        <f>+[1]data1cf!S902</f>
        <v>9837.155520293154</v>
      </c>
      <c r="U902" s="152">
        <f>+[1]data1cf!T902</f>
        <v>9231.440371634948</v>
      </c>
      <c r="V902" s="152">
        <f>+[1]data1cf!U902</f>
        <v>8625.7558880928191</v>
      </c>
      <c r="W902" s="152">
        <f>+[1]data1cf!V902</f>
        <v>12317.93458673878</v>
      </c>
      <c r="X902" s="152">
        <f>+[1]data1cf!W902</f>
        <v>11712.314220887836</v>
      </c>
      <c r="Y902" s="152">
        <f>+[1]data1cf!X902</f>
        <v>11106.72736363719</v>
      </c>
      <c r="Z902" s="152">
        <f>+[1]data1cf!Y902</f>
        <v>10501.175020244831</v>
      </c>
      <c r="AA902" s="152">
        <f>+[1]data1cf!Z902</f>
        <v>9895.6582261265212</v>
      </c>
      <c r="AB902" s="152"/>
      <c r="AC902" s="153" t="e">
        <f t="shared" ca="1" si="112"/>
        <v>#NAME?</v>
      </c>
      <c r="AD902" s="153">
        <f t="shared" si="114"/>
        <v>81770.607487561938</v>
      </c>
      <c r="AE902" s="154">
        <f t="shared" si="115"/>
        <v>59847.515258172723</v>
      </c>
      <c r="AF902" s="155" t="e">
        <f t="shared" ca="1" si="113"/>
        <v>#NAME?</v>
      </c>
      <c r="AG902" s="156">
        <f t="shared" si="116"/>
        <v>0.98721634366172628</v>
      </c>
    </row>
    <row r="903" spans="1:33" x14ac:dyDescent="0.25">
      <c r="A903" s="148"/>
      <c r="B903" s="152">
        <f>+[1]data1cf!A903</f>
        <v>-112453.4368873214</v>
      </c>
      <c r="C903" s="152">
        <f>+[1]data1cf!B903</f>
        <v>15596.98814626177</v>
      </c>
      <c r="D903" s="152">
        <f>+[1]data1cf!C903</f>
        <v>24308.456113209075</v>
      </c>
      <c r="E903" s="152">
        <f>+[1]data1cf!D903</f>
        <v>22887.769142725097</v>
      </c>
      <c r="F903" s="152">
        <f>+[1]data1cf!E903</f>
        <v>21294.075188868286</v>
      </c>
      <c r="G903" s="152">
        <f>+[1]data1cf!F903</f>
        <v>20167.130832754843</v>
      </c>
      <c r="H903" s="152">
        <f>+[1]data1cf!G903</f>
        <v>18750.784315830359</v>
      </c>
      <c r="I903" s="152">
        <f>+[1]data1cf!H903</f>
        <v>17630.185359233736</v>
      </c>
      <c r="J903" s="152">
        <f>+[1]data1cf!I903</f>
        <v>16863.833838169525</v>
      </c>
      <c r="K903" s="152">
        <f>+[1]data1cf!J903</f>
        <v>16194.599287751837</v>
      </c>
      <c r="L903" s="152">
        <f>+[1]data1cf!K903</f>
        <v>15343.536045976929</v>
      </c>
      <c r="M903" s="152">
        <f>+[1]data1cf!L903</f>
        <v>14600.521553393406</v>
      </c>
      <c r="N903" s="152">
        <f>+[1]data1cf!M903</f>
        <v>13823.329171650614</v>
      </c>
      <c r="O903" s="152">
        <f>+[1]data1cf!N903</f>
        <v>13143.559600092591</v>
      </c>
      <c r="P903" s="152">
        <f>+[1]data1cf!O903</f>
        <v>14221.004162902515</v>
      </c>
      <c r="Q903" s="152">
        <f>+[1]data1cf!P903</f>
        <v>15565.743025488355</v>
      </c>
      <c r="R903" s="152">
        <f>+[1]data1cf!Q903</f>
        <v>13965.116859808943</v>
      </c>
      <c r="S903" s="152">
        <f>+[1]data1cf!R903</f>
        <v>10154.899938378991</v>
      </c>
      <c r="T903" s="152">
        <f>+[1]data1cf!S903</f>
        <v>9569.2008145278123</v>
      </c>
      <c r="U903" s="152">
        <f>+[1]data1cf!T903</f>
        <v>8983.5304773964872</v>
      </c>
      <c r="V903" s="152">
        <f>+[1]data1cf!U903</f>
        <v>8397.8897905866179</v>
      </c>
      <c r="W903" s="152">
        <f>+[1]data1cf!V903</f>
        <v>11967.883950341911</v>
      </c>
      <c r="X903" s="152">
        <f>+[1]data1cf!W903</f>
        <v>11382.305259389159</v>
      </c>
      <c r="Y903" s="152">
        <f>+[1]data1cf!X903</f>
        <v>10796.758968143226</v>
      </c>
      <c r="Z903" s="152">
        <f>+[1]data1cf!Y903</f>
        <v>10211.246048595294</v>
      </c>
      <c r="AA903" s="152">
        <f>+[1]data1cf!Z903</f>
        <v>9625.7675018963218</v>
      </c>
      <c r="AB903" s="152"/>
      <c r="AC903" s="153" t="e">
        <f t="shared" ca="1" si="112"/>
        <v>#NAME?</v>
      </c>
      <c r="AD903" s="153">
        <f t="shared" si="114"/>
        <v>79718.608838625252</v>
      </c>
      <c r="AE903" s="154">
        <f t="shared" si="115"/>
        <v>58438.516710119344</v>
      </c>
      <c r="AF903" s="155" t="e">
        <f t="shared" ca="1" si="113"/>
        <v>#NAME?</v>
      </c>
      <c r="AG903" s="156">
        <f t="shared" si="116"/>
        <v>0.98573841570904597</v>
      </c>
    </row>
    <row r="904" spans="1:33" x14ac:dyDescent="0.25">
      <c r="A904" s="148"/>
      <c r="B904" s="152">
        <f>+[1]data1cf!A904</f>
        <v>-111319.17578575607</v>
      </c>
      <c r="C904" s="152">
        <f>+[1]data1cf!B904</f>
        <v>15469.132645781538</v>
      </c>
      <c r="D904" s="152">
        <f>+[1]data1cf!C904</f>
        <v>24099.777902672307</v>
      </c>
      <c r="E904" s="152">
        <f>+[1]data1cf!D904</f>
        <v>22717.389750735052</v>
      </c>
      <c r="F904" s="152">
        <f>+[1]data1cf!E904</f>
        <v>21096.843966083354</v>
      </c>
      <c r="G904" s="152">
        <f>+[1]data1cf!F904</f>
        <v>19981.329978721009</v>
      </c>
      <c r="H904" s="152">
        <f>+[1]data1cf!G904</f>
        <v>18579.205985363362</v>
      </c>
      <c r="I904" s="152">
        <f>+[1]data1cf!H904</f>
        <v>17469.909945263567</v>
      </c>
      <c r="J904" s="152">
        <f>+[1]data1cf!I904</f>
        <v>16711.288225480061</v>
      </c>
      <c r="K904" s="152">
        <f>+[1]data1cf!J904</f>
        <v>16048.869284099896</v>
      </c>
      <c r="L904" s="152">
        <f>+[1]data1cf!K904</f>
        <v>15206.324910349336</v>
      </c>
      <c r="M904" s="152">
        <f>+[1]data1cf!L904</f>
        <v>14470.804830210338</v>
      </c>
      <c r="N904" s="152">
        <f>+[1]data1cf!M904</f>
        <v>13701.451596042258</v>
      </c>
      <c r="O904" s="152">
        <f>+[1]data1cf!N904</f>
        <v>13028.606065227694</v>
      </c>
      <c r="P904" s="152">
        <f>+[1]data1cf!O904</f>
        <v>14095.11544022628</v>
      </c>
      <c r="Q904" s="152">
        <f>+[1]data1cf!P904</f>
        <v>15426.290600129378</v>
      </c>
      <c r="R904" s="152">
        <f>+[1]data1cf!Q904</f>
        <v>13841.809143301267</v>
      </c>
      <c r="S904" s="152">
        <f>+[1]data1cf!R904</f>
        <v>10070.023958260455</v>
      </c>
      <c r="T904" s="152">
        <f>+[1]data1cf!S904</f>
        <v>9490.2324860719909</v>
      </c>
      <c r="U904" s="152">
        <f>+[1]data1cf!T904</f>
        <v>8910.4695102462538</v>
      </c>
      <c r="V904" s="152">
        <f>+[1]data1cf!U904</f>
        <v>8330.7358856741321</v>
      </c>
      <c r="W904" s="152">
        <f>+[1]data1cf!V904</f>
        <v>11864.72131488006</v>
      </c>
      <c r="X904" s="152">
        <f>+[1]data1cf!W904</f>
        <v>11285.049060844118</v>
      </c>
      <c r="Y904" s="152">
        <f>+[1]data1cf!X904</f>
        <v>10705.408879715485</v>
      </c>
      <c r="Z904" s="152">
        <f>+[1]data1cf!Y904</f>
        <v>10125.801733681385</v>
      </c>
      <c r="AA904" s="152">
        <f>+[1]data1cf!Z904</f>
        <v>9546.2286137946467</v>
      </c>
      <c r="AB904" s="152"/>
      <c r="AC904" s="153" t="e">
        <f t="shared" ca="1" si="112"/>
        <v>#NAME?</v>
      </c>
      <c r="AD904" s="153">
        <f t="shared" si="114"/>
        <v>79178.552028322549</v>
      </c>
      <c r="AE904" s="154">
        <f t="shared" si="115"/>
        <v>58085.314496074738</v>
      </c>
      <c r="AF904" s="155" t="e">
        <f t="shared" ca="1" si="113"/>
        <v>#NAME?</v>
      </c>
      <c r="AG904" s="156">
        <f t="shared" si="116"/>
        <v>0.98532181236211847</v>
      </c>
    </row>
    <row r="905" spans="1:33" x14ac:dyDescent="0.25">
      <c r="A905" s="148"/>
      <c r="B905" s="152">
        <f>+[1]data1cf!A905</f>
        <v>-95282.4922937503</v>
      </c>
      <c r="C905" s="152">
        <f>+[1]data1cf!B905</f>
        <v>13512.53321606043</v>
      </c>
      <c r="D905" s="152">
        <f>+[1]data1cf!C905</f>
        <v>20933.952876597647</v>
      </c>
      <c r="E905" s="152">
        <f>+[1]data1cf!D905</f>
        <v>19730.87886284522</v>
      </c>
      <c r="F905" s="152">
        <f>+[1]data1cf!E905</f>
        <v>18308.301989126965</v>
      </c>
      <c r="G905" s="152">
        <f>+[1]data1cf!F905</f>
        <v>17354.395594237008</v>
      </c>
      <c r="H905" s="152">
        <f>+[1]data1cf!G905</f>
        <v>16153.355909054564</v>
      </c>
      <c r="I905" s="152">
        <f>+[1]data1cf!H905</f>
        <v>15203.865485268834</v>
      </c>
      <c r="J905" s="152">
        <f>+[1]data1cf!I905</f>
        <v>14554.531103668105</v>
      </c>
      <c r="K905" s="152">
        <f>+[1]data1cf!J905</f>
        <v>13988.474247516839</v>
      </c>
      <c r="L905" s="152">
        <f>+[1]data1cf!K905</f>
        <v>13266.373385430081</v>
      </c>
      <c r="M905" s="152">
        <f>+[1]data1cf!L905</f>
        <v>12636.812612337184</v>
      </c>
      <c r="N905" s="152">
        <f>+[1]data1cf!M905</f>
        <v>11978.292702462248</v>
      </c>
      <c r="O905" s="152">
        <f>+[1]data1cf!N905</f>
        <v>11403.342312136287</v>
      </c>
      <c r="P905" s="152">
        <f>+[1]data1cf!O905</f>
        <v>12315.245181089835</v>
      </c>
      <c r="Q905" s="152">
        <f>+[1]data1cf!P905</f>
        <v>13454.650732916853</v>
      </c>
      <c r="R905" s="152">
        <f>+[1]data1cf!Q905</f>
        <v>12098.430287210576</v>
      </c>
      <c r="S905" s="152">
        <f>+[1]data1cf!R905</f>
        <v>8870.009933838548</v>
      </c>
      <c r="T905" s="152">
        <f>+[1]data1cf!S905</f>
        <v>8373.743445240907</v>
      </c>
      <c r="U905" s="152">
        <f>+[1]data1cf!T905</f>
        <v>7877.5013478089822</v>
      </c>
      <c r="V905" s="152">
        <f>+[1]data1cf!U905</f>
        <v>7381.2843732777183</v>
      </c>
      <c r="W905" s="152">
        <f>+[1]data1cf!V905</f>
        <v>10406.162495557408</v>
      </c>
      <c r="X905" s="152">
        <f>+[1]data1cf!W905</f>
        <v>9909.9980504991636</v>
      </c>
      <c r="Y905" s="152">
        <f>+[1]data1cf!X905</f>
        <v>9413.8610579128072</v>
      </c>
      <c r="Z905" s="152">
        <f>+[1]data1cf!Y905</f>
        <v>8917.7523413724921</v>
      </c>
      <c r="AA905" s="152">
        <f>+[1]data1cf!Z905</f>
        <v>8421.6727491595993</v>
      </c>
      <c r="AB905" s="152"/>
      <c r="AC905" s="153" t="e">
        <f t="shared" ca="1" si="112"/>
        <v>#NAME?</v>
      </c>
      <c r="AD905" s="153">
        <f t="shared" si="114"/>
        <v>70715.768445375536</v>
      </c>
      <c r="AE905" s="154">
        <f t="shared" si="115"/>
        <v>52297.150965178676</v>
      </c>
      <c r="AF905" s="155" t="e">
        <f t="shared" ca="1" si="113"/>
        <v>#NAME?</v>
      </c>
      <c r="AG905" s="156">
        <f t="shared" si="116"/>
        <v>0.97695256219107873</v>
      </c>
    </row>
    <row r="906" spans="1:33" x14ac:dyDescent="0.25">
      <c r="A906" s="148"/>
      <c r="B906" s="152">
        <f>+[1]data1cf!A906</f>
        <v>-112494.13234255512</v>
      </c>
      <c r="C906" s="152">
        <f>+[1]data1cf!B906</f>
        <v>15590.536527374908</v>
      </c>
      <c r="D906" s="152">
        <f>+[1]data1cf!C906</f>
        <v>24381.047892898452</v>
      </c>
      <c r="E906" s="152">
        <f>+[1]data1cf!D906</f>
        <v>22924.133718383302</v>
      </c>
      <c r="F906" s="152">
        <f>+[1]data1cf!E906</f>
        <v>21301.151526394558</v>
      </c>
      <c r="G906" s="152">
        <f>+[1]data1cf!F906</f>
        <v>20173.797067122978</v>
      </c>
      <c r="H906" s="152">
        <f>+[1]data1cf!G906</f>
        <v>18756.94026903811</v>
      </c>
      <c r="I906" s="152">
        <f>+[1]data1cf!H906</f>
        <v>17635.93578206432</v>
      </c>
      <c r="J906" s="152">
        <f>+[1]data1cf!I906</f>
        <v>16869.306928222366</v>
      </c>
      <c r="K906" s="152">
        <f>+[1]data1cf!J906</f>
        <v>16199.827844767147</v>
      </c>
      <c r="L906" s="152">
        <f>+[1]data1cf!K906</f>
        <v>15348.458959774998</v>
      </c>
      <c r="M906" s="152">
        <f>+[1]data1cf!L906</f>
        <v>14605.17557978474</v>
      </c>
      <c r="N906" s="152">
        <f>+[1]data1cf!M906</f>
        <v>13827.701942095911</v>
      </c>
      <c r="O906" s="152">
        <f>+[1]data1cf!N906</f>
        <v>13147.683947146008</v>
      </c>
      <c r="P906" s="152">
        <f>+[1]data1cf!O906</f>
        <v>14225.520846822135</v>
      </c>
      <c r="Q906" s="152">
        <f>+[1]data1cf!P906</f>
        <v>15570.74635313981</v>
      </c>
      <c r="R906" s="152">
        <f>+[1]data1cf!Q906</f>
        <v>13969.54094139842</v>
      </c>
      <c r="S906" s="152">
        <f>+[1]data1cf!R906</f>
        <v>10157.945151376734</v>
      </c>
      <c r="T906" s="152">
        <f>+[1]data1cf!S906</f>
        <v>9572.0340705313156</v>
      </c>
      <c r="U906" s="152">
        <f>+[1]data1cf!T906</f>
        <v>8986.1517868232913</v>
      </c>
      <c r="V906" s="152">
        <f>+[1]data1cf!U906</f>
        <v>8400.2991641667904</v>
      </c>
      <c r="W906" s="152">
        <f>+[1]data1cf!V906</f>
        <v>11971.585258980132</v>
      </c>
      <c r="X906" s="152">
        <f>+[1]data1cf!W906</f>
        <v>11385.79465461626</v>
      </c>
      <c r="Y906" s="152">
        <f>+[1]data1cf!X906</f>
        <v>10800.036461684234</v>
      </c>
      <c r="Z906" s="152">
        <f>+[1]data1cf!Y906</f>
        <v>10214.311652527009</v>
      </c>
      <c r="AA906" s="152">
        <f>+[1]data1cf!Z906</f>
        <v>9628.6212286578339</v>
      </c>
      <c r="AB906" s="152"/>
      <c r="AC906" s="153" t="e">
        <f t="shared" ca="1" si="112"/>
        <v>#NAME?</v>
      </c>
      <c r="AD906" s="153">
        <f t="shared" si="114"/>
        <v>79811.85809834057</v>
      </c>
      <c r="AE906" s="154">
        <f t="shared" si="115"/>
        <v>58522.04796009171</v>
      </c>
      <c r="AF906" s="155" t="e">
        <f t="shared" ca="1" si="113"/>
        <v>#NAME?</v>
      </c>
      <c r="AG906" s="156">
        <f t="shared" si="116"/>
        <v>0.98580914222288396</v>
      </c>
    </row>
    <row r="907" spans="1:33" x14ac:dyDescent="0.25">
      <c r="A907" s="148"/>
      <c r="B907" s="152">
        <f>+[1]data1cf!A907</f>
        <v>-88791.961122776716</v>
      </c>
      <c r="C907" s="152">
        <f>+[1]data1cf!B907</f>
        <v>12739.8487878218</v>
      </c>
      <c r="D907" s="152">
        <f>+[1]data1cf!C907</f>
        <v>19687.434290248762</v>
      </c>
      <c r="E907" s="152">
        <f>+[1]data1cf!D907</f>
        <v>18552.341662558145</v>
      </c>
      <c r="F907" s="152">
        <f>+[1]data1cf!E907</f>
        <v>17179.694653824379</v>
      </c>
      <c r="G907" s="152">
        <f>+[1]data1cf!F907</f>
        <v>16291.195742778</v>
      </c>
      <c r="H907" s="152">
        <f>+[1]data1cf!G907</f>
        <v>15171.540963075251</v>
      </c>
      <c r="I907" s="152">
        <f>+[1]data1cf!H907</f>
        <v>14286.728708843748</v>
      </c>
      <c r="J907" s="152">
        <f>+[1]data1cf!I907</f>
        <v>13681.626220665494</v>
      </c>
      <c r="K907" s="152">
        <f>+[1]data1cf!J907</f>
        <v>13154.570016874106</v>
      </c>
      <c r="L907" s="152">
        <f>+[1]data1cf!K907</f>
        <v>12481.216289267231</v>
      </c>
      <c r="M907" s="152">
        <f>+[1]data1cf!L907</f>
        <v>11894.540454670525</v>
      </c>
      <c r="N907" s="152">
        <f>+[1]data1cf!M907</f>
        <v>11280.878145587256</v>
      </c>
      <c r="O907" s="152">
        <f>+[1]data1cf!N907</f>
        <v>10745.54888148389</v>
      </c>
      <c r="P907" s="152">
        <f>+[1]data1cf!O907</f>
        <v>11594.87781816391</v>
      </c>
      <c r="Q907" s="152">
        <f>+[1]data1cf!P907</f>
        <v>12656.668405557441</v>
      </c>
      <c r="R907" s="152">
        <f>+[1]data1cf!Q907</f>
        <v>11392.832099535814</v>
      </c>
      <c r="S907" s="152">
        <f>+[1]data1cf!R907</f>
        <v>8384.327938867551</v>
      </c>
      <c r="T907" s="152">
        <f>+[1]data1cf!S907</f>
        <v>7921.8665390728129</v>
      </c>
      <c r="U907" s="152">
        <f>+[1]data1cf!T907</f>
        <v>7459.4278689463099</v>
      </c>
      <c r="V907" s="152">
        <f>+[1]data1cf!U907</f>
        <v>6997.012610378064</v>
      </c>
      <c r="W907" s="152">
        <f>+[1]data1cf!V907</f>
        <v>9815.8395970459242</v>
      </c>
      <c r="X907" s="152">
        <f>+[1]data1cf!W907</f>
        <v>9353.4732897048543</v>
      </c>
      <c r="Y907" s="152">
        <f>+[1]data1cf!X907</f>
        <v>8891.1325648056118</v>
      </c>
      <c r="Z907" s="152">
        <f>+[1]data1cf!Y907</f>
        <v>8428.8181898214498</v>
      </c>
      <c r="AA907" s="152">
        <f>+[1]data1cf!Z907</f>
        <v>7966.5309552498211</v>
      </c>
      <c r="AB907" s="152"/>
      <c r="AC907" s="153" t="e">
        <f t="shared" ca="1" si="112"/>
        <v>#NAME?</v>
      </c>
      <c r="AD907" s="153">
        <f t="shared" si="114"/>
        <v>67365.888721732597</v>
      </c>
      <c r="AE907" s="154">
        <f t="shared" si="115"/>
        <v>50027.180126126579</v>
      </c>
      <c r="AF907" s="155" t="e">
        <f t="shared" ca="1" si="113"/>
        <v>#NAME?</v>
      </c>
      <c r="AG907" s="156">
        <f t="shared" si="116"/>
        <v>0.97244585592655031</v>
      </c>
    </row>
    <row r="908" spans="1:33" x14ac:dyDescent="0.25">
      <c r="A908" s="148"/>
      <c r="B908" s="152">
        <f>+[1]data1cf!A908</f>
        <v>-115926.00148407812</v>
      </c>
      <c r="C908" s="152">
        <f>+[1]data1cf!B908</f>
        <v>16016.243770803201</v>
      </c>
      <c r="D908" s="152">
        <f>+[1]data1cf!C908</f>
        <v>25010.726010052793</v>
      </c>
      <c r="E908" s="152">
        <f>+[1]data1cf!D908</f>
        <v>23575.916928023122</v>
      </c>
      <c r="F908" s="152">
        <f>+[1]data1cf!E908</f>
        <v>21897.902791413169</v>
      </c>
      <c r="G908" s="152">
        <f>+[1]data1cf!F908</f>
        <v>20735.964117149895</v>
      </c>
      <c r="H908" s="152">
        <f>+[1]data1cf!G908</f>
        <v>19276.075040451135</v>
      </c>
      <c r="I908" s="152">
        <f>+[1]data1cf!H908</f>
        <v>18120.87196350432</v>
      </c>
      <c r="J908" s="152">
        <f>+[1]data1cf!I908</f>
        <v>17330.855490666472</v>
      </c>
      <c r="K908" s="152">
        <f>+[1]data1cf!J908</f>
        <v>16640.754807559788</v>
      </c>
      <c r="L908" s="152">
        <f>+[1]data1cf!K908</f>
        <v>15763.610869316617</v>
      </c>
      <c r="M908" s="152">
        <f>+[1]data1cf!L908</f>
        <v>14997.652072910634</v>
      </c>
      <c r="N908" s="152">
        <f>+[1]data1cf!M908</f>
        <v>14196.459973378762</v>
      </c>
      <c r="O908" s="152">
        <f>+[1]data1cf!N908</f>
        <v>13495.492303147486</v>
      </c>
      <c r="P908" s="152">
        <f>+[1]data1cf!O908</f>
        <v>14606.415177080009</v>
      </c>
      <c r="Q908" s="152">
        <f>+[1]data1cf!P908</f>
        <v>15992.679605227524</v>
      </c>
      <c r="R908" s="152">
        <f>+[1]data1cf!Q908</f>
        <v>14342.626068456259</v>
      </c>
      <c r="S908" s="152">
        <f>+[1]data1cf!R908</f>
        <v>10414.749564948992</v>
      </c>
      <c r="T908" s="152">
        <f>+[1]data1cf!S908</f>
        <v>9810.9640393111331</v>
      </c>
      <c r="U908" s="152">
        <f>+[1]data1cf!T908</f>
        <v>9207.2081893276772</v>
      </c>
      <c r="V908" s="152">
        <f>+[1]data1cf!U908</f>
        <v>8603.4829052682362</v>
      </c>
      <c r="W908" s="152">
        <f>+[1]data1cf!V908</f>
        <v>12283.71856295317</v>
      </c>
      <c r="X908" s="152">
        <f>+[1]data1cf!W908</f>
        <v>11680.057189184288</v>
      </c>
      <c r="Y908" s="152">
        <f>+[1]data1cf!X908</f>
        <v>11076.429215625874</v>
      </c>
      <c r="Z908" s="152">
        <f>+[1]data1cf!Y908</f>
        <v>10472.835644284234</v>
      </c>
      <c r="AA908" s="152">
        <f>+[1]data1cf!Z908</f>
        <v>9869.2775072258792</v>
      </c>
      <c r="AB908" s="152"/>
      <c r="AC908" s="153" t="e">
        <f t="shared" ca="1" si="112"/>
        <v>#NAME?</v>
      </c>
      <c r="AD908" s="153">
        <f t="shared" si="114"/>
        <v>81597.300959817192</v>
      </c>
      <c r="AE908" s="154">
        <f t="shared" si="115"/>
        <v>59735.897046800485</v>
      </c>
      <c r="AF908" s="155" t="e">
        <f t="shared" ca="1" si="113"/>
        <v>#NAME?</v>
      </c>
      <c r="AG908" s="156">
        <f t="shared" si="116"/>
        <v>0.98709767770246781</v>
      </c>
    </row>
    <row r="909" spans="1:33" x14ac:dyDescent="0.25">
      <c r="A909" s="148"/>
      <c r="B909" s="152">
        <f>+[1]data1cf!A909</f>
        <v>-116594.16930936056</v>
      </c>
      <c r="C909" s="152">
        <f>+[1]data1cf!B909</f>
        <v>16093.450523686086</v>
      </c>
      <c r="D909" s="152">
        <f>+[1]data1cf!C909</f>
        <v>25144.156213745016</v>
      </c>
      <c r="E909" s="152">
        <f>+[1]data1cf!D909</f>
        <v>23786.955518198847</v>
      </c>
      <c r="F909" s="152">
        <f>+[1]data1cf!E909</f>
        <v>22014.08728987143</v>
      </c>
      <c r="G909" s="152">
        <f>+[1]data1cf!F909</f>
        <v>20845.415241237704</v>
      </c>
      <c r="H909" s="152">
        <f>+[1]data1cf!G909</f>
        <v>19377.147994267074</v>
      </c>
      <c r="I909" s="152">
        <f>+[1]data1cf!H909</f>
        <v>18215.286622219923</v>
      </c>
      <c r="J909" s="152">
        <f>+[1]data1cf!I909</f>
        <v>17420.716696473883</v>
      </c>
      <c r="K909" s="152">
        <f>+[1]data1cf!J909</f>
        <v>16726.601090645854</v>
      </c>
      <c r="L909" s="152">
        <f>+[1]data1cf!K909</f>
        <v>15844.438877938541</v>
      </c>
      <c r="M909" s="152">
        <f>+[1]data1cf!L909</f>
        <v>15074.065290918676</v>
      </c>
      <c r="N909" s="152">
        <f>+[1]data1cf!M909</f>
        <v>14268.255325024478</v>
      </c>
      <c r="O909" s="152">
        <f>+[1]data1cf!N909</f>
        <v>13563.208857381069</v>
      </c>
      <c r="P909" s="152">
        <f>+[1]data1cf!O909</f>
        <v>14680.573405676649</v>
      </c>
      <c r="Q909" s="152">
        <f>+[1]data1cf!P909</f>
        <v>16074.827907460472</v>
      </c>
      <c r="R909" s="152">
        <f>+[1]data1cf!Q909</f>
        <v>14415.263884093034</v>
      </c>
      <c r="S909" s="152">
        <f>+[1]data1cf!R909</f>
        <v>10464.748104946751</v>
      </c>
      <c r="T909" s="152">
        <f>+[1]data1cf!S909</f>
        <v>9857.4825139530803</v>
      </c>
      <c r="U909" s="152">
        <f>+[1]data1cf!T909</f>
        <v>9250.2467696566873</v>
      </c>
      <c r="V909" s="152">
        <f>+[1]data1cf!U909</f>
        <v>8643.0417674584896</v>
      </c>
      <c r="W909" s="152">
        <f>+[1]data1cf!V909</f>
        <v>12344.48936227955</v>
      </c>
      <c r="X909" s="152">
        <f>+[1]data1cf!W909</f>
        <v>11737.348638734475</v>
      </c>
      <c r="Y909" s="152">
        <f>+[1]data1cf!X909</f>
        <v>11130.241507910141</v>
      </c>
      <c r="Z909" s="152">
        <f>+[1]data1cf!Y909</f>
        <v>10523.168977588162</v>
      </c>
      <c r="AA909" s="152">
        <f>+[1]data1cf!Z909</f>
        <v>9916.1320857836163</v>
      </c>
      <c r="AB909" s="152"/>
      <c r="AC909" s="153" t="e">
        <f t="shared" ca="1" si="112"/>
        <v>#NAME?</v>
      </c>
      <c r="AD909" s="153">
        <f t="shared" si="114"/>
        <v>82020.933011489906</v>
      </c>
      <c r="AE909" s="154">
        <f t="shared" si="115"/>
        <v>60044.506724776998</v>
      </c>
      <c r="AF909" s="155" t="e">
        <f t="shared" ca="1" si="113"/>
        <v>#NAME?</v>
      </c>
      <c r="AG909" s="156">
        <f t="shared" si="116"/>
        <v>0.98738582176063927</v>
      </c>
    </row>
    <row r="910" spans="1:33" x14ac:dyDescent="0.25">
      <c r="A910" s="148"/>
      <c r="B910" s="152">
        <f>+[1]data1cf!A910</f>
        <v>-109858.2396068137</v>
      </c>
      <c r="C910" s="152">
        <f>+[1]data1cf!B910</f>
        <v>15296.502869602929</v>
      </c>
      <c r="D910" s="152">
        <f>+[1]data1cf!C910</f>
        <v>23805.478540992066</v>
      </c>
      <c r="E910" s="152">
        <f>+[1]data1cf!D910</f>
        <v>22466.159183190292</v>
      </c>
      <c r="F910" s="152">
        <f>+[1]data1cf!E910</f>
        <v>20842.808780898973</v>
      </c>
      <c r="G910" s="152">
        <f>+[1]data1cf!F910</f>
        <v>19742.017187899051</v>
      </c>
      <c r="H910" s="152">
        <f>+[1]data1cf!G910</f>
        <v>18358.211903704454</v>
      </c>
      <c r="I910" s="152">
        <f>+[1]data1cf!H910</f>
        <v>17263.474098578168</v>
      </c>
      <c r="J910" s="152">
        <f>+[1]data1cf!I910</f>
        <v>16514.808416545915</v>
      </c>
      <c r="K910" s="152">
        <f>+[1]data1cf!J910</f>
        <v>15861.168026956671</v>
      </c>
      <c r="L910" s="152">
        <f>+[1]data1cf!K910</f>
        <v>15029.596014405131</v>
      </c>
      <c r="M910" s="152">
        <f>+[1]data1cf!L910</f>
        <v>14303.72878956109</v>
      </c>
      <c r="N910" s="152">
        <f>+[1]data1cf!M910</f>
        <v>13544.472431930662</v>
      </c>
      <c r="O910" s="152">
        <f>+[1]data1cf!N910</f>
        <v>12880.545113697488</v>
      </c>
      <c r="P910" s="152">
        <f>+[1]data1cf!O910</f>
        <v>13932.969890824344</v>
      </c>
      <c r="Q910" s="152">
        <f>+[1]data1cf!P910</f>
        <v>15246.674907440058</v>
      </c>
      <c r="R910" s="152">
        <f>+[1]data1cf!Q910</f>
        <v>13682.987947775662</v>
      </c>
      <c r="S910" s="152">
        <f>+[1]data1cf!R910</f>
        <v>9960.7031062033457</v>
      </c>
      <c r="T910" s="152">
        <f>+[1]data1cf!S910</f>
        <v>9388.5207303990646</v>
      </c>
      <c r="U910" s="152">
        <f>+[1]data1cf!T910</f>
        <v>8816.3664769755269</v>
      </c>
      <c r="V910" s="152">
        <f>+[1]data1cf!U910</f>
        <v>8244.2411896041358</v>
      </c>
      <c r="W910" s="152">
        <f>+[1]data1cf!V910</f>
        <v>11731.847123696689</v>
      </c>
      <c r="X910" s="152">
        <f>+[1]data1cf!W910</f>
        <v>11159.782401443768</v>
      </c>
      <c r="Y910" s="152">
        <f>+[1]data1cf!X910</f>
        <v>10587.749331178129</v>
      </c>
      <c r="Z910" s="152">
        <f>+[1]data1cf!Y910</f>
        <v>10015.748862459393</v>
      </c>
      <c r="AA910" s="152">
        <f>+[1]data1cf!Z910</f>
        <v>9443.7819733339566</v>
      </c>
      <c r="AB910" s="152"/>
      <c r="AC910" s="153" t="e">
        <f t="shared" ca="1" si="112"/>
        <v>#NAME?</v>
      </c>
      <c r="AD910" s="153">
        <f t="shared" si="114"/>
        <v>78425.371378424155</v>
      </c>
      <c r="AE910" s="154">
        <f t="shared" si="115"/>
        <v>57575.008755171468</v>
      </c>
      <c r="AF910" s="155" t="e">
        <f t="shared" ca="1" si="113"/>
        <v>#NAME?</v>
      </c>
      <c r="AG910" s="156">
        <f t="shared" si="116"/>
        <v>0.98472040509480052</v>
      </c>
    </row>
    <row r="911" spans="1:33" x14ac:dyDescent="0.25">
      <c r="A911" s="148"/>
      <c r="B911" s="152">
        <f>+[1]data1cf!A911</f>
        <v>-111663.37929719922</v>
      </c>
      <c r="C911" s="152">
        <f>+[1]data1cf!B911</f>
        <v>15533.677427035636</v>
      </c>
      <c r="D911" s="152">
        <f>+[1]data1cf!C911</f>
        <v>24189.839028056827</v>
      </c>
      <c r="E911" s="152">
        <f>+[1]data1cf!D911</f>
        <v>22813.389033959516</v>
      </c>
      <c r="F911" s="152">
        <f>+[1]data1cf!E911</f>
        <v>21156.695863812318</v>
      </c>
      <c r="G911" s="152">
        <f>+[1]data1cf!F911</f>
        <v>20037.713210323775</v>
      </c>
      <c r="H911" s="152">
        <f>+[1]data1cf!G911</f>
        <v>18631.273241970121</v>
      </c>
      <c r="I911" s="152">
        <f>+[1]data1cf!H911</f>
        <v>17518.547212476915</v>
      </c>
      <c r="J911" s="152">
        <f>+[1]data1cf!I911</f>
        <v>16757.579802851869</v>
      </c>
      <c r="K911" s="152">
        <f>+[1]data1cf!J911</f>
        <v>16093.092592922192</v>
      </c>
      <c r="L911" s="152">
        <f>+[1]data1cf!K911</f>
        <v>15247.963078692534</v>
      </c>
      <c r="M911" s="152">
        <f>+[1]data1cf!L911</f>
        <v>14510.168739940538</v>
      </c>
      <c r="N911" s="152">
        <f>+[1]data1cf!M911</f>
        <v>13738.436633643112</v>
      </c>
      <c r="O911" s="152">
        <f>+[1]data1cf!N911</f>
        <v>13063.489929532559</v>
      </c>
      <c r="P911" s="152">
        <f>+[1]data1cf!O911</f>
        <v>14133.317702770993</v>
      </c>
      <c r="Q911" s="152">
        <f>+[1]data1cf!P911</f>
        <v>15468.608911514257</v>
      </c>
      <c r="R911" s="152">
        <f>+[1]data1cf!Q911</f>
        <v>13879.228172263294</v>
      </c>
      <c r="S911" s="152">
        <f>+[1]data1cf!R911</f>
        <v>10095.780470895554</v>
      </c>
      <c r="T911" s="152">
        <f>+[1]data1cf!S911</f>
        <v>9514.196259412849</v>
      </c>
      <c r="U911" s="152">
        <f>+[1]data1cf!T911</f>
        <v>8932.6406324048276</v>
      </c>
      <c r="V911" s="152">
        <f>+[1]data1cf!U911</f>
        <v>8351.1144474057</v>
      </c>
      <c r="W911" s="152">
        <f>+[1]data1cf!V911</f>
        <v>11896.02710622447</v>
      </c>
      <c r="X911" s="152">
        <f>+[1]data1cf!W911</f>
        <v>11314.562481521778</v>
      </c>
      <c r="Y911" s="152">
        <f>+[1]data1cf!X911</f>
        <v>10733.130028897151</v>
      </c>
      <c r="Z911" s="152">
        <f>+[1]data1cf!Y911</f>
        <v>10151.730713512941</v>
      </c>
      <c r="AA911" s="152">
        <f>+[1]data1cf!Z911</f>
        <v>9570.3655294863493</v>
      </c>
      <c r="AB911" s="152"/>
      <c r="AC911" s="153" t="e">
        <f t="shared" ca="1" si="112"/>
        <v>#NAME?</v>
      </c>
      <c r="AD911" s="153">
        <f t="shared" si="114"/>
        <v>79428.672393093017</v>
      </c>
      <c r="AE911" s="154">
        <f t="shared" si="115"/>
        <v>58275.689059062926</v>
      </c>
      <c r="AF911" s="155" t="e">
        <f t="shared" ca="1" si="113"/>
        <v>#NAME?</v>
      </c>
      <c r="AG911" s="156">
        <f t="shared" si="116"/>
        <v>0.98551624860535258</v>
      </c>
    </row>
    <row r="912" spans="1:33" x14ac:dyDescent="0.25">
      <c r="A912" s="148"/>
      <c r="B912" s="152">
        <f>+[1]data1cf!A912</f>
        <v>-89003.08760528361</v>
      </c>
      <c r="C912" s="152">
        <f>+[1]data1cf!B912</f>
        <v>12828.663291770303</v>
      </c>
      <c r="D912" s="152">
        <f>+[1]data1cf!C912</f>
        <v>19748.125778723417</v>
      </c>
      <c r="E912" s="152">
        <f>+[1]data1cf!D912</f>
        <v>18567.671476704614</v>
      </c>
      <c r="F912" s="152">
        <f>+[1]data1cf!E912</f>
        <v>17216.40642525837</v>
      </c>
      <c r="G912" s="152">
        <f>+[1]data1cf!F912</f>
        <v>16325.779914539507</v>
      </c>
      <c r="H912" s="152">
        <f>+[1]data1cf!G912</f>
        <v>15203.477815477141</v>
      </c>
      <c r="I912" s="152">
        <f>+[1]data1cf!H912</f>
        <v>14316.561684987541</v>
      </c>
      <c r="J912" s="152">
        <f>+[1]data1cf!I912</f>
        <v>13710.020404848088</v>
      </c>
      <c r="K912" s="152">
        <f>+[1]data1cf!J912</f>
        <v>13181.695572907272</v>
      </c>
      <c r="L912" s="152">
        <f>+[1]data1cf!K912</f>
        <v>12506.75617984961</v>
      </c>
      <c r="M912" s="152">
        <f>+[1]data1cf!L912</f>
        <v>11918.68536755714</v>
      </c>
      <c r="N912" s="152">
        <f>+[1]data1cf!M912</f>
        <v>11303.563913263821</v>
      </c>
      <c r="O912" s="152">
        <f>+[1]data1cf!N912</f>
        <v>10766.945837999698</v>
      </c>
      <c r="P912" s="152">
        <f>+[1]data1cf!O912</f>
        <v>11618.310203502027</v>
      </c>
      <c r="Q912" s="152">
        <f>+[1]data1cf!P912</f>
        <v>12682.625480169701</v>
      </c>
      <c r="R912" s="152">
        <f>+[1]data1cf!Q912</f>
        <v>11415.784067487741</v>
      </c>
      <c r="S912" s="152">
        <f>+[1]data1cf!R912</f>
        <v>8400.1263887192126</v>
      </c>
      <c r="T912" s="152">
        <f>+[1]data1cf!S912</f>
        <v>7936.5653640553064</v>
      </c>
      <c r="U912" s="152">
        <f>+[1]data1cf!T912</f>
        <v>7473.027123105443</v>
      </c>
      <c r="V912" s="152">
        <f>+[1]data1cf!U912</f>
        <v>7009.5123493810461</v>
      </c>
      <c r="W912" s="152">
        <f>+[1]data1cf!V912</f>
        <v>9835.0418462645248</v>
      </c>
      <c r="X912" s="152">
        <f>+[1]data1cf!W912</f>
        <v>9371.5761401618511</v>
      </c>
      <c r="Y912" s="152">
        <f>+[1]data1cf!X912</f>
        <v>8908.1360773300585</v>
      </c>
      <c r="Z912" s="152">
        <f>+[1]data1cf!Y912</f>
        <v>8444.7224270672741</v>
      </c>
      <c r="AA912" s="152">
        <f>+[1]data1cf!Z912</f>
        <v>7981.3359817505661</v>
      </c>
      <c r="AB912" s="152"/>
      <c r="AC912" s="153" t="e">
        <f t="shared" ca="1" si="112"/>
        <v>#NAME?</v>
      </c>
      <c r="AD912" s="153">
        <f t="shared" si="114"/>
        <v>67533.867306247164</v>
      </c>
      <c r="AE912" s="154">
        <f t="shared" si="115"/>
        <v>50159.38837854434</v>
      </c>
      <c r="AF912" s="155" t="e">
        <f t="shared" ca="1" si="113"/>
        <v>#NAME?</v>
      </c>
      <c r="AG912" s="156">
        <f t="shared" si="116"/>
        <v>0.97269152233580936</v>
      </c>
    </row>
    <row r="913" spans="1:33" x14ac:dyDescent="0.25">
      <c r="A913" s="148"/>
      <c r="B913" s="152">
        <f>+[1]data1cf!A913</f>
        <v>-100156.63804322451</v>
      </c>
      <c r="C913" s="152">
        <f>+[1]data1cf!B913</f>
        <v>14137.543822774915</v>
      </c>
      <c r="D913" s="152">
        <f>+[1]data1cf!C913</f>
        <v>21883.068466691075</v>
      </c>
      <c r="E913" s="152">
        <f>+[1]data1cf!D913</f>
        <v>20640.703675961788</v>
      </c>
      <c r="F913" s="152">
        <f>+[1]data1cf!E913</f>
        <v>19155.843816025776</v>
      </c>
      <c r="G913" s="152">
        <f>+[1]data1cf!F913</f>
        <v>18152.81885118183</v>
      </c>
      <c r="H913" s="152">
        <f>+[1]data1cf!G913</f>
        <v>16890.662150971471</v>
      </c>
      <c r="I913" s="152">
        <f>+[1]data1cf!H913</f>
        <v>15892.600844940251</v>
      </c>
      <c r="J913" s="152">
        <f>+[1]data1cf!I913</f>
        <v>15210.049968473813</v>
      </c>
      <c r="K913" s="152">
        <f>+[1]data1cf!J913</f>
        <v>14614.705083512647</v>
      </c>
      <c r="L913" s="152">
        <f>+[1]data1cf!K913</f>
        <v>13855.996949684184</v>
      </c>
      <c r="M913" s="152">
        <f>+[1]data1cf!L913</f>
        <v>13194.231194413165</v>
      </c>
      <c r="N913" s="152">
        <f>+[1]data1cf!M913</f>
        <v>12502.024906879611</v>
      </c>
      <c r="O913" s="152">
        <f>+[1]data1cf!N913</f>
        <v>11897.320535118233</v>
      </c>
      <c r="P913" s="152">
        <f>+[1]data1cf!O913</f>
        <v>12856.214082952261</v>
      </c>
      <c r="Q913" s="152">
        <f>+[1]data1cf!P913</f>
        <v>14053.905565317746</v>
      </c>
      <c r="R913" s="152">
        <f>+[1]data1cf!Q913</f>
        <v>12628.308091768733</v>
      </c>
      <c r="S913" s="152">
        <f>+[1]data1cf!R913</f>
        <v>9234.7389165712557</v>
      </c>
      <c r="T913" s="152">
        <f>+[1]data1cf!S913</f>
        <v>8713.0860727495492</v>
      </c>
      <c r="U913" s="152">
        <f>+[1]data1cf!T913</f>
        <v>8191.4588678159125</v>
      </c>
      <c r="V913" s="152">
        <f>+[1]data1cf!U913</f>
        <v>7669.8580709369671</v>
      </c>
      <c r="W913" s="152">
        <f>+[1]data1cf!V913</f>
        <v>10849.472876603697</v>
      </c>
      <c r="X913" s="152">
        <f>+[1]data1cf!W913</f>
        <v>10327.927296326354</v>
      </c>
      <c r="Y913" s="152">
        <f>+[1]data1cf!X913</f>
        <v>9806.4105728434151</v>
      </c>
      <c r="Z913" s="152">
        <f>+[1]data1cf!Y913</f>
        <v>9284.923571858697</v>
      </c>
      <c r="AA913" s="152">
        <f>+[1]data1cf!Z913</f>
        <v>8763.4671850471605</v>
      </c>
      <c r="AB913" s="152"/>
      <c r="AC913" s="153" t="e">
        <f t="shared" ca="1" si="112"/>
        <v>#NAME?</v>
      </c>
      <c r="AD913" s="153">
        <f t="shared" si="114"/>
        <v>73306.736994638937</v>
      </c>
      <c r="AE913" s="154">
        <f t="shared" si="115"/>
        <v>54075.024347691709</v>
      </c>
      <c r="AF913" s="155" t="e">
        <f t="shared" ca="1" si="113"/>
        <v>#NAME?</v>
      </c>
      <c r="AG913" s="156">
        <f t="shared" si="116"/>
        <v>0.97992615944344519</v>
      </c>
    </row>
    <row r="914" spans="1:33" x14ac:dyDescent="0.25">
      <c r="A914" s="148"/>
      <c r="B914" s="152">
        <f>+[1]data1cf!A914</f>
        <v>-105187.48786401919</v>
      </c>
      <c r="C914" s="152">
        <f>+[1]data1cf!B914</f>
        <v>14719.325895366834</v>
      </c>
      <c r="D914" s="152">
        <f>+[1]data1cf!C914</f>
        <v>22902.199441831352</v>
      </c>
      <c r="E914" s="152">
        <f>+[1]data1cf!D914</f>
        <v>21566.419638422121</v>
      </c>
      <c r="F914" s="152">
        <f>+[1]data1cf!E914</f>
        <v>20030.634162299222</v>
      </c>
      <c r="G914" s="152">
        <f>+[1]data1cf!F914</f>
        <v>18976.911462600452</v>
      </c>
      <c r="H914" s="152">
        <f>+[1]data1cf!G914</f>
        <v>17651.672831749518</v>
      </c>
      <c r="I914" s="152">
        <f>+[1]data1cf!H914</f>
        <v>16603.479086763749</v>
      </c>
      <c r="J914" s="152">
        <f>+[1]data1cf!I914</f>
        <v>15886.643803176241</v>
      </c>
      <c r="K914" s="152">
        <f>+[1]data1cf!J914</f>
        <v>15261.069277563573</v>
      </c>
      <c r="L914" s="152">
        <f>+[1]data1cf!K914</f>
        <v>14464.576946062851</v>
      </c>
      <c r="M914" s="152">
        <f>+[1]data1cf!L914</f>
        <v>13769.570816550455</v>
      </c>
      <c r="N914" s="152">
        <f>+[1]data1cf!M914</f>
        <v>13042.595132343587</v>
      </c>
      <c r="O914" s="152">
        <f>+[1]data1cf!N914</f>
        <v>12407.180186900965</v>
      </c>
      <c r="P914" s="152">
        <f>+[1]data1cf!O914</f>
        <v>13414.575166693663</v>
      </c>
      <c r="Q914" s="152">
        <f>+[1]data1cf!P914</f>
        <v>14672.42647567817</v>
      </c>
      <c r="R914" s="152">
        <f>+[1]data1cf!Q914</f>
        <v>13175.221498777912</v>
      </c>
      <c r="S914" s="152">
        <f>+[1]data1cf!R914</f>
        <v>9611.1939574606822</v>
      </c>
      <c r="T914" s="152">
        <f>+[1]data1cf!S914</f>
        <v>9063.3385856075802</v>
      </c>
      <c r="U914" s="152">
        <f>+[1]data1cf!T914</f>
        <v>8515.5101404792586</v>
      </c>
      <c r="V914" s="152">
        <f>+[1]data1cf!U914</f>
        <v>7967.70942987745</v>
      </c>
      <c r="W914" s="152">
        <f>+[1]data1cf!V914</f>
        <v>11307.035712364939</v>
      </c>
      <c r="X914" s="152">
        <f>+[1]data1cf!W914</f>
        <v>10759.292991884649</v>
      </c>
      <c r="Y914" s="152">
        <f>+[1]data1cf!X914</f>
        <v>10211.580577670313</v>
      </c>
      <c r="Z914" s="152">
        <f>+[1]data1cf!Y914</f>
        <v>9663.8993789099222</v>
      </c>
      <c r="AA914" s="152">
        <f>+[1]data1cf!Z914</f>
        <v>9116.2503320670949</v>
      </c>
      <c r="AB914" s="152"/>
      <c r="AC914" s="153" t="e">
        <f t="shared" ca="1" si="112"/>
        <v>#NAME?</v>
      </c>
      <c r="AD914" s="153">
        <f t="shared" si="114"/>
        <v>75945.043123782365</v>
      </c>
      <c r="AE914" s="154">
        <f t="shared" si="115"/>
        <v>55874.479595542231</v>
      </c>
      <c r="AF914" s="155" t="e">
        <f t="shared" ca="1" si="113"/>
        <v>#NAME?</v>
      </c>
      <c r="AG914" s="156">
        <f t="shared" si="116"/>
        <v>0.9825601711667763</v>
      </c>
    </row>
    <row r="915" spans="1:33" x14ac:dyDescent="0.25">
      <c r="A915" s="148"/>
      <c r="B915" s="152">
        <f>+[1]data1cf!A915</f>
        <v>-91511.638959671691</v>
      </c>
      <c r="C915" s="152">
        <f>+[1]data1cf!B915</f>
        <v>13151.095442945334</v>
      </c>
      <c r="D915" s="152">
        <f>+[1]data1cf!C915</f>
        <v>20131.262918329438</v>
      </c>
      <c r="E915" s="152">
        <f>+[1]data1cf!D915</f>
        <v>19073.149426602511</v>
      </c>
      <c r="F915" s="152">
        <f>+[1]data1cf!E915</f>
        <v>17652.606388707711</v>
      </c>
      <c r="G915" s="152">
        <f>+[1]data1cf!F915</f>
        <v>16736.700277928321</v>
      </c>
      <c r="H915" s="152">
        <f>+[1]data1cf!G915</f>
        <v>15582.943401207536</v>
      </c>
      <c r="I915" s="152">
        <f>+[1]data1cf!H915</f>
        <v>14671.029546254333</v>
      </c>
      <c r="J915" s="152">
        <f>+[1]data1cf!I915</f>
        <v>14047.39290469847</v>
      </c>
      <c r="K915" s="152">
        <f>+[1]data1cf!J915</f>
        <v>13503.994554624493</v>
      </c>
      <c r="L915" s="152">
        <f>+[1]data1cf!K915</f>
        <v>12810.214686573236</v>
      </c>
      <c r="M915" s="152">
        <f>+[1]data1cf!L915</f>
        <v>12205.569102861657</v>
      </c>
      <c r="N915" s="152">
        <f>+[1]data1cf!M915</f>
        <v>11573.110455007984</v>
      </c>
      <c r="O915" s="152">
        <f>+[1]data1cf!N915</f>
        <v>11021.179052185635</v>
      </c>
      <c r="P915" s="152">
        <f>+[1]data1cf!O915</f>
        <v>11896.727867068035</v>
      </c>
      <c r="Q915" s="152">
        <f>+[1]data1cf!P915</f>
        <v>12991.040861799362</v>
      </c>
      <c r="R915" s="152">
        <f>+[1]data1cf!Q915</f>
        <v>11688.493533434215</v>
      </c>
      <c r="S915" s="152">
        <f>+[1]data1cf!R915</f>
        <v>8587.8395656830544</v>
      </c>
      <c r="T915" s="152">
        <f>+[1]data1cf!S915</f>
        <v>8111.213077027387</v>
      </c>
      <c r="U915" s="152">
        <f>+[1]data1cf!T915</f>
        <v>7634.6100142445703</v>
      </c>
      <c r="V915" s="152">
        <f>+[1]data1cf!U915</f>
        <v>7158.0310801107971</v>
      </c>
      <c r="W915" s="152">
        <f>+[1]data1cf!V915</f>
        <v>10063.198104601239</v>
      </c>
      <c r="X915" s="152">
        <f>+[1]data1cf!W915</f>
        <v>9586.6696210597402</v>
      </c>
      <c r="Y915" s="152">
        <f>+[1]data1cf!X915</f>
        <v>9110.1675035445169</v>
      </c>
      <c r="Z915" s="152">
        <f>+[1]data1cf!Y915</f>
        <v>8633.6925430363572</v>
      </c>
      <c r="AA915" s="152">
        <f>+[1]data1cf!Z915</f>
        <v>8157.2455542454763</v>
      </c>
      <c r="AB915" s="152"/>
      <c r="AC915" s="153" t="e">
        <f t="shared" ca="1" si="112"/>
        <v>#NAME?</v>
      </c>
      <c r="AD915" s="153">
        <f t="shared" si="114"/>
        <v>68804.966260929185</v>
      </c>
      <c r="AE915" s="154">
        <f t="shared" si="115"/>
        <v>51013.572991215959</v>
      </c>
      <c r="AF915" s="155" t="e">
        <f t="shared" ca="1" si="113"/>
        <v>#NAME?</v>
      </c>
      <c r="AG915" s="156">
        <f t="shared" ref="AG915:AG930" si="117">1-EXP(-(1/0.25)*(AD915/ABS($AD$1010)))</f>
        <v>0.97448086049435323</v>
      </c>
    </row>
    <row r="916" spans="1:33" x14ac:dyDescent="0.25">
      <c r="A916" s="148"/>
      <c r="B916" s="152">
        <f>+[1]data1cf!A916</f>
        <v>-109823.39984003919</v>
      </c>
      <c r="C916" s="152">
        <f>+[1]data1cf!B916</f>
        <v>15309.832290054706</v>
      </c>
      <c r="D916" s="152">
        <f>+[1]data1cf!C916</f>
        <v>23795.58244461225</v>
      </c>
      <c r="E916" s="152">
        <f>+[1]data1cf!D916</f>
        <v>22398.206576437231</v>
      </c>
      <c r="F916" s="152">
        <f>+[1]data1cf!E916</f>
        <v>20836.750660953752</v>
      </c>
      <c r="G916" s="152">
        <f>+[1]data1cf!F916</f>
        <v>19736.310161172929</v>
      </c>
      <c r="H916" s="152">
        <f>+[1]data1cf!G916</f>
        <v>18352.94173353925</v>
      </c>
      <c r="I916" s="152">
        <f>+[1]data1cf!H916</f>
        <v>17258.551106830742</v>
      </c>
      <c r="J916" s="152">
        <f>+[1]data1cf!I916</f>
        <v>16510.122852030599</v>
      </c>
      <c r="K916" s="152">
        <f>+[1]data1cf!J916</f>
        <v>15856.691809503522</v>
      </c>
      <c r="L916" s="152">
        <f>+[1]data1cf!K916</f>
        <v>15025.381461020963</v>
      </c>
      <c r="M916" s="152">
        <f>+[1]data1cf!L916</f>
        <v>14299.74443324644</v>
      </c>
      <c r="N916" s="152">
        <f>+[1]data1cf!M916</f>
        <v>13540.728861509928</v>
      </c>
      <c r="O916" s="152">
        <f>+[1]data1cf!N916</f>
        <v>12877.014220908284</v>
      </c>
      <c r="P916" s="152">
        <f>+[1]data1cf!O916</f>
        <v>13929.103114707708</v>
      </c>
      <c r="Q916" s="152">
        <f>+[1]data1cf!P916</f>
        <v>15242.391510990212</v>
      </c>
      <c r="R916" s="152">
        <f>+[1]data1cf!Q916</f>
        <v>13679.200449395714</v>
      </c>
      <c r="S916" s="152">
        <f>+[1]data1cf!R916</f>
        <v>9958.0960703559595</v>
      </c>
      <c r="T916" s="152">
        <f>+[1]data1cf!S916</f>
        <v>9386.0951529529411</v>
      </c>
      <c r="U916" s="152">
        <f>+[1]data1cf!T916</f>
        <v>8814.1223490121156</v>
      </c>
      <c r="V916" s="152">
        <f>+[1]data1cf!U916</f>
        <v>8242.1785019373347</v>
      </c>
      <c r="W916" s="152">
        <f>+[1]data1cf!V916</f>
        <v>11728.678398123388</v>
      </c>
      <c r="X916" s="152">
        <f>+[1]data1cf!W916</f>
        <v>11156.795096959821</v>
      </c>
      <c r="Y916" s="152">
        <f>+[1]data1cf!X916</f>
        <v>10584.943437745607</v>
      </c>
      <c r="Z916" s="152">
        <f>+[1]data1cf!Y916</f>
        <v>10013.124369739246</v>
      </c>
      <c r="AA916" s="152">
        <f>+[1]data1cf!Z916</f>
        <v>9441.338870676962</v>
      </c>
      <c r="AB916" s="152"/>
      <c r="AC916" s="153" t="e">
        <f t="shared" ca="1" si="112"/>
        <v>#NAME?</v>
      </c>
      <c r="AD916" s="153">
        <f t="shared" si="114"/>
        <v>78368.620856414578</v>
      </c>
      <c r="AE916" s="154">
        <f t="shared" si="115"/>
        <v>57526.441080444449</v>
      </c>
      <c r="AF916" s="155" t="e">
        <f t="shared" ca="1" si="113"/>
        <v>#NAME?</v>
      </c>
      <c r="AG916" s="156">
        <f t="shared" si="117"/>
        <v>0.9846741044457733</v>
      </c>
    </row>
    <row r="917" spans="1:33" x14ac:dyDescent="0.25">
      <c r="A917" s="148"/>
      <c r="B917" s="152">
        <f>+[1]data1cf!A917</f>
        <v>-104145.75363066825</v>
      </c>
      <c r="C917" s="152">
        <f>+[1]data1cf!B917</f>
        <v>14565.327402366758</v>
      </c>
      <c r="D917" s="152">
        <f>+[1]data1cf!C917</f>
        <v>22701.486015838753</v>
      </c>
      <c r="E917" s="152">
        <f>+[1]data1cf!D917</f>
        <v>21399.347517378363</v>
      </c>
      <c r="F917" s="152">
        <f>+[1]data1cf!E917</f>
        <v>19849.491992848809</v>
      </c>
      <c r="G917" s="152">
        <f>+[1]data1cf!F917</f>
        <v>18806.267234418985</v>
      </c>
      <c r="H917" s="152">
        <f>+[1]data1cf!G917</f>
        <v>17494.090930807964</v>
      </c>
      <c r="I917" s="152">
        <f>+[1]data1cf!H917</f>
        <v>16456.278071700475</v>
      </c>
      <c r="J917" s="152">
        <f>+[1]data1cf!I917</f>
        <v>15746.542034133108</v>
      </c>
      <c r="K917" s="152">
        <f>+[1]data1cf!J917</f>
        <v>15127.227137141897</v>
      </c>
      <c r="L917" s="152">
        <f>+[1]data1cf!K917</f>
        <v>14338.558750620043</v>
      </c>
      <c r="M917" s="152">
        <f>+[1]data1cf!L917</f>
        <v>13650.435680036095</v>
      </c>
      <c r="N917" s="152">
        <f>+[1]data1cf!M917</f>
        <v>12930.659668265838</v>
      </c>
      <c r="O917" s="152">
        <f>+[1]data1cf!N917</f>
        <v>12301.60393788018</v>
      </c>
      <c r="P917" s="152">
        <f>+[1]data1cf!O917</f>
        <v>13298.955763168626</v>
      </c>
      <c r="Q917" s="152">
        <f>+[1]data1cf!P917</f>
        <v>14544.349822763099</v>
      </c>
      <c r="R917" s="152">
        <f>+[1]data1cf!Q917</f>
        <v>13061.972556938104</v>
      </c>
      <c r="S917" s="152">
        <f>+[1]data1cf!R917</f>
        <v>9533.2416994165178</v>
      </c>
      <c r="T917" s="152">
        <f>+[1]data1cf!S917</f>
        <v>8990.8120650477431</v>
      </c>
      <c r="U917" s="152">
        <f>+[1]data1cf!T917</f>
        <v>8448.4090907323698</v>
      </c>
      <c r="V917" s="152">
        <f>+[1]data1cf!U917</f>
        <v>7906.0335762719988</v>
      </c>
      <c r="W917" s="152">
        <f>+[1]data1cf!V917</f>
        <v>11212.288525130027</v>
      </c>
      <c r="X917" s="152">
        <f>+[1]data1cf!W917</f>
        <v>10669.970426480519</v>
      </c>
      <c r="Y917" s="152">
        <f>+[1]data1cf!X917</f>
        <v>10127.682333956011</v>
      </c>
      <c r="Z917" s="152">
        <f>+[1]data1cf!Y917</f>
        <v>9585.4251477402395</v>
      </c>
      <c r="AA917" s="152">
        <f>+[1]data1cf!Z917</f>
        <v>9043.1997950224795</v>
      </c>
      <c r="AB917" s="152"/>
      <c r="AC917" s="153" t="e">
        <f t="shared" ca="1" si="112"/>
        <v>#NAME?</v>
      </c>
      <c r="AD917" s="153">
        <f t="shared" si="114"/>
        <v>75397.137386873816</v>
      </c>
      <c r="AE917" s="154">
        <f t="shared" si="115"/>
        <v>55499.472071181866</v>
      </c>
      <c r="AF917" s="155" t="e">
        <f t="shared" ca="1" si="113"/>
        <v>#NAME?</v>
      </c>
      <c r="AG917" s="156">
        <f t="shared" si="117"/>
        <v>0.98204321358627511</v>
      </c>
    </row>
    <row r="918" spans="1:33" x14ac:dyDescent="0.25">
      <c r="A918" s="148"/>
      <c r="B918" s="152">
        <f>+[1]data1cf!A918</f>
        <v>-96020.635656051047</v>
      </c>
      <c r="C918" s="152">
        <f>+[1]data1cf!B918</f>
        <v>13616.242140525988</v>
      </c>
      <c r="D918" s="152">
        <f>+[1]data1cf!C918</f>
        <v>21083.053520391128</v>
      </c>
      <c r="E918" s="152">
        <f>+[1]data1cf!D918</f>
        <v>19903.593641047046</v>
      </c>
      <c r="F918" s="152">
        <f>+[1]data1cf!E918</f>
        <v>18436.654198099197</v>
      </c>
      <c r="G918" s="152">
        <f>+[1]data1cf!F918</f>
        <v>17475.309259464186</v>
      </c>
      <c r="H918" s="152">
        <f>+[1]data1cf!G918</f>
        <v>16265.013979294356</v>
      </c>
      <c r="I918" s="152">
        <f>+[1]data1cf!H918</f>
        <v>15308.167953896944</v>
      </c>
      <c r="J918" s="152">
        <f>+[1]data1cf!I918</f>
        <v>14653.803247709246</v>
      </c>
      <c r="K918" s="152">
        <f>+[1]data1cf!J918</f>
        <v>14083.310996070828</v>
      </c>
      <c r="L918" s="152">
        <f>+[1]data1cf!K918</f>
        <v>13355.666308247826</v>
      </c>
      <c r="M918" s="152">
        <f>+[1]data1cf!L918</f>
        <v>12721.22839461594</v>
      </c>
      <c r="N918" s="152">
        <f>+[1]data1cf!M918</f>
        <v>12057.607000840686</v>
      </c>
      <c r="O918" s="152">
        <f>+[1]data1cf!N918</f>
        <v>11478.150650901014</v>
      </c>
      <c r="P918" s="152">
        <f>+[1]data1cf!O918</f>
        <v>12397.169814583598</v>
      </c>
      <c r="Q918" s="152">
        <f>+[1]data1cf!P918</f>
        <v>13545.402220377226</v>
      </c>
      <c r="R918" s="152">
        <f>+[1]data1cf!Q918</f>
        <v>12178.675278716488</v>
      </c>
      <c r="S918" s="152">
        <f>+[1]data1cf!R918</f>
        <v>8925.2446952676582</v>
      </c>
      <c r="T918" s="152">
        <f>+[1]data1cf!S918</f>
        <v>8425.1336828160311</v>
      </c>
      <c r="U918" s="152">
        <f>+[1]data1cf!T918</f>
        <v>7925.0472504858881</v>
      </c>
      <c r="V918" s="152">
        <f>+[1]data1cf!U918</f>
        <v>7424.9861356808651</v>
      </c>
      <c r="W918" s="152">
        <f>+[1]data1cf!V918</f>
        <v>10473.297667960422</v>
      </c>
      <c r="X918" s="152">
        <f>+[1]data1cf!W918</f>
        <v>9973.2894895686732</v>
      </c>
      <c r="Y918" s="152">
        <f>+[1]data1cf!X918</f>
        <v>9473.308976320197</v>
      </c>
      <c r="Z918" s="152">
        <f>+[1]data1cf!Y918</f>
        <v>8973.3569581692864</v>
      </c>
      <c r="AA918" s="152">
        <f>+[1]data1cf!Z918</f>
        <v>8473.4342899688781</v>
      </c>
      <c r="AB918" s="152"/>
      <c r="AC918" s="153" t="e">
        <f t="shared" ca="1" si="112"/>
        <v>#NAME?</v>
      </c>
      <c r="AD918" s="153">
        <f t="shared" si="114"/>
        <v>71151.323862279576</v>
      </c>
      <c r="AE918" s="154">
        <f t="shared" si="115"/>
        <v>52607.814128553844</v>
      </c>
      <c r="AF918" s="155" t="e">
        <f t="shared" ca="1" si="113"/>
        <v>#NAME?</v>
      </c>
      <c r="AG918" s="156">
        <f t="shared" si="117"/>
        <v>0.97748159368902132</v>
      </c>
    </row>
    <row r="919" spans="1:33" x14ac:dyDescent="0.25">
      <c r="A919" s="148"/>
      <c r="B919" s="152">
        <f>+[1]data1cf!A919</f>
        <v>-108470.86648285046</v>
      </c>
      <c r="C919" s="152">
        <f>+[1]data1cf!B919</f>
        <v>15123.359559918041</v>
      </c>
      <c r="D919" s="152">
        <f>+[1]data1cf!C919</f>
        <v>23541.794493475587</v>
      </c>
      <c r="E919" s="152">
        <f>+[1]data1cf!D919</f>
        <v>22126.390799218621</v>
      </c>
      <c r="F919" s="152">
        <f>+[1]data1cf!E919</f>
        <v>20601.565122520293</v>
      </c>
      <c r="G919" s="152">
        <f>+[1]data1cf!F919</f>
        <v>19514.754601762408</v>
      </c>
      <c r="H919" s="152">
        <f>+[1]data1cf!G919</f>
        <v>18148.345618053037</v>
      </c>
      <c r="I919" s="152">
        <f>+[1]data1cf!H919</f>
        <v>17067.432991757694</v>
      </c>
      <c r="J919" s="152">
        <f>+[1]data1cf!I919</f>
        <v>16328.222027458047</v>
      </c>
      <c r="K919" s="152">
        <f>+[1]data1cf!J919</f>
        <v>15682.918160023306</v>
      </c>
      <c r="L919" s="152">
        <f>+[1]data1cf!K919</f>
        <v>14861.766013344986</v>
      </c>
      <c r="M919" s="152">
        <f>+[1]data1cf!L919</f>
        <v>14145.065590034599</v>
      </c>
      <c r="N919" s="152">
        <f>+[1]data1cf!M919</f>
        <v>13395.397697216176</v>
      </c>
      <c r="O919" s="152">
        <f>+[1]data1cf!N919</f>
        <v>12739.939529537005</v>
      </c>
      <c r="P919" s="152">
        <f>+[1]data1cf!O919</f>
        <v>13778.988915711991</v>
      </c>
      <c r="Q919" s="152">
        <f>+[1]data1cf!P919</f>
        <v>15076.103469569593</v>
      </c>
      <c r="R919" s="152">
        <f>+[1]data1cf!Q919</f>
        <v>13532.163934130233</v>
      </c>
      <c r="S919" s="152">
        <f>+[1]data1cf!R919</f>
        <v>9856.8869270855321</v>
      </c>
      <c r="T919" s="152">
        <f>+[1]data1cf!S919</f>
        <v>9291.9305040458057</v>
      </c>
      <c r="U919" s="152">
        <f>+[1]data1cf!T919</f>
        <v>8727.0018482360902</v>
      </c>
      <c r="V919" s="152">
        <f>+[1]data1cf!U919</f>
        <v>8162.1017926732638</v>
      </c>
      <c r="W919" s="152">
        <f>+[1]data1cf!V919</f>
        <v>11605.663595371996</v>
      </c>
      <c r="X919" s="152">
        <f>+[1]data1cf!W919</f>
        <v>11040.823340065401</v>
      </c>
      <c r="Y919" s="152">
        <f>+[1]data1cf!X919</f>
        <v>10476.014337020806</v>
      </c>
      <c r="Z919" s="152">
        <f>+[1]data1cf!Y919</f>
        <v>9911.2375238060631</v>
      </c>
      <c r="AA919" s="152">
        <f>+[1]data1cf!Z919</f>
        <v>9346.4938661160595</v>
      </c>
      <c r="AB919" s="152"/>
      <c r="AC919" s="153" t="e">
        <f t="shared" ca="1" si="112"/>
        <v>#NAME?</v>
      </c>
      <c r="AD919" s="153">
        <f t="shared" si="114"/>
        <v>77629.416574970033</v>
      </c>
      <c r="AE919" s="154">
        <f t="shared" si="115"/>
        <v>57013.591349742943</v>
      </c>
      <c r="AF919" s="155" t="e">
        <f t="shared" ca="1" si="113"/>
        <v>#NAME?</v>
      </c>
      <c r="AG919" s="156">
        <f t="shared" si="117"/>
        <v>0.9840580422802544</v>
      </c>
    </row>
    <row r="920" spans="1:33" x14ac:dyDescent="0.25">
      <c r="A920" s="148"/>
      <c r="B920" s="152">
        <f>+[1]data1cf!A920</f>
        <v>-96814.338766210189</v>
      </c>
      <c r="C920" s="152">
        <f>+[1]data1cf!B920</f>
        <v>13733.840617443697</v>
      </c>
      <c r="D920" s="152">
        <f>+[1]data1cf!C920</f>
        <v>21238.425241506724</v>
      </c>
      <c r="E920" s="152">
        <f>+[1]data1cf!D920</f>
        <v>20037.234767192072</v>
      </c>
      <c r="F920" s="152">
        <f>+[1]data1cf!E920</f>
        <v>18574.667425149724</v>
      </c>
      <c r="G920" s="152">
        <f>+[1]data1cf!F920</f>
        <v>17605.324046635633</v>
      </c>
      <c r="H920" s="152">
        <f>+[1]data1cf!G920</f>
        <v>16385.07650664336</v>
      </c>
      <c r="I920" s="152">
        <f>+[1]data1cf!H920</f>
        <v>15420.321226520504</v>
      </c>
      <c r="J920" s="152">
        <f>+[1]data1cf!I920</f>
        <v>14760.547565279241</v>
      </c>
      <c r="K920" s="152">
        <f>+[1]data1cf!J920</f>
        <v>14185.286067756151</v>
      </c>
      <c r="L920" s="152">
        <f>+[1]data1cf!K920</f>
        <v>13451.680272709651</v>
      </c>
      <c r="M920" s="152">
        <f>+[1]data1cf!L920</f>
        <v>12811.998118172505</v>
      </c>
      <c r="N920" s="152">
        <f>+[1]data1cf!M920</f>
        <v>12142.891253898048</v>
      </c>
      <c r="O920" s="152">
        <f>+[1]data1cf!N920</f>
        <v>11558.589782614297</v>
      </c>
      <c r="P920" s="152">
        <f>+[1]data1cf!O920</f>
        <v>12485.260881608829</v>
      </c>
      <c r="Q920" s="152">
        <f>+[1]data1cf!P920</f>
        <v>13642.984535043495</v>
      </c>
      <c r="R920" s="152">
        <f>+[1]data1cf!Q920</f>
        <v>12264.960277790939</v>
      </c>
      <c r="S920" s="152">
        <f>+[1]data1cf!R920</f>
        <v>8984.6369545145899</v>
      </c>
      <c r="T920" s="152">
        <f>+[1]data1cf!S920</f>
        <v>8480.392042476753</v>
      </c>
      <c r="U920" s="152">
        <f>+[1]data1cf!T920</f>
        <v>7976.1719137387754</v>
      </c>
      <c r="V920" s="152">
        <f>+[1]data1cf!U920</f>
        <v>7471.9773117996665</v>
      </c>
      <c r="W920" s="152">
        <f>+[1]data1cf!V920</f>
        <v>10545.486077229933</v>
      </c>
      <c r="X920" s="152">
        <f>+[1]data1cf!W920</f>
        <v>10041.344849274585</v>
      </c>
      <c r="Y920" s="152">
        <f>+[1]data1cf!X920</f>
        <v>9537.2315151415878</v>
      </c>
      <c r="Z920" s="152">
        <f>+[1]data1cf!Y920</f>
        <v>9033.1469116456083</v>
      </c>
      <c r="AA920" s="152">
        <f>+[1]data1cf!Z920</f>
        <v>8529.0919007057564</v>
      </c>
      <c r="AB920" s="152"/>
      <c r="AC920" s="153" t="e">
        <f t="shared" ca="1" si="112"/>
        <v>#NAME?</v>
      </c>
      <c r="AD920" s="153">
        <f t="shared" si="114"/>
        <v>71576.637371582212</v>
      </c>
      <c r="AE920" s="154">
        <f t="shared" si="115"/>
        <v>52901.054458771927</v>
      </c>
      <c r="AF920" s="155" t="e">
        <f t="shared" ca="1" si="113"/>
        <v>#NAME?</v>
      </c>
      <c r="AG920" s="156">
        <f t="shared" si="117"/>
        <v>0.97798646466712247</v>
      </c>
    </row>
    <row r="921" spans="1:33" x14ac:dyDescent="0.25">
      <c r="A921" s="148"/>
      <c r="B921" s="152">
        <f>+[1]data1cf!A921</f>
        <v>-90312.305425331535</v>
      </c>
      <c r="C921" s="152">
        <f>+[1]data1cf!B921</f>
        <v>12921.490733702241</v>
      </c>
      <c r="D921" s="152">
        <f>+[1]data1cf!C921</f>
        <v>19947.10307262604</v>
      </c>
      <c r="E921" s="152">
        <f>+[1]data1cf!D921</f>
        <v>18845.497838412859</v>
      </c>
      <c r="F921" s="152">
        <f>+[1]data1cf!E921</f>
        <v>17444.060032689289</v>
      </c>
      <c r="G921" s="152">
        <f>+[1]data1cf!F921</f>
        <v>16540.240049640208</v>
      </c>
      <c r="H921" s="152">
        <f>+[1]data1cf!G921</f>
        <v>15401.521641075571</v>
      </c>
      <c r="I921" s="152">
        <f>+[1]data1cf!H921</f>
        <v>14501.559149676876</v>
      </c>
      <c r="J921" s="152">
        <f>+[1]data1cf!I921</f>
        <v>13886.09576723825</v>
      </c>
      <c r="K921" s="152">
        <f>+[1]data1cf!J921</f>
        <v>13349.904036931512</v>
      </c>
      <c r="L921" s="152">
        <f>+[1]data1cf!K921</f>
        <v>12665.13176341209</v>
      </c>
      <c r="M921" s="152">
        <f>+[1]data1cf!L921</f>
        <v>12068.410545750343</v>
      </c>
      <c r="N921" s="152">
        <f>+[1]data1cf!M921</f>
        <v>11444.240776492654</v>
      </c>
      <c r="O921" s="152">
        <f>+[1]data1cf!N921</f>
        <v>10899.630645858244</v>
      </c>
      <c r="P921" s="152">
        <f>+[1]data1cf!O921</f>
        <v>11763.616922425321</v>
      </c>
      <c r="Q921" s="152">
        <f>+[1]data1cf!P921</f>
        <v>12843.588066365162</v>
      </c>
      <c r="R921" s="152">
        <f>+[1]data1cf!Q921</f>
        <v>11558.111666995845</v>
      </c>
      <c r="S921" s="152">
        <f>+[1]data1cf!R921</f>
        <v>8498.0942600601666</v>
      </c>
      <c r="T921" s="152">
        <f>+[1]data1cf!S921</f>
        <v>8027.7143443835957</v>
      </c>
      <c r="U921" s="152">
        <f>+[1]data1cf!T921</f>
        <v>7557.357547565025</v>
      </c>
      <c r="V921" s="152">
        <f>+[1]data1cf!U921</f>
        <v>7087.0245631701473</v>
      </c>
      <c r="W921" s="152">
        <f>+[1]data1cf!V921</f>
        <v>9954.1170402594034</v>
      </c>
      <c r="X921" s="152">
        <f>+[1]data1cf!W921</f>
        <v>9483.8338452612697</v>
      </c>
      <c r="Y921" s="152">
        <f>+[1]data1cf!X921</f>
        <v>9013.5766707414623</v>
      </c>
      <c r="Z921" s="152">
        <f>+[1]data1cf!Y921</f>
        <v>8543.3462973143251</v>
      </c>
      <c r="AA921" s="152">
        <f>+[1]data1cf!Z921</f>
        <v>8073.1435290126456</v>
      </c>
      <c r="AB921" s="152"/>
      <c r="AC921" s="153" t="e">
        <f t="shared" ca="1" si="112"/>
        <v>#NAME?</v>
      </c>
      <c r="AD921" s="153">
        <f t="shared" si="114"/>
        <v>68136.655551357253</v>
      </c>
      <c r="AE921" s="154">
        <f t="shared" si="115"/>
        <v>50545.223473865422</v>
      </c>
      <c r="AF921" s="155" t="e">
        <f t="shared" ca="1" si="113"/>
        <v>#NAME?</v>
      </c>
      <c r="AG921" s="156">
        <f t="shared" si="117"/>
        <v>0.97355519778115118</v>
      </c>
    </row>
    <row r="922" spans="1:33" x14ac:dyDescent="0.25">
      <c r="A922" s="148"/>
      <c r="B922" s="152">
        <f>+[1]data1cf!A922</f>
        <v>-104060.37226002605</v>
      </c>
      <c r="C922" s="152">
        <f>+[1]data1cf!B922</f>
        <v>14562.425537379804</v>
      </c>
      <c r="D922" s="152">
        <f>+[1]data1cf!C922</f>
        <v>22642.582975726164</v>
      </c>
      <c r="E922" s="152">
        <f>+[1]data1cf!D922</f>
        <v>21347.41187021495</v>
      </c>
      <c r="F922" s="152">
        <f>+[1]data1cf!E922</f>
        <v>19834.645435815717</v>
      </c>
      <c r="G922" s="152">
        <f>+[1]data1cf!F922</f>
        <v>18792.281097045478</v>
      </c>
      <c r="H922" s="152">
        <f>+[1]data1cf!G922</f>
        <v>17481.175392218542</v>
      </c>
      <c r="I922" s="152">
        <f>+[1]data1cf!H922</f>
        <v>16444.213358817229</v>
      </c>
      <c r="J922" s="152">
        <f>+[1]data1cf!I922</f>
        <v>15735.059181129582</v>
      </c>
      <c r="K922" s="152">
        <f>+[1]data1cf!J922</f>
        <v>15116.25732830484</v>
      </c>
      <c r="L922" s="152">
        <f>+[1]data1cf!K922</f>
        <v>14328.23019856877</v>
      </c>
      <c r="M922" s="152">
        <f>+[1]data1cf!L922</f>
        <v>13640.67126899767</v>
      </c>
      <c r="N922" s="152">
        <f>+[1]data1cf!M922</f>
        <v>12921.485348136539</v>
      </c>
      <c r="O922" s="152">
        <f>+[1]data1cf!N922</f>
        <v>12292.950824101179</v>
      </c>
      <c r="P922" s="152">
        <f>+[1]data1cf!O922</f>
        <v>13289.47950441686</v>
      </c>
      <c r="Q922" s="152">
        <f>+[1]data1cf!P922</f>
        <v>14533.852557891631</v>
      </c>
      <c r="R922" s="152">
        <f>+[1]data1cf!Q922</f>
        <v>13052.690583121257</v>
      </c>
      <c r="S922" s="152">
        <f>+[1]data1cf!R922</f>
        <v>9526.8526700236198</v>
      </c>
      <c r="T922" s="152">
        <f>+[1]data1cf!S922</f>
        <v>8984.867733436975</v>
      </c>
      <c r="U922" s="152">
        <f>+[1]data1cf!T922</f>
        <v>8442.9094350471478</v>
      </c>
      <c r="V922" s="152">
        <f>+[1]data1cf!U922</f>
        <v>7900.9785740000389</v>
      </c>
      <c r="W922" s="152">
        <f>+[1]data1cf!V922</f>
        <v>11204.522969912934</v>
      </c>
      <c r="X922" s="152">
        <f>+[1]data1cf!W922</f>
        <v>10662.649477605722</v>
      </c>
      <c r="Y922" s="152">
        <f>+[1]data1cf!X922</f>
        <v>10120.805966823704</v>
      </c>
      <c r="Z922" s="152">
        <f>+[1]data1cf!Y922</f>
        <v>9578.9933370126455</v>
      </c>
      <c r="AA922" s="152">
        <f>+[1]data1cf!Z922</f>
        <v>9037.2125146016697</v>
      </c>
      <c r="AB922" s="152"/>
      <c r="AC922" s="153" t="e">
        <f t="shared" ca="1" si="112"/>
        <v>#NAME?</v>
      </c>
      <c r="AD922" s="153">
        <f t="shared" si="114"/>
        <v>75290.687062685131</v>
      </c>
      <c r="AE922" s="154">
        <f t="shared" si="115"/>
        <v>55409.889383220696</v>
      </c>
      <c r="AF922" s="155" t="e">
        <f t="shared" ca="1" si="113"/>
        <v>#NAME?</v>
      </c>
      <c r="AG922" s="156">
        <f t="shared" si="117"/>
        <v>0.98194101220070962</v>
      </c>
    </row>
    <row r="923" spans="1:33" x14ac:dyDescent="0.25">
      <c r="A923" s="148"/>
      <c r="B923" s="152">
        <f>+[1]data1cf!A923</f>
        <v>-115951.34888732867</v>
      </c>
      <c r="C923" s="152">
        <f>+[1]data1cf!B923</f>
        <v>16025.098094840843</v>
      </c>
      <c r="D923" s="152">
        <f>+[1]data1cf!C923</f>
        <v>25029.389040310372</v>
      </c>
      <c r="E923" s="152">
        <f>+[1]data1cf!D923</f>
        <v>23524.376519398284</v>
      </c>
      <c r="F923" s="152">
        <f>+[1]data1cf!E923</f>
        <v>21902.31032979269</v>
      </c>
      <c r="G923" s="152">
        <f>+[1]data1cf!F923</f>
        <v>20740.116220369335</v>
      </c>
      <c r="H923" s="152">
        <f>+[1]data1cf!G923</f>
        <v>19279.909312053474</v>
      </c>
      <c r="I923" s="152">
        <f>+[1]data1cf!H923</f>
        <v>18124.453648130049</v>
      </c>
      <c r="J923" s="152">
        <f>+[1]data1cf!I923</f>
        <v>17334.264436943136</v>
      </c>
      <c r="K923" s="152">
        <f>+[1]data1cf!J923</f>
        <v>16644.011444998163</v>
      </c>
      <c r="L923" s="152">
        <f>+[1]data1cf!K923</f>
        <v>15766.677135082424</v>
      </c>
      <c r="M923" s="152">
        <f>+[1]data1cf!L923</f>
        <v>15000.550860576295</v>
      </c>
      <c r="N923" s="152">
        <f>+[1]data1cf!M923</f>
        <v>14199.183579126919</v>
      </c>
      <c r="O923" s="152">
        <f>+[1]data1cf!N923</f>
        <v>13498.061176927302</v>
      </c>
      <c r="P923" s="152">
        <f>+[1]data1cf!O923</f>
        <v>14609.228420180694</v>
      </c>
      <c r="Q923" s="152">
        <f>+[1]data1cf!P923</f>
        <v>15995.795957234091</v>
      </c>
      <c r="R923" s="152">
        <f>+[1]data1cf!Q923</f>
        <v>14345.381633651887</v>
      </c>
      <c r="S923" s="152">
        <f>+[1]data1cf!R923</f>
        <v>10416.64629374572</v>
      </c>
      <c r="T923" s="152">
        <f>+[1]data1cf!S923</f>
        <v>9812.7287494494085</v>
      </c>
      <c r="U923" s="152">
        <f>+[1]data1cf!T923</f>
        <v>9208.8408872961281</v>
      </c>
      <c r="V923" s="152">
        <f>+[1]data1cf!U923</f>
        <v>8604.9835977501625</v>
      </c>
      <c r="W923" s="152">
        <f>+[1]data1cf!V923</f>
        <v>12286.023944772078</v>
      </c>
      <c r="X923" s="152">
        <f>+[1]data1cf!W923</f>
        <v>11682.230579490741</v>
      </c>
      <c r="Y923" s="152">
        <f>+[1]data1cf!X923</f>
        <v>11078.470621722892</v>
      </c>
      <c r="Z923" s="152">
        <f>+[1]data1cf!Y923</f>
        <v>10474.74507369391</v>
      </c>
      <c r="AA923" s="152">
        <f>+[1]data1cf!Z923</f>
        <v>9871.0549676959818</v>
      </c>
      <c r="AB923" s="152"/>
      <c r="AC923" s="153" t="e">
        <f t="shared" ca="1" si="112"/>
        <v>#NAME?</v>
      </c>
      <c r="AD923" s="153">
        <f t="shared" si="114"/>
        <v>81580.52944382804</v>
      </c>
      <c r="AE923" s="154">
        <f t="shared" si="115"/>
        <v>59716.746042758503</v>
      </c>
      <c r="AF923" s="155" t="e">
        <f t="shared" ca="1" si="113"/>
        <v>#NAME?</v>
      </c>
      <c r="AG923" s="156">
        <f t="shared" si="117"/>
        <v>0.98708613566207937</v>
      </c>
    </row>
    <row r="924" spans="1:33" x14ac:dyDescent="0.25">
      <c r="A924" s="148"/>
      <c r="B924" s="152">
        <f>+[1]data1cf!A924</f>
        <v>-89569.961679427492</v>
      </c>
      <c r="C924" s="152">
        <f>+[1]data1cf!B924</f>
        <v>12863.764396326515</v>
      </c>
      <c r="D924" s="152">
        <f>+[1]data1cf!C924</f>
        <v>19809.816246378428</v>
      </c>
      <c r="E924" s="152">
        <f>+[1]data1cf!D924</f>
        <v>18648.236017842693</v>
      </c>
      <c r="F924" s="152">
        <f>+[1]data1cf!E924</f>
        <v>17314.977439158269</v>
      </c>
      <c r="G924" s="152">
        <f>+[1]data1cf!F924</f>
        <v>16418.638328673776</v>
      </c>
      <c r="H924" s="152">
        <f>+[1]data1cf!G924</f>
        <v>15289.228183793952</v>
      </c>
      <c r="I924" s="152">
        <f>+[1]data1cf!H924</f>
        <v>14396.663150846667</v>
      </c>
      <c r="J924" s="152">
        <f>+[1]data1cf!I924</f>
        <v>13786.25871791262</v>
      </c>
      <c r="K924" s="152">
        <f>+[1]data1cf!J924</f>
        <v>13254.527622583624</v>
      </c>
      <c r="L924" s="152">
        <f>+[1]data1cf!K924</f>
        <v>12575.330721781611</v>
      </c>
      <c r="M924" s="152">
        <f>+[1]data1cf!L924</f>
        <v>11983.514397887026</v>
      </c>
      <c r="N924" s="152">
        <f>+[1]data1cf!M924</f>
        <v>11364.475142377243</v>
      </c>
      <c r="O924" s="152">
        <f>+[1]data1cf!N924</f>
        <v>10824.396612390345</v>
      </c>
      <c r="P924" s="152">
        <f>+[1]data1cf!O924</f>
        <v>11681.226099157597</v>
      </c>
      <c r="Q924" s="152">
        <f>+[1]data1cf!P924</f>
        <v>12752.320160171841</v>
      </c>
      <c r="R924" s="152">
        <f>+[1]data1cf!Q924</f>
        <v>11477.410043670465</v>
      </c>
      <c r="S924" s="152">
        <f>+[1]data1cf!R924</f>
        <v>8442.5451868075324</v>
      </c>
      <c r="T924" s="152">
        <f>+[1]data1cf!S924</f>
        <v>7976.0316721375311</v>
      </c>
      <c r="U924" s="152">
        <f>+[1]data1cf!T924</f>
        <v>7509.5410862944918</v>
      </c>
      <c r="V924" s="152">
        <f>+[1]data1cf!U924</f>
        <v>7043.0741171432019</v>
      </c>
      <c r="W924" s="152">
        <f>+[1]data1cf!V924</f>
        <v>9886.5998370860034</v>
      </c>
      <c r="X924" s="152">
        <f>+[1]data1cf!W924</f>
        <v>9420.1822480755181</v>
      </c>
      <c r="Y924" s="152">
        <f>+[1]data1cf!X924</f>
        <v>8953.7904656617684</v>
      </c>
      <c r="Z924" s="152">
        <f>+[1]data1cf!Y924</f>
        <v>8487.4252640426603</v>
      </c>
      <c r="AA924" s="152">
        <f>+[1]data1cf!Z924</f>
        <v>8021.0874406420298</v>
      </c>
      <c r="AB924" s="152"/>
      <c r="AC924" s="153" t="e">
        <f t="shared" ca="1" si="112"/>
        <v>#NAME?</v>
      </c>
      <c r="AD924" s="153">
        <f t="shared" si="114"/>
        <v>67734.178517491615</v>
      </c>
      <c r="AE924" s="154">
        <f t="shared" si="115"/>
        <v>50268.221378174007</v>
      </c>
      <c r="AF924" s="155" t="e">
        <f t="shared" ca="1" si="113"/>
        <v>#NAME?</v>
      </c>
      <c r="AG924" s="156">
        <f t="shared" si="117"/>
        <v>0.97298161314915443</v>
      </c>
    </row>
    <row r="925" spans="1:33" x14ac:dyDescent="0.25">
      <c r="A925" s="148"/>
      <c r="B925" s="152">
        <f>+[1]data1cf!A925</f>
        <v>-95342.734820626167</v>
      </c>
      <c r="C925" s="152">
        <f>+[1]data1cf!B925</f>
        <v>13563.499485457294</v>
      </c>
      <c r="D925" s="152">
        <f>+[1]data1cf!C925</f>
        <v>20965.302740205687</v>
      </c>
      <c r="E925" s="152">
        <f>+[1]data1cf!D925</f>
        <v>19766.450428466582</v>
      </c>
      <c r="F925" s="152">
        <f>+[1]data1cf!E925</f>
        <v>18318.777273188982</v>
      </c>
      <c r="G925" s="152">
        <f>+[1]data1cf!F925</f>
        <v>17364.263792068406</v>
      </c>
      <c r="H925" s="152">
        <f>+[1]data1cf!G925</f>
        <v>16162.468724587234</v>
      </c>
      <c r="I925" s="152">
        <f>+[1]data1cf!H925</f>
        <v>15212.377983775878</v>
      </c>
      <c r="J925" s="152">
        <f>+[1]data1cf!I925</f>
        <v>14562.633059346183</v>
      </c>
      <c r="K925" s="152">
        <f>+[1]data1cf!J925</f>
        <v>13996.21421466329</v>
      </c>
      <c r="L925" s="152">
        <f>+[1]data1cf!K925</f>
        <v>13273.660901077317</v>
      </c>
      <c r="M925" s="152">
        <f>+[1]data1cf!L925</f>
        <v>12643.702087054993</v>
      </c>
      <c r="N925" s="152">
        <f>+[1]data1cf!M925</f>
        <v>11984.765826784336</v>
      </c>
      <c r="O925" s="152">
        <f>+[1]data1cf!N925</f>
        <v>11409.447688935357</v>
      </c>
      <c r="P925" s="152">
        <f>+[1]data1cf!O925</f>
        <v>12321.931344221706</v>
      </c>
      <c r="Q925" s="152">
        <f>+[1]data1cf!P925</f>
        <v>13462.057287255186</v>
      </c>
      <c r="R925" s="152">
        <f>+[1]data1cf!Q925</f>
        <v>12104.9793687364</v>
      </c>
      <c r="S925" s="152">
        <f>+[1]data1cf!R925</f>
        <v>8874.5178407978492</v>
      </c>
      <c r="T925" s="152">
        <f>+[1]data1cf!S925</f>
        <v>8377.937586821532</v>
      </c>
      <c r="U925" s="152">
        <f>+[1]data1cf!T925</f>
        <v>7881.3817394322632</v>
      </c>
      <c r="V925" s="152">
        <f>+[1]data1cf!U925</f>
        <v>7384.8510308276709</v>
      </c>
      <c r="W925" s="152">
        <f>+[1]data1cf!V925</f>
        <v>10411.641637732715</v>
      </c>
      <c r="X925" s="152">
        <f>+[1]data1cf!W925</f>
        <v>9915.1634918130003</v>
      </c>
      <c r="Y925" s="152">
        <f>+[1]data1cf!X925</f>
        <v>9418.7128157220395</v>
      </c>
      <c r="Z925" s="152">
        <f>+[1]data1cf!Y925</f>
        <v>8922.2904335547009</v>
      </c>
      <c r="AA925" s="152">
        <f>+[1]data1cf!Z925</f>
        <v>8425.8971941286982</v>
      </c>
      <c r="AB925" s="152"/>
      <c r="AC925" s="153" t="e">
        <f t="shared" ca="1" si="112"/>
        <v>#NAME?</v>
      </c>
      <c r="AD925" s="153">
        <f t="shared" si="114"/>
        <v>70827.230512117952</v>
      </c>
      <c r="AE925" s="154">
        <f t="shared" si="115"/>
        <v>52396.287267647924</v>
      </c>
      <c r="AF925" s="155" t="e">
        <f t="shared" ca="1" si="113"/>
        <v>#NAME?</v>
      </c>
      <c r="AG925" s="156">
        <f t="shared" si="117"/>
        <v>0.97708911736770721</v>
      </c>
    </row>
    <row r="926" spans="1:33" x14ac:dyDescent="0.25">
      <c r="A926" s="148"/>
      <c r="B926" s="152">
        <f>+[1]data1cf!A926</f>
        <v>-105432.84609723793</v>
      </c>
      <c r="C926" s="152">
        <f>+[1]data1cf!B926</f>
        <v>14745.634452982351</v>
      </c>
      <c r="D926" s="152">
        <f>+[1]data1cf!C926</f>
        <v>22949.056745318354</v>
      </c>
      <c r="E926" s="152">
        <f>+[1]data1cf!D926</f>
        <v>21621.004117506793</v>
      </c>
      <c r="F926" s="152">
        <f>+[1]data1cf!E926</f>
        <v>20073.298328681474</v>
      </c>
      <c r="G926" s="152">
        <f>+[1]data1cf!F926</f>
        <v>19017.103063293915</v>
      </c>
      <c r="H926" s="152">
        <f>+[1]data1cf!G926</f>
        <v>17688.787880448534</v>
      </c>
      <c r="I926" s="152">
        <f>+[1]data1cf!H926</f>
        <v>16638.149139669444</v>
      </c>
      <c r="J926" s="152">
        <f>+[1]data1cf!I926</f>
        <v>15919.641780417183</v>
      </c>
      <c r="K926" s="152">
        <f>+[1]data1cf!J926</f>
        <v>15292.592933072585</v>
      </c>
      <c r="L926" s="152">
        <f>+[1]data1cf!K926</f>
        <v>14494.257838556699</v>
      </c>
      <c r="M926" s="152">
        <f>+[1]data1cf!L926</f>
        <v>13797.630551628405</v>
      </c>
      <c r="N926" s="152">
        <f>+[1]data1cf!M926</f>
        <v>13068.959138460858</v>
      </c>
      <c r="O926" s="152">
        <f>+[1]data1cf!N926</f>
        <v>12432.046415829918</v>
      </c>
      <c r="P926" s="152">
        <f>+[1]data1cf!O926</f>
        <v>13441.806846009284</v>
      </c>
      <c r="Q926" s="152">
        <f>+[1]data1cf!P926</f>
        <v>14702.592193833323</v>
      </c>
      <c r="R926" s="152">
        <f>+[1]data1cf!Q926</f>
        <v>13201.894866508519</v>
      </c>
      <c r="S926" s="152">
        <f>+[1]data1cf!R926</f>
        <v>9629.5539457348732</v>
      </c>
      <c r="T926" s="152">
        <f>+[1]data1cf!S926</f>
        <v>9080.4206573840329</v>
      </c>
      <c r="U926" s="152">
        <f>+[1]data1cf!T926</f>
        <v>8531.3143585667167</v>
      </c>
      <c r="V926" s="152">
        <f>+[1]data1cf!U926</f>
        <v>7982.2358589689156</v>
      </c>
      <c r="W926" s="152">
        <f>+[1]data1cf!V926</f>
        <v>11329.351387244555</v>
      </c>
      <c r="X926" s="152">
        <f>+[1]data1cf!W926</f>
        <v>10780.331013034865</v>
      </c>
      <c r="Y926" s="152">
        <f>+[1]data1cf!X926</f>
        <v>10231.341015782926</v>
      </c>
      <c r="Z926" s="152">
        <f>+[1]data1cf!Y926</f>
        <v>9682.3823067974772</v>
      </c>
      <c r="AA926" s="152">
        <f>+[1]data1cf!Z926</f>
        <v>9133.4558247265104</v>
      </c>
      <c r="AB926" s="152"/>
      <c r="AC926" s="153" t="e">
        <f t="shared" ca="1" si="112"/>
        <v>#NAME?</v>
      </c>
      <c r="AD926" s="153">
        <f t="shared" si="114"/>
        <v>76077.228409347445</v>
      </c>
      <c r="AE926" s="154">
        <f t="shared" si="115"/>
        <v>55965.477326268941</v>
      </c>
      <c r="AF926" s="155" t="e">
        <f t="shared" ca="1" si="113"/>
        <v>#NAME?</v>
      </c>
      <c r="AG926" s="156">
        <f t="shared" si="117"/>
        <v>0.9826826452226346</v>
      </c>
    </row>
    <row r="927" spans="1:33" x14ac:dyDescent="0.25">
      <c r="A927" s="148"/>
      <c r="B927" s="152">
        <f>+[1]data1cf!A927</f>
        <v>-105336.7970701718</v>
      </c>
      <c r="C927" s="152">
        <f>+[1]data1cf!B927</f>
        <v>14714.179942809518</v>
      </c>
      <c r="D927" s="152">
        <f>+[1]data1cf!C927</f>
        <v>22933.87175562383</v>
      </c>
      <c r="E927" s="152">
        <f>+[1]data1cf!D927</f>
        <v>21628.327520772622</v>
      </c>
      <c r="F927" s="152">
        <f>+[1]data1cf!E927</f>
        <v>20056.596824037249</v>
      </c>
      <c r="G927" s="152">
        <f>+[1]data1cf!F927</f>
        <v>19001.3694802297</v>
      </c>
      <c r="H927" s="152">
        <f>+[1]data1cf!G927</f>
        <v>17674.258658134306</v>
      </c>
      <c r="I927" s="152">
        <f>+[1]data1cf!H927</f>
        <v>16624.577046301165</v>
      </c>
      <c r="J927" s="152">
        <f>+[1]data1cf!I927</f>
        <v>15906.724245237856</v>
      </c>
      <c r="K927" s="152">
        <f>+[1]data1cf!J927</f>
        <v>15280.252542446662</v>
      </c>
      <c r="L927" s="152">
        <f>+[1]data1cf!K927</f>
        <v>14482.638824150305</v>
      </c>
      <c r="M927" s="152">
        <f>+[1]data1cf!L927</f>
        <v>13786.64616272648</v>
      </c>
      <c r="N927" s="152">
        <f>+[1]data1cf!M927</f>
        <v>13058.638567172427</v>
      </c>
      <c r="O927" s="152">
        <f>+[1]data1cf!N927</f>
        <v>12422.312171072364</v>
      </c>
      <c r="P927" s="152">
        <f>+[1]data1cf!O927</f>
        <v>13431.146611505101</v>
      </c>
      <c r="Q927" s="152">
        <f>+[1]data1cf!P927</f>
        <v>14690.78338741363</v>
      </c>
      <c r="R927" s="152">
        <f>+[1]data1cf!Q927</f>
        <v>13191.453191144723</v>
      </c>
      <c r="S927" s="152">
        <f>+[1]data1cf!R927</f>
        <v>9622.3666629298441</v>
      </c>
      <c r="T927" s="152">
        <f>+[1]data1cf!S927</f>
        <v>9073.7336334644224</v>
      </c>
      <c r="U927" s="152">
        <f>+[1]data1cf!T927</f>
        <v>8525.1275689451359</v>
      </c>
      <c r="V927" s="152">
        <f>+[1]data1cf!U927</f>
        <v>7976.5492783203554</v>
      </c>
      <c r="W927" s="152">
        <f>+[1]data1cf!V927</f>
        <v>11320.61559373807</v>
      </c>
      <c r="X927" s="152">
        <f>+[1]data1cf!W927</f>
        <v>10772.095375549334</v>
      </c>
      <c r="Y927" s="152">
        <f>+[1]data1cf!X927</f>
        <v>10223.605506645034</v>
      </c>
      <c r="Z927" s="152">
        <f>+[1]data1cf!Y927</f>
        <v>9675.1468975036914</v>
      </c>
      <c r="AA927" s="152">
        <f>+[1]data1cf!Z927</f>
        <v>9126.7204859182038</v>
      </c>
      <c r="AB927" s="152"/>
      <c r="AC927" s="153" t="e">
        <f t="shared" ca="1" si="112"/>
        <v>#NAME?</v>
      </c>
      <c r="AD927" s="153">
        <f t="shared" si="114"/>
        <v>76032.667770354034</v>
      </c>
      <c r="AE927" s="154">
        <f t="shared" si="115"/>
        <v>55936.085241001056</v>
      </c>
      <c r="AF927" s="155" t="e">
        <f t="shared" ca="1" si="113"/>
        <v>#NAME?</v>
      </c>
      <c r="AG927" s="156">
        <f t="shared" si="117"/>
        <v>0.9826414547140524</v>
      </c>
    </row>
    <row r="928" spans="1:33" x14ac:dyDescent="0.25">
      <c r="A928" s="148"/>
      <c r="B928" s="152">
        <f>+[1]data1cf!A928</f>
        <v>-104724.97564418317</v>
      </c>
      <c r="C928" s="152">
        <f>+[1]data1cf!B928</f>
        <v>14719.894853833255</v>
      </c>
      <c r="D928" s="152">
        <f>+[1]data1cf!C928</f>
        <v>22757.431545952539</v>
      </c>
      <c r="E928" s="152">
        <f>+[1]data1cf!D928</f>
        <v>21500.25746991501</v>
      </c>
      <c r="F928" s="152">
        <f>+[1]data1cf!E928</f>
        <v>19950.210130702486</v>
      </c>
      <c r="G928" s="152">
        <f>+[1]data1cf!F928</f>
        <v>18901.14833775377</v>
      </c>
      <c r="H928" s="152">
        <f>+[1]data1cf!G928</f>
        <v>17581.709157256446</v>
      </c>
      <c r="I928" s="152">
        <f>+[1]data1cf!H928</f>
        <v>16538.124348425099</v>
      </c>
      <c r="J928" s="152">
        <f>+[1]data1cf!I928</f>
        <v>15824.441008904385</v>
      </c>
      <c r="K928" s="152">
        <f>+[1]data1cf!J928</f>
        <v>15201.645651563551</v>
      </c>
      <c r="L928" s="152">
        <f>+[1]data1cf!K928</f>
        <v>14408.627018098505</v>
      </c>
      <c r="M928" s="152">
        <f>+[1]data1cf!L928</f>
        <v>13716.676849273881</v>
      </c>
      <c r="N928" s="152">
        <f>+[1]data1cf!M928</f>
        <v>12992.897696748685</v>
      </c>
      <c r="O928" s="152">
        <f>+[1]data1cf!N928</f>
        <v>12360.306134255577</v>
      </c>
      <c r="P928" s="152">
        <f>+[1]data1cf!O928</f>
        <v>13363.242124859702</v>
      </c>
      <c r="Q928" s="152">
        <f>+[1]data1cf!P928</f>
        <v>14615.562627728803</v>
      </c>
      <c r="R928" s="152">
        <f>+[1]data1cf!Q928</f>
        <v>13124.940901474387</v>
      </c>
      <c r="S928" s="152">
        <f>+[1]data1cf!R928</f>
        <v>9576.5844853372091</v>
      </c>
      <c r="T928" s="152">
        <f>+[1]data1cf!S928</f>
        <v>9031.1380483235062</v>
      </c>
      <c r="U928" s="152">
        <f>+[1]data1cf!T928</f>
        <v>8485.7184196370526</v>
      </c>
      <c r="V928" s="152">
        <f>+[1]data1cf!U928</f>
        <v>7940.3264035276588</v>
      </c>
      <c r="W928" s="152">
        <f>+[1]data1cf!V928</f>
        <v>11264.969578327778</v>
      </c>
      <c r="X928" s="152">
        <f>+[1]data1cf!W928</f>
        <v>10719.635297355762</v>
      </c>
      <c r="Y928" s="152">
        <f>+[1]data1cf!X928</f>
        <v>10174.331189392247</v>
      </c>
      <c r="Z928" s="152">
        <f>+[1]data1cf!Y928</f>
        <v>9629.0581596274787</v>
      </c>
      <c r="AA928" s="152">
        <f>+[1]data1cf!Z928</f>
        <v>9083.8171404074219</v>
      </c>
      <c r="AB928" s="152"/>
      <c r="AC928" s="153" t="e">
        <f t="shared" ca="1" si="112"/>
        <v>#NAME?</v>
      </c>
      <c r="AD928" s="153">
        <f t="shared" si="114"/>
        <v>75723.991279151815</v>
      </c>
      <c r="AE928" s="154">
        <f t="shared" si="115"/>
        <v>55730.418632231653</v>
      </c>
      <c r="AF928" s="155" t="e">
        <f t="shared" ca="1" si="113"/>
        <v>#NAME?</v>
      </c>
      <c r="AG928" s="156">
        <f t="shared" si="117"/>
        <v>0.98235342082702237</v>
      </c>
    </row>
    <row r="929" spans="1:33" x14ac:dyDescent="0.25">
      <c r="A929" s="148"/>
      <c r="B929" s="152">
        <f>+[1]data1cf!A929</f>
        <v>-103804.61906280452</v>
      </c>
      <c r="C929" s="152">
        <f>+[1]data1cf!B929</f>
        <v>14596.886816046404</v>
      </c>
      <c r="D929" s="152">
        <f>+[1]data1cf!C929</f>
        <v>22578.093067071208</v>
      </c>
      <c r="E929" s="152">
        <f>+[1]data1cf!D929</f>
        <v>21341.01371012862</v>
      </c>
      <c r="F929" s="152">
        <f>+[1]data1cf!E929</f>
        <v>19790.173738999558</v>
      </c>
      <c r="G929" s="152">
        <f>+[1]data1cf!F929</f>
        <v>18750.386719816051</v>
      </c>
      <c r="H929" s="152">
        <f>+[1]data1cf!G929</f>
        <v>17442.487909653624</v>
      </c>
      <c r="I929" s="152">
        <f>+[1]data1cf!H929</f>
        <v>16408.074457904284</v>
      </c>
      <c r="J929" s="152">
        <f>+[1]data1cf!I929</f>
        <v>15700.663195836947</v>
      </c>
      <c r="K929" s="152">
        <f>+[1]data1cf!J929</f>
        <v>15083.398126562264</v>
      </c>
      <c r="L929" s="152">
        <f>+[1]data1cf!K929</f>
        <v>14297.291831218659</v>
      </c>
      <c r="M929" s="152">
        <f>+[1]data1cf!L929</f>
        <v>13611.422741792267</v>
      </c>
      <c r="N929" s="152">
        <f>+[1]data1cf!M929</f>
        <v>12894.004391954189</v>
      </c>
      <c r="O929" s="152">
        <f>+[1]data1cf!N929</f>
        <v>12267.031100650351</v>
      </c>
      <c r="P929" s="152">
        <f>+[1]data1cf!O929</f>
        <v>13261.094114779367</v>
      </c>
      <c r="Q929" s="152">
        <f>+[1]data1cf!P929</f>
        <v>14502.408824524926</v>
      </c>
      <c r="R929" s="152">
        <f>+[1]data1cf!Q929</f>
        <v>13024.887158763864</v>
      </c>
      <c r="S929" s="152">
        <f>+[1]data1cf!R929</f>
        <v>9507.7148337241488</v>
      </c>
      <c r="T929" s="152">
        <f>+[1]data1cf!S929</f>
        <v>8967.0619544554611</v>
      </c>
      <c r="U929" s="152">
        <f>+[1]data1cf!T929</f>
        <v>8426.4356479138696</v>
      </c>
      <c r="V929" s="152">
        <f>+[1]data1cf!U929</f>
        <v>7885.8367112811666</v>
      </c>
      <c r="W929" s="152">
        <f>+[1]data1cf!V929</f>
        <v>11181.261858501513</v>
      </c>
      <c r="X929" s="152">
        <f>+[1]data1cf!W929</f>
        <v>10640.720149611345</v>
      </c>
      <c r="Y929" s="152">
        <f>+[1]data1cf!X929</f>
        <v>10100.208348559616</v>
      </c>
      <c r="Z929" s="152">
        <f>+[1]data1cf!Y929</f>
        <v>9559.7273525814908</v>
      </c>
      <c r="AA929" s="152">
        <f>+[1]data1cf!Z929</f>
        <v>9019.2780858291735</v>
      </c>
      <c r="AB929" s="152"/>
      <c r="AC929" s="153" t="e">
        <f t="shared" ca="1" si="112"/>
        <v>#NAME?</v>
      </c>
      <c r="AD929" s="153">
        <f t="shared" si="114"/>
        <v>75240.594242140956</v>
      </c>
      <c r="AE929" s="154">
        <f t="shared" si="115"/>
        <v>55400.113104674536</v>
      </c>
      <c r="AF929" s="155" t="e">
        <f t="shared" ca="1" si="113"/>
        <v>#NAME?</v>
      </c>
      <c r="AG929" s="156">
        <f t="shared" si="117"/>
        <v>0.98189271775849907</v>
      </c>
    </row>
    <row r="930" spans="1:33" x14ac:dyDescent="0.25">
      <c r="A930" s="148"/>
      <c r="B930" s="152">
        <f>+[1]data1cf!A930</f>
        <v>-108907.88674889371</v>
      </c>
      <c r="C930" s="152">
        <f>+[1]data1cf!B930</f>
        <v>15163.907170196435</v>
      </c>
      <c r="D930" s="152">
        <f>+[1]data1cf!C930</f>
        <v>23654.088550588996</v>
      </c>
      <c r="E930" s="152">
        <f>+[1]data1cf!D930</f>
        <v>22303.163897265451</v>
      </c>
      <c r="F930" s="152">
        <f>+[1]data1cf!E930</f>
        <v>20677.556480537023</v>
      </c>
      <c r="G930" s="152">
        <f>+[1]data1cf!F930</f>
        <v>19586.341944878426</v>
      </c>
      <c r="H930" s="152">
        <f>+[1]data1cf!G930</f>
        <v>18214.453154954797</v>
      </c>
      <c r="I930" s="152">
        <f>+[1]data1cf!H930</f>
        <v>17129.185619928357</v>
      </c>
      <c r="J930" s="152">
        <f>+[1]data1cf!I930</f>
        <v>16386.996434999033</v>
      </c>
      <c r="K930" s="152">
        <f>+[1]data1cf!J930</f>
        <v>15739.06657671374</v>
      </c>
      <c r="L930" s="152">
        <f>+[1]data1cf!K930</f>
        <v>14914.6321893192</v>
      </c>
      <c r="M930" s="152">
        <f>+[1]data1cf!L930</f>
        <v>14195.04423851112</v>
      </c>
      <c r="N930" s="152">
        <f>+[1]data1cf!M930</f>
        <v>13442.355994951642</v>
      </c>
      <c r="O930" s="152">
        <f>+[1]data1cf!N930</f>
        <v>12784.230058692876</v>
      </c>
      <c r="P930" s="152">
        <f>+[1]data1cf!O930</f>
        <v>13827.492671152344</v>
      </c>
      <c r="Q930" s="152">
        <f>+[1]data1cf!P930</f>
        <v>15129.833193657498</v>
      </c>
      <c r="R930" s="152">
        <f>+[1]data1cf!Q930</f>
        <v>13579.673251869324</v>
      </c>
      <c r="S930" s="152">
        <f>+[1]data1cf!R930</f>
        <v>9889.588853794372</v>
      </c>
      <c r="T930" s="152">
        <f>+[1]data1cf!S930</f>
        <v>9322.3562674464247</v>
      </c>
      <c r="U930" s="152">
        <f>+[1]data1cf!T930</f>
        <v>8755.1515602003783</v>
      </c>
      <c r="V930" s="152">
        <f>+[1]data1cf!U930</f>
        <v>8187.9755684292904</v>
      </c>
      <c r="W930" s="152">
        <f>+[1]data1cf!V930</f>
        <v>11645.411200516028</v>
      </c>
      <c r="X930" s="152">
        <f>+[1]data1cf!W930</f>
        <v>11078.295249931525</v>
      </c>
      <c r="Y930" s="152">
        <f>+[1]data1cf!X930</f>
        <v>10511.210677521831</v>
      </c>
      <c r="Z930" s="152">
        <f>+[1]data1cf!Y930</f>
        <v>9944.1584246321781</v>
      </c>
      <c r="AA930" s="152">
        <f>+[1]data1cf!Z930</f>
        <v>9377.1394608481787</v>
      </c>
      <c r="AB930" s="152"/>
      <c r="AC930" s="153" t="e">
        <f t="shared" ca="1" si="112"/>
        <v>#NAME?</v>
      </c>
      <c r="AD930" s="153">
        <f t="shared" si="114"/>
        <v>77952.560459309665</v>
      </c>
      <c r="AE930" s="154">
        <f t="shared" si="115"/>
        <v>57259.306199040169</v>
      </c>
      <c r="AF930" s="155" t="e">
        <f t="shared" ca="1" si="113"/>
        <v>#NAME?</v>
      </c>
      <c r="AG930" s="156">
        <f t="shared" si="117"/>
        <v>0.98433034380562312</v>
      </c>
    </row>
    <row r="931" spans="1:33" x14ac:dyDescent="0.25">
      <c r="A931" s="148"/>
      <c r="B931" s="152">
        <f>+[1]data1cf!A931</f>
        <v>-89017.90767304739</v>
      </c>
      <c r="C931" s="152">
        <f>+[1]data1cf!B931</f>
        <v>12767.910593289147</v>
      </c>
      <c r="D931" s="152">
        <f>+[1]data1cf!C931</f>
        <v>19683.441875637604</v>
      </c>
      <c r="E931" s="152">
        <f>+[1]data1cf!D931</f>
        <v>18630.42274150547</v>
      </c>
      <c r="F931" s="152">
        <f>+[1]data1cf!E931</f>
        <v>17218.983415761511</v>
      </c>
      <c r="G931" s="152">
        <f>+[1]data1cf!F931</f>
        <v>16328.207557736965</v>
      </c>
      <c r="H931" s="152">
        <f>+[1]data1cf!G931</f>
        <v>15205.719629536368</v>
      </c>
      <c r="I931" s="152">
        <f>+[1]data1cf!H931</f>
        <v>14318.655817011164</v>
      </c>
      <c r="J931" s="152">
        <f>+[1]data1cf!I931</f>
        <v>13712.013540567863</v>
      </c>
      <c r="K931" s="152">
        <f>+[1]data1cf!J931</f>
        <v>13183.599657007835</v>
      </c>
      <c r="L931" s="152">
        <f>+[1]data1cf!K931</f>
        <v>12508.548957830906</v>
      </c>
      <c r="M931" s="152">
        <f>+[1]data1cf!L931</f>
        <v>11920.38022478624</v>
      </c>
      <c r="N931" s="152">
        <f>+[1]data1cf!M931</f>
        <v>11305.156345488555</v>
      </c>
      <c r="O931" s="152">
        <f>+[1]data1cf!N931</f>
        <v>10768.447801854432</v>
      </c>
      <c r="P931" s="152">
        <f>+[1]data1cf!O931</f>
        <v>11619.955044710267</v>
      </c>
      <c r="Q931" s="152">
        <f>+[1]data1cf!P931</f>
        <v>12684.447542471567</v>
      </c>
      <c r="R931" s="152">
        <f>+[1]data1cf!Q931</f>
        <v>11417.395185696696</v>
      </c>
      <c r="S931" s="152">
        <f>+[1]data1cf!R931</f>
        <v>8401.2353642233011</v>
      </c>
      <c r="T931" s="152">
        <f>+[1]data1cf!S931</f>
        <v>7937.5971511608441</v>
      </c>
      <c r="U931" s="152">
        <f>+[1]data1cf!T931</f>
        <v>7473.9817256061906</v>
      </c>
      <c r="V931" s="152">
        <f>+[1]data1cf!U931</f>
        <v>7010.3897711845693</v>
      </c>
      <c r="W931" s="152">
        <f>+[1]data1cf!V931</f>
        <v>9836.3897521797699</v>
      </c>
      <c r="X931" s="152">
        <f>+[1]data1cf!W931</f>
        <v>9372.8468735502174</v>
      </c>
      <c r="Y931" s="152">
        <f>+[1]data1cf!X931</f>
        <v>8909.3296424614527</v>
      </c>
      <c r="Z931" s="152">
        <f>+[1]data1cf!Y931</f>
        <v>8445.8388283397035</v>
      </c>
      <c r="AA931" s="152">
        <f>+[1]data1cf!Z931</f>
        <v>7982.3752236939754</v>
      </c>
      <c r="AB931" s="152"/>
      <c r="AC931" s="153" t="e">
        <f t="shared" ca="1" si="112"/>
        <v>#NAME?</v>
      </c>
      <c r="AD931" s="153">
        <f t="shared" si="114"/>
        <v>67472.517732822162</v>
      </c>
      <c r="AE931" s="154">
        <f t="shared" si="115"/>
        <v>50096.057233247215</v>
      </c>
      <c r="AF931" s="155" t="e">
        <f t="shared" ca="1" si="113"/>
        <v>#NAME?</v>
      </c>
      <c r="AG931" s="156">
        <f t="shared" ref="AG931:AG946" si="118">1-EXP(-(1/0.25)*(AD931/ABS($AD$1010)))</f>
        <v>0.9726020543443028</v>
      </c>
    </row>
    <row r="932" spans="1:33" x14ac:dyDescent="0.25">
      <c r="A932" s="148"/>
      <c r="B932" s="152">
        <f>+[1]data1cf!A932</f>
        <v>-101300.97234193084</v>
      </c>
      <c r="C932" s="152">
        <f>+[1]data1cf!B932</f>
        <v>14242.691715454937</v>
      </c>
      <c r="D932" s="152">
        <f>+[1]data1cf!C932</f>
        <v>22080.94177437629</v>
      </c>
      <c r="E932" s="152">
        <f>+[1]data1cf!D932</f>
        <v>20834.23503491532</v>
      </c>
      <c r="F932" s="152">
        <f>+[1]data1cf!E932</f>
        <v>19354.826618748331</v>
      </c>
      <c r="G932" s="152">
        <f>+[1]data1cf!F932</f>
        <v>18340.269773818931</v>
      </c>
      <c r="H932" s="152">
        <f>+[1]data1cf!G932</f>
        <v>17063.764242013167</v>
      </c>
      <c r="I932" s="152">
        <f>+[1]data1cf!H932</f>
        <v>16054.299640034496</v>
      </c>
      <c r="J932" s="152">
        <f>+[1]data1cf!I932</f>
        <v>15363.950315119633</v>
      </c>
      <c r="K932" s="152">
        <f>+[1]data1cf!J932</f>
        <v>14761.729292752734</v>
      </c>
      <c r="L932" s="152">
        <f>+[1]data1cf!K932</f>
        <v>13994.426636152697</v>
      </c>
      <c r="M932" s="152">
        <f>+[1]data1cf!L932</f>
        <v>13325.099911721132</v>
      </c>
      <c r="N932" s="152">
        <f>+[1]data1cf!M932</f>
        <v>12624.984858357577</v>
      </c>
      <c r="O932" s="152">
        <f>+[1]data1cf!N932</f>
        <v>12013.294954519472</v>
      </c>
      <c r="P932" s="152">
        <f>+[1]data1cf!O932</f>
        <v>12983.220803873861</v>
      </c>
      <c r="Q932" s="152">
        <f>+[1]data1cf!P932</f>
        <v>14194.596446064541</v>
      </c>
      <c r="R932" s="152">
        <f>+[1]data1cf!Q932</f>
        <v>12752.710885005778</v>
      </c>
      <c r="S932" s="152">
        <f>+[1]data1cf!R932</f>
        <v>9320.3686671215619</v>
      </c>
      <c r="T932" s="152">
        <f>+[1]data1cf!S932</f>
        <v>8792.7557066978407</v>
      </c>
      <c r="U932" s="152">
        <f>+[1]data1cf!T932</f>
        <v>8265.1686780979253</v>
      </c>
      <c r="V932" s="152">
        <f>+[1]data1cf!U932</f>
        <v>7737.608359276539</v>
      </c>
      <c r="W932" s="152">
        <f>+[1]data1cf!V932</f>
        <v>10953.551683450731</v>
      </c>
      <c r="X932" s="152">
        <f>+[1]data1cf!W932</f>
        <v>10426.047212105259</v>
      </c>
      <c r="Y932" s="152">
        <f>+[1]data1cf!X932</f>
        <v>9898.5719272559363</v>
      </c>
      <c r="Z932" s="152">
        <f>+[1]data1cf!Y932</f>
        <v>9371.1267044976557</v>
      </c>
      <c r="AA932" s="152">
        <f>+[1]data1cf!Z932</f>
        <v>8843.7124456931524</v>
      </c>
      <c r="AB932" s="152"/>
      <c r="AC932" s="153" t="e">
        <f t="shared" ca="1" si="112"/>
        <v>#NAME?</v>
      </c>
      <c r="AD932" s="153">
        <f t="shared" si="114"/>
        <v>73835.982748944982</v>
      </c>
      <c r="AE932" s="154">
        <f t="shared" si="115"/>
        <v>54415.605683607777</v>
      </c>
      <c r="AF932" s="155" t="e">
        <f t="shared" ca="1" si="113"/>
        <v>#NAME?</v>
      </c>
      <c r="AG932" s="156">
        <f t="shared" si="118"/>
        <v>0.98048465959116693</v>
      </c>
    </row>
    <row r="933" spans="1:33" x14ac:dyDescent="0.25">
      <c r="A933" s="148"/>
      <c r="B933" s="152">
        <f>+[1]data1cf!A933</f>
        <v>-99869.302274676811</v>
      </c>
      <c r="C933" s="152">
        <f>+[1]data1cf!B933</f>
        <v>14094.931026663817</v>
      </c>
      <c r="D933" s="152">
        <f>+[1]data1cf!C933</f>
        <v>21834.70906751039</v>
      </c>
      <c r="E933" s="152">
        <f>+[1]data1cf!D933</f>
        <v>20563.277699947594</v>
      </c>
      <c r="F933" s="152">
        <f>+[1]data1cf!E933</f>
        <v>19105.880377358699</v>
      </c>
      <c r="G933" s="152">
        <f>+[1]data1cf!F933</f>
        <v>18105.751001356988</v>
      </c>
      <c r="H933" s="152">
        <f>+[1]data1cf!G933</f>
        <v>16847.197210330545</v>
      </c>
      <c r="I933" s="152">
        <f>+[1]data1cf!H933</f>
        <v>15851.999206403169</v>
      </c>
      <c r="J933" s="152">
        <f>+[1]data1cf!I933</f>
        <v>15171.406475542422</v>
      </c>
      <c r="K933" s="152">
        <f>+[1]data1cf!J933</f>
        <v>14577.788149182459</v>
      </c>
      <c r="L933" s="152">
        <f>+[1]data1cf!K933</f>
        <v>13821.238050648994</v>
      </c>
      <c r="M933" s="152">
        <f>+[1]data1cf!L933</f>
        <v>13161.370811298697</v>
      </c>
      <c r="N933" s="152">
        <f>+[1]data1cf!M933</f>
        <v>12471.150369431543</v>
      </c>
      <c r="O933" s="152">
        <f>+[1]data1cf!N933</f>
        <v>11868.20002464487</v>
      </c>
      <c r="P933" s="152">
        <f>+[1]data1cf!O933</f>
        <v>12824.323424944389</v>
      </c>
      <c r="Q933" s="152">
        <f>+[1]data1cf!P933</f>
        <v>14018.578893389131</v>
      </c>
      <c r="R933" s="152">
        <f>+[1]data1cf!Q933</f>
        <v>12597.071265043656</v>
      </c>
      <c r="S933" s="152">
        <f>+[1]data1cf!R933</f>
        <v>9213.2377781253163</v>
      </c>
      <c r="T933" s="152">
        <f>+[1]data1cf!S933</f>
        <v>8693.0814853432894</v>
      </c>
      <c r="U933" s="152">
        <f>+[1]data1cf!T933</f>
        <v>8172.9507578948469</v>
      </c>
      <c r="V933" s="152">
        <f>+[1]data1cf!U933</f>
        <v>7652.8463627399906</v>
      </c>
      <c r="W933" s="152">
        <f>+[1]data1cf!V933</f>
        <v>10823.339286105951</v>
      </c>
      <c r="X933" s="152">
        <f>+[1]data1cf!W933</f>
        <v>10303.289949143769</v>
      </c>
      <c r="Y933" s="152">
        <f>+[1]data1cf!X933</f>
        <v>9783.2693861897769</v>
      </c>
      <c r="Z933" s="152">
        <f>+[1]data1cf!Y933</f>
        <v>9263.2784604642056</v>
      </c>
      <c r="AA933" s="152">
        <f>+[1]data1cf!Z933</f>
        <v>8743.3180610839154</v>
      </c>
      <c r="AB933" s="152"/>
      <c r="AC933" s="153" t="e">
        <f t="shared" ca="1" si="112"/>
        <v>#NAME?</v>
      </c>
      <c r="AD933" s="153">
        <f t="shared" si="114"/>
        <v>73135.091294668062</v>
      </c>
      <c r="AE933" s="154">
        <f t="shared" si="115"/>
        <v>53952.168491030992</v>
      </c>
      <c r="AF933" s="155" t="e">
        <f t="shared" ca="1" si="113"/>
        <v>#NAME?</v>
      </c>
      <c r="AG933" s="156">
        <f t="shared" si="118"/>
        <v>0.97974161529149262</v>
      </c>
    </row>
    <row r="934" spans="1:33" x14ac:dyDescent="0.25">
      <c r="A934" s="148"/>
      <c r="B934" s="152">
        <f>+[1]data1cf!A934</f>
        <v>-92857.921029442994</v>
      </c>
      <c r="C934" s="152">
        <f>+[1]data1cf!B934</f>
        <v>13211.528576514371</v>
      </c>
      <c r="D934" s="152">
        <f>+[1]data1cf!C934</f>
        <v>20396.07261139396</v>
      </c>
      <c r="E934" s="152">
        <f>+[1]data1cf!D934</f>
        <v>19250.898277842891</v>
      </c>
      <c r="F934" s="152">
        <f>+[1]data1cf!E934</f>
        <v>17886.704920754761</v>
      </c>
      <c r="G934" s="152">
        <f>+[1]data1cf!F934</f>
        <v>16957.231827488366</v>
      </c>
      <c r="H934" s="152">
        <f>+[1]data1cf!G934</f>
        <v>15786.593891866392</v>
      </c>
      <c r="I934" s="152">
        <f>+[1]data1cf!H934</f>
        <v>14861.264330604623</v>
      </c>
      <c r="J934" s="152">
        <f>+[1]data1cf!I934</f>
        <v>14228.453000035166</v>
      </c>
      <c r="K934" s="152">
        <f>+[1]data1cf!J934</f>
        <v>13676.965037940492</v>
      </c>
      <c r="L934" s="152">
        <f>+[1]data1cf!K934</f>
        <v>12973.073918379239</v>
      </c>
      <c r="M934" s="152">
        <f>+[1]data1cf!L934</f>
        <v>12359.533034384873</v>
      </c>
      <c r="N934" s="152">
        <f>+[1]data1cf!M934</f>
        <v>11717.769911743548</v>
      </c>
      <c r="O934" s="152">
        <f>+[1]data1cf!N934</f>
        <v>11157.620196673324</v>
      </c>
      <c r="P934" s="152">
        <f>+[1]data1cf!O934</f>
        <v>12046.148251749764</v>
      </c>
      <c r="Q934" s="152">
        <f>+[1]data1cf!P934</f>
        <v>13156.560334862352</v>
      </c>
      <c r="R934" s="152">
        <f>+[1]data1cf!Q934</f>
        <v>11834.850459162886</v>
      </c>
      <c r="S934" s="152">
        <f>+[1]data1cf!R934</f>
        <v>8688.580929404472</v>
      </c>
      <c r="T934" s="152">
        <f>+[1]data1cf!S934</f>
        <v>8204.9425054043095</v>
      </c>
      <c r="U934" s="152">
        <f>+[1]data1cf!T934</f>
        <v>7721.3278519089145</v>
      </c>
      <c r="V934" s="152">
        <f>+[1]data1cf!U934</f>
        <v>7237.7376820334466</v>
      </c>
      <c r="W934" s="152">
        <f>+[1]data1cf!V934</f>
        <v>10185.64434400853</v>
      </c>
      <c r="X934" s="152">
        <f>+[1]data1cf!W934</f>
        <v>9702.1053669339617</v>
      </c>
      <c r="Y934" s="152">
        <f>+[1]data1cf!X934</f>
        <v>9218.5931437719482</v>
      </c>
      <c r="Z934" s="152">
        <f>+[1]data1cf!Y934</f>
        <v>8735.1084771398528</v>
      </c>
      <c r="AA934" s="152">
        <f>+[1]data1cf!Z934</f>
        <v>8251.6521937335838</v>
      </c>
      <c r="AB934" s="152"/>
      <c r="AC934" s="153" t="e">
        <f t="shared" ca="1" si="112"/>
        <v>#NAME?</v>
      </c>
      <c r="AD934" s="153">
        <f t="shared" si="114"/>
        <v>69353.813073007492</v>
      </c>
      <c r="AE934" s="154">
        <f t="shared" si="115"/>
        <v>51342.590260614779</v>
      </c>
      <c r="AF934" s="155" t="e">
        <f t="shared" ca="1" si="113"/>
        <v>#NAME?</v>
      </c>
      <c r="AG934" s="156">
        <f t="shared" si="118"/>
        <v>0.97521677400032691</v>
      </c>
    </row>
    <row r="935" spans="1:33" x14ac:dyDescent="0.25">
      <c r="A935" s="148"/>
      <c r="B935" s="152">
        <f>+[1]data1cf!A935</f>
        <v>-101558.4116085299</v>
      </c>
      <c r="C935" s="152">
        <f>+[1]data1cf!B935</f>
        <v>14271.57808058356</v>
      </c>
      <c r="D935" s="152">
        <f>+[1]data1cf!C935</f>
        <v>22162.085836122907</v>
      </c>
      <c r="E935" s="152">
        <f>+[1]data1cf!D935</f>
        <v>20887.744851422536</v>
      </c>
      <c r="F935" s="152">
        <f>+[1]data1cf!E935</f>
        <v>19399.591498081776</v>
      </c>
      <c r="G935" s="152">
        <f>+[1]data1cf!F935</f>
        <v>18382.440342420767</v>
      </c>
      <c r="H935" s="152">
        <f>+[1]data1cf!G935</f>
        <v>17102.706774291437</v>
      </c>
      <c r="I935" s="152">
        <f>+[1]data1cf!H935</f>
        <v>16090.676788972622</v>
      </c>
      <c r="J935" s="152">
        <f>+[1]data1cf!I935</f>
        <v>15398.573058154238</v>
      </c>
      <c r="K935" s="152">
        <f>+[1]data1cf!J935</f>
        <v>14794.805120893114</v>
      </c>
      <c r="L935" s="152">
        <f>+[1]data1cf!K935</f>
        <v>14025.568966676434</v>
      </c>
      <c r="M935" s="152">
        <f>+[1]data1cf!L935</f>
        <v>13354.541261720544</v>
      </c>
      <c r="N935" s="152">
        <f>+[1]data1cf!M935</f>
        <v>12652.646984508403</v>
      </c>
      <c r="O935" s="152">
        <f>+[1]data1cf!N935</f>
        <v>12039.385555411758</v>
      </c>
      <c r="P935" s="152">
        <f>+[1]data1cf!O935</f>
        <v>13011.793326015482</v>
      </c>
      <c r="Q935" s="152">
        <f>+[1]data1cf!P935</f>
        <v>14226.24747426284</v>
      </c>
      <c r="R935" s="152">
        <f>+[1]data1cf!Q935</f>
        <v>12780.697605223831</v>
      </c>
      <c r="S935" s="152">
        <f>+[1]data1cf!R935</f>
        <v>9339.6326708358938</v>
      </c>
      <c r="T935" s="152">
        <f>+[1]data1cf!S935</f>
        <v>8810.6788714208087</v>
      </c>
      <c r="U935" s="152">
        <f>+[1]data1cf!T935</f>
        <v>8281.751069730868</v>
      </c>
      <c r="V935" s="152">
        <f>+[1]data1cf!U935</f>
        <v>7752.8500456978218</v>
      </c>
      <c r="W935" s="152">
        <f>+[1]data1cf!V935</f>
        <v>10976.966145233004</v>
      </c>
      <c r="X935" s="152">
        <f>+[1]data1cf!W935</f>
        <v>10448.121110602779</v>
      </c>
      <c r="Y935" s="152">
        <f>+[1]data1cf!X935</f>
        <v>9919.3053366412478</v>
      </c>
      <c r="Z935" s="152">
        <f>+[1]data1cf!Y935</f>
        <v>9390.5197011684668</v>
      </c>
      <c r="AA935" s="152">
        <f>+[1]data1cf!Z935</f>
        <v>8861.7651083391065</v>
      </c>
      <c r="AB935" s="152"/>
      <c r="AC935" s="153" t="e">
        <f t="shared" ca="1" si="112"/>
        <v>#NAME?</v>
      </c>
      <c r="AD935" s="153">
        <f t="shared" si="114"/>
        <v>74001.47167076281</v>
      </c>
      <c r="AE935" s="154">
        <f t="shared" si="115"/>
        <v>54537.068471255559</v>
      </c>
      <c r="AF935" s="155" t="e">
        <f t="shared" ca="1" si="113"/>
        <v>#NAME?</v>
      </c>
      <c r="AG935" s="156">
        <f t="shared" si="118"/>
        <v>0.98065608641317525</v>
      </c>
    </row>
    <row r="936" spans="1:33" x14ac:dyDescent="0.25">
      <c r="A936" s="148"/>
      <c r="B936" s="152">
        <f>+[1]data1cf!A936</f>
        <v>-107382.11163342028</v>
      </c>
      <c r="C936" s="152">
        <f>+[1]data1cf!B936</f>
        <v>14961.344115687247</v>
      </c>
      <c r="D936" s="152">
        <f>+[1]data1cf!C936</f>
        <v>23412.970848258479</v>
      </c>
      <c r="E936" s="152">
        <f>+[1]data1cf!D936</f>
        <v>22007.939130110659</v>
      </c>
      <c r="F936" s="152">
        <f>+[1]data1cf!E936</f>
        <v>20412.246763661089</v>
      </c>
      <c r="G936" s="152">
        <f>+[1]data1cf!F936</f>
        <v>19336.408028316135</v>
      </c>
      <c r="H936" s="152">
        <f>+[1]data1cf!G936</f>
        <v>17983.65096433062</v>
      </c>
      <c r="I936" s="152">
        <f>+[1]data1cf!H936</f>
        <v>16913.587784544266</v>
      </c>
      <c r="J936" s="152">
        <f>+[1]data1cf!I936</f>
        <v>16181.796503964615</v>
      </c>
      <c r="K936" s="152">
        <f>+[1]data1cf!J936</f>
        <v>15543.034805155083</v>
      </c>
      <c r="L936" s="152">
        <f>+[1]data1cf!K936</f>
        <v>14730.059751793582</v>
      </c>
      <c r="M936" s="152">
        <f>+[1]data1cf!L936</f>
        <v>14020.553067104171</v>
      </c>
      <c r="N936" s="152">
        <f>+[1]data1cf!M936</f>
        <v>13278.409817355649</v>
      </c>
      <c r="O936" s="152">
        <f>+[1]data1cf!N936</f>
        <v>12629.59789975654</v>
      </c>
      <c r="P936" s="152">
        <f>+[1]data1cf!O936</f>
        <v>13658.150814931556</v>
      </c>
      <c r="Q936" s="152">
        <f>+[1]data1cf!P936</f>
        <v>14942.245838231589</v>
      </c>
      <c r="R936" s="152">
        <f>+[1]data1cf!Q936</f>
        <v>13413.80329024094</v>
      </c>
      <c r="S936" s="152">
        <f>+[1]data1cf!R936</f>
        <v>9775.4161485966652</v>
      </c>
      <c r="T936" s="152">
        <f>+[1]data1cf!S936</f>
        <v>9216.1303638144364</v>
      </c>
      <c r="U936" s="152">
        <f>+[1]data1cf!T936</f>
        <v>8656.8720675541335</v>
      </c>
      <c r="V936" s="152">
        <f>+[1]data1cf!U936</f>
        <v>8097.6420844714121</v>
      </c>
      <c r="W936" s="152">
        <f>+[1]data1cf!V936</f>
        <v>11506.639817263003</v>
      </c>
      <c r="X936" s="152">
        <f>+[1]data1cf!W936</f>
        <v>10947.469034203285</v>
      </c>
      <c r="Y936" s="152">
        <f>+[1]data1cf!X936</f>
        <v>10388.329189717169</v>
      </c>
      <c r="Z936" s="152">
        <f>+[1]data1cf!Y936</f>
        <v>9829.2212119618525</v>
      </c>
      <c r="AA936" s="152">
        <f>+[1]data1cf!Z936</f>
        <v>9270.1460569392693</v>
      </c>
      <c r="AB936" s="152"/>
      <c r="AC936" s="153" t="e">
        <f t="shared" ca="1" si="112"/>
        <v>#NAME?</v>
      </c>
      <c r="AD936" s="153">
        <f t="shared" si="114"/>
        <v>77176.449145987906</v>
      </c>
      <c r="AE936" s="154">
        <f t="shared" si="115"/>
        <v>56736.6065386439</v>
      </c>
      <c r="AF936" s="155" t="e">
        <f t="shared" ca="1" si="113"/>
        <v>#NAME?</v>
      </c>
      <c r="AG936" s="156">
        <f t="shared" si="118"/>
        <v>0.98366835927555996</v>
      </c>
    </row>
    <row r="937" spans="1:33" x14ac:dyDescent="0.25">
      <c r="A937" s="148"/>
      <c r="B937" s="152">
        <f>+[1]data1cf!A937</f>
        <v>-110304.94869947014</v>
      </c>
      <c r="C937" s="152">
        <f>+[1]data1cf!B937</f>
        <v>15406.45652563851</v>
      </c>
      <c r="D937" s="152">
        <f>+[1]data1cf!C937</f>
        <v>23885.815216451352</v>
      </c>
      <c r="E937" s="152">
        <f>+[1]data1cf!D937</f>
        <v>22544.776566942848</v>
      </c>
      <c r="F937" s="152">
        <f>+[1]data1cf!E937</f>
        <v>20920.484882505763</v>
      </c>
      <c r="G937" s="152">
        <f>+[1]data1cf!F937</f>
        <v>19815.191636714851</v>
      </c>
      <c r="H937" s="152">
        <f>+[1]data1cf!G937</f>
        <v>18425.785057907375</v>
      </c>
      <c r="I937" s="152">
        <f>+[1]data1cf!H937</f>
        <v>17326.595794853321</v>
      </c>
      <c r="J937" s="152">
        <f>+[1]data1cf!I937</f>
        <v>16574.885864444987</v>
      </c>
      <c r="K937" s="152">
        <f>+[1]data1cf!J937</f>
        <v>15918.561265263372</v>
      </c>
      <c r="L937" s="152">
        <f>+[1]data1cf!K937</f>
        <v>15083.634244063156</v>
      </c>
      <c r="M937" s="152">
        <f>+[1]data1cf!L937</f>
        <v>14354.815474659852</v>
      </c>
      <c r="N937" s="152">
        <f>+[1]data1cf!M937</f>
        <v>13592.471804509038</v>
      </c>
      <c r="O937" s="152">
        <f>+[1]data1cf!N937</f>
        <v>12925.817572733857</v>
      </c>
      <c r="P937" s="152">
        <f>+[1]data1cf!O937</f>
        <v>13982.548984213681</v>
      </c>
      <c r="Q937" s="152">
        <f>+[1]data1cf!P937</f>
        <v>15301.595830245999</v>
      </c>
      <c r="R937" s="152">
        <f>+[1]data1cf!Q937</f>
        <v>13731.550556581224</v>
      </c>
      <c r="S937" s="152">
        <f>+[1]data1cf!R937</f>
        <v>9994.13004116105</v>
      </c>
      <c r="T937" s="152">
        <f>+[1]data1cf!S937</f>
        <v>9419.6210390532324</v>
      </c>
      <c r="U937" s="152">
        <f>+[1]data1cf!T937</f>
        <v>8845.1402736782838</v>
      </c>
      <c r="V937" s="152">
        <f>+[1]data1cf!U937</f>
        <v>8270.688592138169</v>
      </c>
      <c r="W937" s="152">
        <f>+[1]data1cf!V937</f>
        <v>11772.47594118819</v>
      </c>
      <c r="X937" s="152">
        <f>+[1]data1cf!W937</f>
        <v>11198.085071038378</v>
      </c>
      <c r="Y937" s="152">
        <f>+[1]data1cf!X937</f>
        <v>10623.725981580166</v>
      </c>
      <c r="Z937" s="152">
        <f>+[1]data1cf!Y937</f>
        <v>10049.399626234303</v>
      </c>
      <c r="AA937" s="152">
        <f>+[1]data1cf!Z937</f>
        <v>9475.1069870241718</v>
      </c>
      <c r="AB937" s="152"/>
      <c r="AC937" s="153" t="e">
        <f t="shared" ca="1" si="112"/>
        <v>#NAME?</v>
      </c>
      <c r="AD937" s="153">
        <f t="shared" si="114"/>
        <v>78702.808267623259</v>
      </c>
      <c r="AE937" s="154">
        <f t="shared" si="115"/>
        <v>57777.49125883235</v>
      </c>
      <c r="AF937" s="155" t="e">
        <f t="shared" ca="1" si="113"/>
        <v>#NAME?</v>
      </c>
      <c r="AG937" s="156">
        <f t="shared" si="118"/>
        <v>0.98494475003159399</v>
      </c>
    </row>
    <row r="938" spans="1:33" x14ac:dyDescent="0.25">
      <c r="A938" s="148"/>
      <c r="B938" s="152">
        <f>+[1]data1cf!A938</f>
        <v>-102860.78555557877</v>
      </c>
      <c r="C938" s="152">
        <f>+[1]data1cf!B938</f>
        <v>14480.616743863575</v>
      </c>
      <c r="D938" s="152">
        <f>+[1]data1cf!C938</f>
        <v>22452.846301031263</v>
      </c>
      <c r="E938" s="152">
        <f>+[1]data1cf!D938</f>
        <v>21163.921090600506</v>
      </c>
      <c r="F938" s="152">
        <f>+[1]data1cf!E938</f>
        <v>19626.055057261583</v>
      </c>
      <c r="G938" s="152">
        <f>+[1]data1cf!F938</f>
        <v>18595.779397510581</v>
      </c>
      <c r="H938" s="152">
        <f>+[1]data1cf!G938</f>
        <v>17299.715335344968</v>
      </c>
      <c r="I938" s="152">
        <f>+[1]data1cf!H938</f>
        <v>16274.707188339344</v>
      </c>
      <c r="J938" s="152">
        <f>+[1]data1cf!I938</f>
        <v>15573.727995081183</v>
      </c>
      <c r="K938" s="152">
        <f>+[1]data1cf!J938</f>
        <v>14962.134283285835</v>
      </c>
      <c r="L938" s="152">
        <f>+[1]data1cf!K938</f>
        <v>14183.116649515719</v>
      </c>
      <c r="M938" s="152">
        <f>+[1]data1cf!L938</f>
        <v>13503.483758767336</v>
      </c>
      <c r="N938" s="152">
        <f>+[1]data1cf!M938</f>
        <v>12792.588466220819</v>
      </c>
      <c r="O938" s="152">
        <f>+[1]data1cf!N938</f>
        <v>12171.376759837807</v>
      </c>
      <c r="P938" s="152">
        <f>+[1]data1cf!O938</f>
        <v>13156.340461075037</v>
      </c>
      <c r="Q938" s="152">
        <f>+[1]data1cf!P938</f>
        <v>14386.368636303636</v>
      </c>
      <c r="R938" s="152">
        <f>+[1]data1cf!Q938</f>
        <v>12922.281194071242</v>
      </c>
      <c r="S938" s="152">
        <f>+[1]data1cf!R938</f>
        <v>9437.0884198553031</v>
      </c>
      <c r="T938" s="152">
        <f>+[1]data1cf!S938</f>
        <v>8901.3513748513742</v>
      </c>
      <c r="U938" s="152">
        <f>+[1]data1cf!T938</f>
        <v>8365.6406609646037</v>
      </c>
      <c r="V938" s="152">
        <f>+[1]data1cf!U938</f>
        <v>7829.9570681284677</v>
      </c>
      <c r="W938" s="152">
        <f>+[1]data1cf!V938</f>
        <v>11095.418879395344</v>
      </c>
      <c r="X938" s="152">
        <f>+[1]data1cf!W938</f>
        <v>10559.791993963991</v>
      </c>
      <c r="Y938" s="152">
        <f>+[1]data1cf!X938</f>
        <v>10024.19474443694</v>
      </c>
      <c r="Z938" s="152">
        <f>+[1]data1cf!Y938</f>
        <v>9488.6280198913264</v>
      </c>
      <c r="AA938" s="152">
        <f>+[1]data1cf!Z938</f>
        <v>8953.0927360765836</v>
      </c>
      <c r="AB938" s="152"/>
      <c r="AC938" s="153" t="e">
        <f t="shared" ca="1" si="112"/>
        <v>#NAME?</v>
      </c>
      <c r="AD938" s="153">
        <f t="shared" si="114"/>
        <v>74795.303085448017</v>
      </c>
      <c r="AE938" s="154">
        <f t="shared" si="115"/>
        <v>55110.499719130501</v>
      </c>
      <c r="AF938" s="155" t="e">
        <f t="shared" ca="1" si="113"/>
        <v>#NAME?</v>
      </c>
      <c r="AG938" s="156">
        <f t="shared" si="118"/>
        <v>0.98145769602503363</v>
      </c>
    </row>
    <row r="939" spans="1:33" x14ac:dyDescent="0.25">
      <c r="A939" s="148"/>
      <c r="B939" s="152">
        <f>+[1]data1cf!A939</f>
        <v>-110617.31488510026</v>
      </c>
      <c r="C939" s="152">
        <f>+[1]data1cf!B939</f>
        <v>15390.80126563779</v>
      </c>
      <c r="D939" s="152">
        <f>+[1]data1cf!C939</f>
        <v>24005.98594769153</v>
      </c>
      <c r="E939" s="152">
        <f>+[1]data1cf!D939</f>
        <v>22612.726873892192</v>
      </c>
      <c r="F939" s="152">
        <f>+[1]data1cf!E939</f>
        <v>20974.800740347913</v>
      </c>
      <c r="G939" s="152">
        <f>+[1]data1cf!F939</f>
        <v>19866.359664941538</v>
      </c>
      <c r="H939" s="152">
        <f>+[1]data1cf!G939</f>
        <v>18473.036320029307</v>
      </c>
      <c r="I939" s="152">
        <f>+[1]data1cf!H939</f>
        <v>17370.734326663231</v>
      </c>
      <c r="J939" s="152">
        <f>+[1]data1cf!I939</f>
        <v>16616.89567250825</v>
      </c>
      <c r="K939" s="152">
        <f>+[1]data1cf!J939</f>
        <v>15958.694110610712</v>
      </c>
      <c r="L939" s="152">
        <f>+[1]data1cf!K939</f>
        <v>15121.421063167523</v>
      </c>
      <c r="M939" s="152">
        <f>+[1]data1cf!L939</f>
        <v>14390.538394168612</v>
      </c>
      <c r="N939" s="152">
        <f>+[1]data1cf!M939</f>
        <v>13626.035887200487</v>
      </c>
      <c r="O939" s="152">
        <f>+[1]data1cf!N939</f>
        <v>12957.474831508654</v>
      </c>
      <c r="P939" s="152">
        <f>+[1]data1cf!O939</f>
        <v>14017.217703842653</v>
      </c>
      <c r="Q939" s="152">
        <f>+[1]data1cf!P939</f>
        <v>15339.999882122709</v>
      </c>
      <c r="R939" s="152">
        <f>+[1]data1cf!Q939</f>
        <v>13765.50848832295</v>
      </c>
      <c r="S939" s="152">
        <f>+[1]data1cf!R939</f>
        <v>10017.504188546207</v>
      </c>
      <c r="T939" s="152">
        <f>+[1]data1cf!S939</f>
        <v>9441.3682677215584</v>
      </c>
      <c r="U939" s="152">
        <f>+[1]data1cf!T939</f>
        <v>8865.2606635917382</v>
      </c>
      <c r="V939" s="152">
        <f>+[1]data1cf!U939</f>
        <v>8289.182225657587</v>
      </c>
      <c r="W939" s="152">
        <f>+[1]data1cf!V939</f>
        <v>11800.886083168993</v>
      </c>
      <c r="X939" s="152">
        <f>+[1]data1cf!W939</f>
        <v>11224.868628833376</v>
      </c>
      <c r="Y939" s="152">
        <f>+[1]data1cf!X939</f>
        <v>10648.883045187271</v>
      </c>
      <c r="Z939" s="152">
        <f>+[1]data1cf!Y939</f>
        <v>10072.930288351345</v>
      </c>
      <c r="AA939" s="152">
        <f>+[1]data1cf!Z939</f>
        <v>9497.0113431299123</v>
      </c>
      <c r="AB939" s="152"/>
      <c r="AC939" s="153" t="e">
        <f t="shared" ca="1" si="112"/>
        <v>#NAME?</v>
      </c>
      <c r="AD939" s="153">
        <f t="shared" si="114"/>
        <v>78877.570244702554</v>
      </c>
      <c r="AE939" s="154">
        <f t="shared" si="115"/>
        <v>57898.864442662234</v>
      </c>
      <c r="AF939" s="155" t="e">
        <f t="shared" ca="1" si="113"/>
        <v>#NAME?</v>
      </c>
      <c r="AG939" s="156">
        <f t="shared" si="118"/>
        <v>0.9850843744711395</v>
      </c>
    </row>
    <row r="940" spans="1:33" x14ac:dyDescent="0.25">
      <c r="A940" s="148"/>
      <c r="B940" s="152">
        <f>+[1]data1cf!A940</f>
        <v>-98930.334135902041</v>
      </c>
      <c r="C940" s="152">
        <f>+[1]data1cf!B940</f>
        <v>14003.572929774575</v>
      </c>
      <c r="D940" s="152">
        <f>+[1]data1cf!C940</f>
        <v>21676.821322167063</v>
      </c>
      <c r="E940" s="152">
        <f>+[1]data1cf!D940</f>
        <v>20405.674933499951</v>
      </c>
      <c r="F940" s="152">
        <f>+[1]data1cf!E940</f>
        <v>18942.60771120531</v>
      </c>
      <c r="G940" s="152">
        <f>+[1]data1cf!F940</f>
        <v>17951.940664518203</v>
      </c>
      <c r="H940" s="152">
        <f>+[1]data1cf!G940</f>
        <v>16705.160614532284</v>
      </c>
      <c r="I940" s="152">
        <f>+[1]data1cf!H940</f>
        <v>15719.319431932181</v>
      </c>
      <c r="J940" s="152">
        <f>+[1]data1cf!I940</f>
        <v>15045.12561320161</v>
      </c>
      <c r="K940" s="152">
        <f>+[1]data1cf!J940</f>
        <v>14457.149409033624</v>
      </c>
      <c r="L940" s="152">
        <f>+[1]data1cf!K940</f>
        <v>13707.651430723843</v>
      </c>
      <c r="M940" s="152">
        <f>+[1]data1cf!L940</f>
        <v>13053.988243063672</v>
      </c>
      <c r="N940" s="152">
        <f>+[1]data1cf!M940</f>
        <v>12370.257232772434</v>
      </c>
      <c r="O940" s="152">
        <f>+[1]data1cf!N940</f>
        <v>11773.03877250573</v>
      </c>
      <c r="P940" s="152">
        <f>+[1]data1cf!O940</f>
        <v>12720.109765972102</v>
      </c>
      <c r="Q940" s="152">
        <f>+[1]data1cf!P940</f>
        <v>13903.13688086993</v>
      </c>
      <c r="R940" s="152">
        <f>+[1]data1cf!Q940</f>
        <v>12494.994223958496</v>
      </c>
      <c r="S940" s="152">
        <f>+[1]data1cf!R940</f>
        <v>9142.9754364399596</v>
      </c>
      <c r="T940" s="152">
        <f>+[1]data1cf!S940</f>
        <v>8627.7096372829092</v>
      </c>
      <c r="U940" s="152">
        <f>+[1]data1cf!T940</f>
        <v>8112.4691630949583</v>
      </c>
      <c r="V940" s="152">
        <f>+[1]data1cf!U940</f>
        <v>7597.254773625169</v>
      </c>
      <c r="W940" s="152">
        <f>+[1]data1cf!V940</f>
        <v>10737.938819073232</v>
      </c>
      <c r="X940" s="152">
        <f>+[1]data1cf!W940</f>
        <v>10222.778970140676</v>
      </c>
      <c r="Y940" s="152">
        <f>+[1]data1cf!X940</f>
        <v>9707.6476246839484</v>
      </c>
      <c r="Z940" s="152">
        <f>+[1]data1cf!Y940</f>
        <v>9192.5456378073286</v>
      </c>
      <c r="AA940" s="152">
        <f>+[1]data1cf!Z940</f>
        <v>8677.4738902682147</v>
      </c>
      <c r="AB940" s="152"/>
      <c r="AC940" s="153" t="e">
        <f t="shared" ca="1" si="112"/>
        <v>#NAME?</v>
      </c>
      <c r="AD940" s="153">
        <f t="shared" si="114"/>
        <v>72701.047334645817</v>
      </c>
      <c r="AE940" s="154">
        <f t="shared" si="115"/>
        <v>53672.828351736949</v>
      </c>
      <c r="AF940" s="155" t="e">
        <f t="shared" ca="1" si="113"/>
        <v>#NAME?</v>
      </c>
      <c r="AG940" s="156">
        <f t="shared" si="118"/>
        <v>0.97926734990980191</v>
      </c>
    </row>
    <row r="941" spans="1:33" x14ac:dyDescent="0.25">
      <c r="A941" s="148"/>
      <c r="B941" s="152">
        <f>+[1]data1cf!A941</f>
        <v>-107839.79914136746</v>
      </c>
      <c r="C941" s="152">
        <f>+[1]data1cf!B941</f>
        <v>15053.253359637703</v>
      </c>
      <c r="D941" s="152">
        <f>+[1]data1cf!C941</f>
        <v>23412.031823022851</v>
      </c>
      <c r="E941" s="152">
        <f>+[1]data1cf!D941</f>
        <v>22073.392039474038</v>
      </c>
      <c r="F941" s="152">
        <f>+[1]data1cf!E941</f>
        <v>20491.831849247861</v>
      </c>
      <c r="G941" s="152">
        <f>+[1]data1cf!F941</f>
        <v>19411.380827559471</v>
      </c>
      <c r="H941" s="152">
        <f>+[1]data1cf!G941</f>
        <v>18052.884810383199</v>
      </c>
      <c r="I941" s="152">
        <f>+[1]data1cf!H941</f>
        <v>16978.260772716014</v>
      </c>
      <c r="J941" s="152">
        <f>+[1]data1cf!I941</f>
        <v>16243.350427680904</v>
      </c>
      <c r="K941" s="152">
        <f>+[1]data1cf!J941</f>
        <v>15601.838551587462</v>
      </c>
      <c r="L941" s="152">
        <f>+[1]data1cf!K941</f>
        <v>14785.426036189052</v>
      </c>
      <c r="M941" s="152">
        <f>+[1]data1cf!L941</f>
        <v>14072.895269169268</v>
      </c>
      <c r="N941" s="152">
        <f>+[1]data1cf!M941</f>
        <v>13327.588832467634</v>
      </c>
      <c r="O941" s="152">
        <f>+[1]data1cf!N941</f>
        <v>12675.982984133858</v>
      </c>
      <c r="P941" s="152">
        <f>+[1]data1cf!O941</f>
        <v>13708.948374400701</v>
      </c>
      <c r="Q941" s="152">
        <f>+[1]data1cf!P941</f>
        <v>14998.516509024787</v>
      </c>
      <c r="R941" s="152">
        <f>+[1]data1cf!Q941</f>
        <v>13463.559383790409</v>
      </c>
      <c r="S941" s="152">
        <f>+[1]data1cf!R941</f>
        <v>9809.6645908392675</v>
      </c>
      <c r="T941" s="152">
        <f>+[1]data1cf!S941</f>
        <v>9247.9950001030174</v>
      </c>
      <c r="U941" s="152">
        <f>+[1]data1cf!T941</f>
        <v>8686.3530150511542</v>
      </c>
      <c r="V941" s="152">
        <f>+[1]data1cf!U941</f>
        <v>8124.739463854221</v>
      </c>
      <c r="W941" s="152">
        <f>+[1]data1cf!V941</f>
        <v>11548.267136997947</v>
      </c>
      <c r="X941" s="152">
        <f>+[1]data1cf!W941</f>
        <v>10986.713038148268</v>
      </c>
      <c r="Y941" s="152">
        <f>+[1]data1cf!X941</f>
        <v>10425.19000973957</v>
      </c>
      <c r="Z941" s="152">
        <f>+[1]data1cf!Y941</f>
        <v>9863.6989838850914</v>
      </c>
      <c r="AA941" s="152">
        <f>+[1]data1cf!Z941</f>
        <v>9302.2409206614575</v>
      </c>
      <c r="AB941" s="152"/>
      <c r="AC941" s="153" t="e">
        <f t="shared" ca="1" si="112"/>
        <v>#NAME?</v>
      </c>
      <c r="AD941" s="153">
        <f t="shared" si="114"/>
        <v>77353.221485059999</v>
      </c>
      <c r="AE941" s="154">
        <f t="shared" si="115"/>
        <v>56840.003796107929</v>
      </c>
      <c r="AF941" s="155" t="e">
        <f t="shared" ca="1" si="113"/>
        <v>#NAME?</v>
      </c>
      <c r="AG941" s="156">
        <f t="shared" si="118"/>
        <v>0.98382155527032145</v>
      </c>
    </row>
    <row r="942" spans="1:33" x14ac:dyDescent="0.25">
      <c r="A942" s="148"/>
      <c r="B942" s="152">
        <f>+[1]data1cf!A942</f>
        <v>-91236.425046393095</v>
      </c>
      <c r="C942" s="152">
        <f>+[1]data1cf!B942</f>
        <v>13000.193463516887</v>
      </c>
      <c r="D942" s="152">
        <f>+[1]data1cf!C942</f>
        <v>20155.987013657323</v>
      </c>
      <c r="E942" s="152">
        <f>+[1]data1cf!D942</f>
        <v>19046.031032137016</v>
      </c>
      <c r="F942" s="152">
        <f>+[1]data1cf!E942</f>
        <v>17604.750761314324</v>
      </c>
      <c r="G942" s="152">
        <f>+[1]data1cf!F942</f>
        <v>16691.618082956975</v>
      </c>
      <c r="H942" s="152">
        <f>+[1]data1cf!G942</f>
        <v>15541.312119224531</v>
      </c>
      <c r="I942" s="152">
        <f>+[1]data1cf!H942</f>
        <v>14632.140772038048</v>
      </c>
      <c r="J942" s="152">
        <f>+[1]data1cf!I942</f>
        <v>14010.379667654714</v>
      </c>
      <c r="K942" s="152">
        <f>+[1]data1cf!J942</f>
        <v>13468.635037726846</v>
      </c>
      <c r="L942" s="152">
        <f>+[1]data1cf!K942</f>
        <v>12776.922163776362</v>
      </c>
      <c r="M942" s="152">
        <f>+[1]data1cf!L942</f>
        <v>12174.095003154267</v>
      </c>
      <c r="N942" s="152">
        <f>+[1]data1cf!M942</f>
        <v>11543.538423949358</v>
      </c>
      <c r="O942" s="152">
        <f>+[1]data1cf!N942</f>
        <v>10993.28705083629</v>
      </c>
      <c r="P942" s="152">
        <f>+[1]data1cf!O942</f>
        <v>11866.182582602625</v>
      </c>
      <c r="Q942" s="152">
        <f>+[1]data1cf!P942</f>
        <v>12957.204518786066</v>
      </c>
      <c r="R942" s="152">
        <f>+[1]data1cf!Q942</f>
        <v>11658.574497023059</v>
      </c>
      <c r="S942" s="152">
        <f>+[1]data1cf!R942</f>
        <v>8567.2454973512358</v>
      </c>
      <c r="T942" s="152">
        <f>+[1]data1cf!S942</f>
        <v>8092.0524246261248</v>
      </c>
      <c r="U942" s="152">
        <f>+[1]data1cf!T942</f>
        <v>7616.8827073224238</v>
      </c>
      <c r="V942" s="152">
        <f>+[1]data1cf!U942</f>
        <v>7141.7370461027822</v>
      </c>
      <c r="W942" s="152">
        <f>+[1]data1cf!V942</f>
        <v>10038.167013814129</v>
      </c>
      <c r="X942" s="152">
        <f>+[1]data1cf!W942</f>
        <v>9563.0716514606647</v>
      </c>
      <c r="Y942" s="152">
        <f>+[1]data1cf!X942</f>
        <v>9088.0025758397533</v>
      </c>
      <c r="Z942" s="152">
        <f>+[1]data1cf!Y942</f>
        <v>8612.9605755533939</v>
      </c>
      <c r="AA942" s="152">
        <f>+[1]data1cf!Z942</f>
        <v>8137.9464628616188</v>
      </c>
      <c r="AB942" s="152"/>
      <c r="AC942" s="153" t="e">
        <f t="shared" ca="1" si="112"/>
        <v>#NAME?</v>
      </c>
      <c r="AD942" s="153">
        <f t="shared" si="114"/>
        <v>68640.014882242525</v>
      </c>
      <c r="AE942" s="154">
        <f t="shared" si="115"/>
        <v>50893.026130256498</v>
      </c>
      <c r="AF942" s="155" t="e">
        <f t="shared" ca="1" si="113"/>
        <v>#NAME?</v>
      </c>
      <c r="AG942" s="156">
        <f t="shared" si="118"/>
        <v>0.9742554463064903</v>
      </c>
    </row>
    <row r="943" spans="1:33" x14ac:dyDescent="0.25">
      <c r="A943" s="148"/>
      <c r="B943" s="152">
        <f>+[1]data1cf!A943</f>
        <v>-113134.62481475173</v>
      </c>
      <c r="C943" s="152">
        <f>+[1]data1cf!B943</f>
        <v>15727.136053862494</v>
      </c>
      <c r="D943" s="152">
        <f>+[1]data1cf!C943</f>
        <v>24494.961734619028</v>
      </c>
      <c r="E943" s="152">
        <f>+[1]data1cf!D943</f>
        <v>23058.447067228215</v>
      </c>
      <c r="F943" s="152">
        <f>+[1]data1cf!E943</f>
        <v>21412.523690441725</v>
      </c>
      <c r="G943" s="152">
        <f>+[1]data1cf!F943</f>
        <v>20278.714751571595</v>
      </c>
      <c r="H943" s="152">
        <f>+[1]data1cf!G943</f>
        <v>18853.826805043373</v>
      </c>
      <c r="I943" s="152">
        <f>+[1]data1cf!H943</f>
        <v>17726.439807975468</v>
      </c>
      <c r="J943" s="152">
        <f>+[1]data1cf!I943</f>
        <v>16955.446104166422</v>
      </c>
      <c r="K943" s="152">
        <f>+[1]data1cf!J943</f>
        <v>16282.118395138154</v>
      </c>
      <c r="L943" s="152">
        <f>+[1]data1cf!K943</f>
        <v>15425.9390914217</v>
      </c>
      <c r="M943" s="152">
        <f>+[1]data1cf!L943</f>
        <v>14678.423780399316</v>
      </c>
      <c r="N943" s="152">
        <f>+[1]data1cf!M943</f>
        <v>13896.523547279248</v>
      </c>
      <c r="O943" s="152">
        <f>+[1]data1cf!N943</f>
        <v>13212.595697740086</v>
      </c>
      <c r="P943" s="152">
        <f>+[1]data1cf!O943</f>
        <v>14296.60745915267</v>
      </c>
      <c r="Q943" s="152">
        <f>+[1]data1cf!P943</f>
        <v>15649.492092148877</v>
      </c>
      <c r="R943" s="152">
        <f>+[1]data1cf!Q943</f>
        <v>14039.170115913828</v>
      </c>
      <c r="S943" s="152">
        <f>+[1]data1cf!R943</f>
        <v>10205.872763688594</v>
      </c>
      <c r="T943" s="152">
        <f>+[1]data1cf!S943</f>
        <v>9616.6257609702498</v>
      </c>
      <c r="U943" s="152">
        <f>+[1]data1cf!T943</f>
        <v>9027.407719347606</v>
      </c>
      <c r="V943" s="152">
        <f>+[1]data1cf!U943</f>
        <v>8438.2195076535827</v>
      </c>
      <c r="W943" s="152">
        <f>+[1]data1cf!V943</f>
        <v>12029.838946190332</v>
      </c>
      <c r="X943" s="152">
        <f>+[1]data1cf!W943</f>
        <v>11440.71310589401</v>
      </c>
      <c r="Y943" s="152">
        <f>+[1]data1cf!X943</f>
        <v>10851.619861566081</v>
      </c>
      <c r="Z943" s="152">
        <f>+[1]data1cf!Y943</f>
        <v>10262.560191085588</v>
      </c>
      <c r="AA943" s="152">
        <f>+[1]data1cf!Z943</f>
        <v>9673.5351016679597</v>
      </c>
      <c r="AB943" s="152"/>
      <c r="AC943" s="153" t="e">
        <f t="shared" ca="1" si="112"/>
        <v>#NAME?</v>
      </c>
      <c r="AD943" s="153">
        <f t="shared" si="114"/>
        <v>80206.897002098791</v>
      </c>
      <c r="AE943" s="154">
        <f t="shared" si="115"/>
        <v>58809.087499696834</v>
      </c>
      <c r="AF943" s="155" t="e">
        <f t="shared" ca="1" si="113"/>
        <v>#NAME?</v>
      </c>
      <c r="AG943" s="156">
        <f t="shared" si="118"/>
        <v>0.98610489668780277</v>
      </c>
    </row>
    <row r="944" spans="1:33" x14ac:dyDescent="0.25">
      <c r="A944" s="148"/>
      <c r="B944" s="152">
        <f>+[1]data1cf!A944</f>
        <v>-115681.50930038621</v>
      </c>
      <c r="C944" s="152">
        <f>+[1]data1cf!B944</f>
        <v>15998.191965864327</v>
      </c>
      <c r="D944" s="152">
        <f>+[1]data1cf!C944</f>
        <v>24937.996782654991</v>
      </c>
      <c r="E944" s="152">
        <f>+[1]data1cf!D944</f>
        <v>23582.065587858669</v>
      </c>
      <c r="F944" s="152">
        <f>+[1]data1cf!E944</f>
        <v>21855.389218229418</v>
      </c>
      <c r="G944" s="152">
        <f>+[1]data1cf!F944</f>
        <v>20695.914382153387</v>
      </c>
      <c r="H944" s="152">
        <f>+[1]data1cf!G944</f>
        <v>19239.090998036008</v>
      </c>
      <c r="I944" s="152">
        <f>+[1]data1cf!H944</f>
        <v>18086.324286695508</v>
      </c>
      <c r="J944" s="152">
        <f>+[1]data1cf!I944</f>
        <v>17297.97398753848</v>
      </c>
      <c r="K944" s="152">
        <f>+[1]data1cf!J944</f>
        <v>16609.342422198843</v>
      </c>
      <c r="L944" s="152">
        <f>+[1]data1cf!K944</f>
        <v>15734.034742505846</v>
      </c>
      <c r="M944" s="152">
        <f>+[1]data1cf!L944</f>
        <v>14969.691381259789</v>
      </c>
      <c r="N944" s="152">
        <f>+[1]data1cf!M944</f>
        <v>14170.189025214862</v>
      </c>
      <c r="O944" s="152">
        <f>+[1]data1cf!N944</f>
        <v>13470.713845415437</v>
      </c>
      <c r="P944" s="152">
        <f>+[1]data1cf!O944</f>
        <v>14579.279618374156</v>
      </c>
      <c r="Q944" s="152">
        <f>+[1]data1cf!P944</f>
        <v>15962.620364061531</v>
      </c>
      <c r="R944" s="152">
        <f>+[1]data1cf!Q944</f>
        <v>14316.046850643539</v>
      </c>
      <c r="S944" s="152">
        <f>+[1]data1cf!R944</f>
        <v>10396.454382566812</v>
      </c>
      <c r="T944" s="152">
        <f>+[1]data1cf!S944</f>
        <v>9793.9422627201802</v>
      </c>
      <c r="U944" s="152">
        <f>+[1]data1cf!T944</f>
        <v>9191.4597559409194</v>
      </c>
      <c r="V944" s="152">
        <f>+[1]data1cf!U944</f>
        <v>8589.0077506210291</v>
      </c>
      <c r="W944" s="152">
        <f>+[1]data1cf!V944</f>
        <v>12261.481656490749</v>
      </c>
      <c r="X944" s="152">
        <f>+[1]data1cf!W944</f>
        <v>11659.093426672265</v>
      </c>
      <c r="Y944" s="152">
        <f>+[1]data1cf!X944</f>
        <v>11056.738526621983</v>
      </c>
      <c r="Z944" s="152">
        <f>+[1]data1cf!Y944</f>
        <v>10454.417956232935</v>
      </c>
      <c r="AA944" s="152">
        <f>+[1]data1cf!Z944</f>
        <v>9852.1327453949707</v>
      </c>
      <c r="AB944" s="152"/>
      <c r="AC944" s="153" t="e">
        <f t="shared" ca="1" si="112"/>
        <v>#NAME?</v>
      </c>
      <c r="AD944" s="153">
        <f t="shared" si="114"/>
        <v>81501.459072381287</v>
      </c>
      <c r="AE944" s="154">
        <f t="shared" si="115"/>
        <v>59679.218036654609</v>
      </c>
      <c r="AF944" s="155" t="e">
        <f t="shared" ca="1" si="113"/>
        <v>#NAME?</v>
      </c>
      <c r="AG944" s="156">
        <f t="shared" si="118"/>
        <v>0.98703158074081732</v>
      </c>
    </row>
    <row r="945" spans="1:33" x14ac:dyDescent="0.25">
      <c r="A945" s="148"/>
      <c r="B945" s="152">
        <f>+[1]data1cf!A945</f>
        <v>-98535.429080899572</v>
      </c>
      <c r="C945" s="152">
        <f>+[1]data1cf!B945</f>
        <v>13871.46311620382</v>
      </c>
      <c r="D945" s="152">
        <f>+[1]data1cf!C945</f>
        <v>21541.55041147954</v>
      </c>
      <c r="E945" s="152">
        <f>+[1]data1cf!D945</f>
        <v>20361.894707211191</v>
      </c>
      <c r="F945" s="152">
        <f>+[1]data1cf!E945</f>
        <v>18873.939565242606</v>
      </c>
      <c r="G945" s="152">
        <f>+[1]data1cf!F945</f>
        <v>17887.252122893609</v>
      </c>
      <c r="H945" s="152">
        <f>+[1]data1cf!G945</f>
        <v>16645.423795613999</v>
      </c>
      <c r="I945" s="152">
        <f>+[1]data1cf!H945</f>
        <v>15663.517843495338</v>
      </c>
      <c r="J945" s="152">
        <f>+[1]data1cf!I945</f>
        <v>14992.015237216416</v>
      </c>
      <c r="K945" s="152">
        <f>+[1]data1cf!J945</f>
        <v>14406.411959756493</v>
      </c>
      <c r="L945" s="152">
        <f>+[1]data1cf!K945</f>
        <v>13659.879915869642</v>
      </c>
      <c r="M945" s="152">
        <f>+[1]data1cf!L945</f>
        <v>13008.825987536555</v>
      </c>
      <c r="N945" s="152">
        <f>+[1]data1cf!M945</f>
        <v>12327.8242597711</v>
      </c>
      <c r="O945" s="152">
        <f>+[1]data1cf!N945</f>
        <v>11733.016477863061</v>
      </c>
      <c r="P945" s="152">
        <f>+[1]data1cf!O945</f>
        <v>12676.28026949726</v>
      </c>
      <c r="Q945" s="152">
        <f>+[1]data1cf!P945</f>
        <v>13854.585037180143</v>
      </c>
      <c r="R945" s="152">
        <f>+[1]data1cf!Q945</f>
        <v>12452.063332206628</v>
      </c>
      <c r="S945" s="152">
        <f>+[1]data1cf!R945</f>
        <v>9113.4249620819628</v>
      </c>
      <c r="T945" s="152">
        <f>+[1]data1cf!S945</f>
        <v>8600.2159746251364</v>
      </c>
      <c r="U945" s="152">
        <f>+[1]data1cf!T945</f>
        <v>8087.0322110464767</v>
      </c>
      <c r="V945" s="152">
        <f>+[1]data1cf!U945</f>
        <v>7573.8744280623523</v>
      </c>
      <c r="W945" s="152">
        <f>+[1]data1cf!V945</f>
        <v>10702.02165134614</v>
      </c>
      <c r="X945" s="152">
        <f>+[1]data1cf!W945</f>
        <v>10188.918191187106</v>
      </c>
      <c r="Y945" s="152">
        <f>+[1]data1cf!X945</f>
        <v>9675.8431207251815</v>
      </c>
      <c r="Z945" s="152">
        <f>+[1]data1cf!Y945</f>
        <v>9162.7972916512845</v>
      </c>
      <c r="AA945" s="152">
        <f>+[1]data1cf!Z945</f>
        <v>8649.7815812070548</v>
      </c>
      <c r="AB945" s="152"/>
      <c r="AC945" s="153" t="e">
        <f t="shared" ca="1" si="112"/>
        <v>#NAME?</v>
      </c>
      <c r="AD945" s="153">
        <f t="shared" si="114"/>
        <v>72386.712676933428</v>
      </c>
      <c r="AE945" s="154">
        <f t="shared" si="115"/>
        <v>53426.137750113965</v>
      </c>
      <c r="AF945" s="155" t="e">
        <f t="shared" ca="1" si="113"/>
        <v>#NAME?</v>
      </c>
      <c r="AG945" s="156">
        <f t="shared" si="118"/>
        <v>0.97891696977418952</v>
      </c>
    </row>
    <row r="946" spans="1:33" x14ac:dyDescent="0.25">
      <c r="A946" s="148"/>
      <c r="B946" s="152">
        <f>+[1]data1cf!A946</f>
        <v>-93070.035875593559</v>
      </c>
      <c r="C946" s="152">
        <f>+[1]data1cf!B946</f>
        <v>13236.580559145335</v>
      </c>
      <c r="D946" s="152">
        <f>+[1]data1cf!C946</f>
        <v>20532.478034083393</v>
      </c>
      <c r="E946" s="152">
        <f>+[1]data1cf!D946</f>
        <v>19330.08446642783</v>
      </c>
      <c r="F946" s="152">
        <f>+[1]data1cf!E946</f>
        <v>17923.588554002316</v>
      </c>
      <c r="G946" s="152">
        <f>+[1]data1cf!F946</f>
        <v>16991.977900957372</v>
      </c>
      <c r="H946" s="152">
        <f>+[1]data1cf!G946</f>
        <v>15818.680252863509</v>
      </c>
      <c r="I946" s="152">
        <f>+[1]data1cf!H946</f>
        <v>14891.236966295874</v>
      </c>
      <c r="J946" s="152">
        <f>+[1]data1cf!I946</f>
        <v>14256.980108230895</v>
      </c>
      <c r="K946" s="152">
        <f>+[1]data1cf!J946</f>
        <v>13704.217579054224</v>
      </c>
      <c r="L946" s="152">
        <f>+[1]data1cf!K946</f>
        <v>12998.733370937065</v>
      </c>
      <c r="M946" s="152">
        <f>+[1]data1cf!L946</f>
        <v>12383.790978823909</v>
      </c>
      <c r="N946" s="152">
        <f>+[1]data1cf!M946</f>
        <v>11740.561880156911</v>
      </c>
      <c r="O946" s="152">
        <f>+[1]data1cf!N946</f>
        <v>11179.117320508994</v>
      </c>
      <c r="P946" s="152">
        <f>+[1]data1cf!O946</f>
        <v>12069.690333026916</v>
      </c>
      <c r="Q946" s="152">
        <f>+[1]data1cf!P946</f>
        <v>13182.638924447703</v>
      </c>
      <c r="R946" s="152">
        <f>+[1]data1cf!Q946</f>
        <v>11857.909874036679</v>
      </c>
      <c r="S946" s="152">
        <f>+[1]data1cf!R946</f>
        <v>8704.4533378295546</v>
      </c>
      <c r="T946" s="152">
        <f>+[1]data1cf!S946</f>
        <v>8219.7101411965123</v>
      </c>
      <c r="U946" s="152">
        <f>+[1]data1cf!T946</f>
        <v>7734.9907693670684</v>
      </c>
      <c r="V946" s="152">
        <f>+[1]data1cf!U946</f>
        <v>7250.2959370853623</v>
      </c>
      <c r="W946" s="152">
        <f>+[1]data1cf!V946</f>
        <v>10204.936486284478</v>
      </c>
      <c r="X946" s="152">
        <f>+[1]data1cf!W946</f>
        <v>9720.2929637431134</v>
      </c>
      <c r="Y946" s="152">
        <f>+[1]data1cf!X946</f>
        <v>9235.6762562281074</v>
      </c>
      <c r="Z946" s="152">
        <f>+[1]data1cf!Y946</f>
        <v>8751.0871681902572</v>
      </c>
      <c r="AA946" s="152">
        <f>+[1]data1cf!Z946</f>
        <v>8266.5265282138826</v>
      </c>
      <c r="AB946" s="152"/>
      <c r="AC946" s="153" t="e">
        <f t="shared" ca="1" si="112"/>
        <v>#NAME?</v>
      </c>
      <c r="AD946" s="153">
        <f t="shared" si="114"/>
        <v>69583.835698915587</v>
      </c>
      <c r="AE946" s="154">
        <f t="shared" si="115"/>
        <v>51532.796737109296</v>
      </c>
      <c r="AF946" s="155" t="e">
        <f t="shared" ca="1" si="113"/>
        <v>#NAME?</v>
      </c>
      <c r="AG946" s="156">
        <f t="shared" si="118"/>
        <v>0.97551885005862815</v>
      </c>
    </row>
    <row r="947" spans="1:33" x14ac:dyDescent="0.25">
      <c r="A947" s="148"/>
      <c r="B947" s="152">
        <f>+[1]data1cf!A947</f>
        <v>-111056.9147969239</v>
      </c>
      <c r="C947" s="152">
        <f>+[1]data1cf!B947</f>
        <v>15413.083913580987</v>
      </c>
      <c r="D947" s="152">
        <f>+[1]data1cf!C947</f>
        <v>24022.388948618587</v>
      </c>
      <c r="E947" s="152">
        <f>+[1]data1cf!D947</f>
        <v>22679.938739481971</v>
      </c>
      <c r="F947" s="152">
        <f>+[1]data1cf!E947</f>
        <v>21051.240660596839</v>
      </c>
      <c r="G947" s="152">
        <f>+[1]data1cf!F947</f>
        <v>19938.369574244887</v>
      </c>
      <c r="H947" s="152">
        <f>+[1]data1cf!G947</f>
        <v>18539.534076886222</v>
      </c>
      <c r="I947" s="152">
        <f>+[1]data1cf!H947</f>
        <v>17432.851468608354</v>
      </c>
      <c r="J947" s="152">
        <f>+[1]data1cf!I947</f>
        <v>16676.017013965575</v>
      </c>
      <c r="K947" s="152">
        <f>+[1]data1cf!J947</f>
        <v>16015.173960503314</v>
      </c>
      <c r="L947" s="152">
        <f>+[1]data1cf!K947</f>
        <v>15174.599297914243</v>
      </c>
      <c r="M947" s="152">
        <f>+[1]data1cf!L947</f>
        <v>14440.812056903473</v>
      </c>
      <c r="N947" s="152">
        <f>+[1]data1cf!M947</f>
        <v>13673.271370650244</v>
      </c>
      <c r="O947" s="152">
        <f>+[1]data1cf!N947</f>
        <v>13002.02679905888</v>
      </c>
      <c r="P947" s="152">
        <f>+[1]data1cf!O947</f>
        <v>14066.007767534054</v>
      </c>
      <c r="Q947" s="152">
        <f>+[1]data1cf!P947</f>
        <v>15394.046762339971</v>
      </c>
      <c r="R947" s="152">
        <f>+[1]data1cf!Q947</f>
        <v>13813.298244340447</v>
      </c>
      <c r="S947" s="152">
        <f>+[1]data1cf!R947</f>
        <v>10050.399148379136</v>
      </c>
      <c r="T947" s="152">
        <f>+[1]data1cf!S947</f>
        <v>9471.9736284961837</v>
      </c>
      <c r="U947" s="152">
        <f>+[1]data1cf!T947</f>
        <v>8893.576537840323</v>
      </c>
      <c r="V947" s="152">
        <f>+[1]data1cf!U947</f>
        <v>8315.2087292883625</v>
      </c>
      <c r="W947" s="152">
        <f>+[1]data1cf!V947</f>
        <v>11840.868310708956</v>
      </c>
      <c r="X947" s="152">
        <f>+[1]data1cf!W947</f>
        <v>11262.561728108041</v>
      </c>
      <c r="Y947" s="152">
        <f>+[1]data1cf!X947</f>
        <v>10684.287142852691</v>
      </c>
      <c r="Z947" s="152">
        <f>+[1]data1cf!Y947</f>
        <v>10106.04551486325</v>
      </c>
      <c r="AA947" s="152">
        <f>+[1]data1cf!Z947</f>
        <v>9527.8378328577128</v>
      </c>
      <c r="AB947" s="152"/>
      <c r="AC947" s="153" t="e">
        <f t="shared" ca="1" si="112"/>
        <v>#NAME?</v>
      </c>
      <c r="AD947" s="153">
        <f t="shared" si="114"/>
        <v>79003.958890614245</v>
      </c>
      <c r="AE947" s="154">
        <f t="shared" si="115"/>
        <v>57955.12510407743</v>
      </c>
      <c r="AF947" s="155" t="e">
        <f t="shared" ca="1" si="113"/>
        <v>#NAME?</v>
      </c>
      <c r="AG947" s="156">
        <f t="shared" ref="AG947:AG962" si="119">1-EXP(-(1/0.25)*(AD947/ABS($AD$1010)))</f>
        <v>0.98518454393112354</v>
      </c>
    </row>
    <row r="948" spans="1:33" x14ac:dyDescent="0.25">
      <c r="A948" s="148"/>
      <c r="B948" s="152">
        <f>+[1]data1cf!A948</f>
        <v>-101613.85969205882</v>
      </c>
      <c r="C948" s="152">
        <f>+[1]data1cf!B948</f>
        <v>14329.923815548304</v>
      </c>
      <c r="D948" s="152">
        <f>+[1]data1cf!C948</f>
        <v>22211.508130128572</v>
      </c>
      <c r="E948" s="152">
        <f>+[1]data1cf!D948</f>
        <v>20901.960578240418</v>
      </c>
      <c r="F948" s="152">
        <f>+[1]data1cf!E948</f>
        <v>19409.233099385376</v>
      </c>
      <c r="G948" s="152">
        <f>+[1]data1cf!F948</f>
        <v>18391.523172873105</v>
      </c>
      <c r="H948" s="152">
        <f>+[1]data1cf!G948</f>
        <v>17111.094340070067</v>
      </c>
      <c r="I948" s="152">
        <f>+[1]data1cf!H948</f>
        <v>16098.511814373007</v>
      </c>
      <c r="J948" s="152">
        <f>+[1]data1cf!I948</f>
        <v>15406.030214061924</v>
      </c>
      <c r="K948" s="152">
        <f>+[1]data1cf!J948</f>
        <v>14801.929097377862</v>
      </c>
      <c r="L948" s="152">
        <f>+[1]data1cf!K948</f>
        <v>14032.276500328866</v>
      </c>
      <c r="M948" s="152">
        <f>+[1]data1cf!L948</f>
        <v>13360.882432807364</v>
      </c>
      <c r="N948" s="152">
        <f>+[1]data1cf!M948</f>
        <v>12658.604940734996</v>
      </c>
      <c r="O948" s="152">
        <f>+[1]data1cf!N948</f>
        <v>12045.005031557364</v>
      </c>
      <c r="P948" s="152">
        <f>+[1]data1cf!O948</f>
        <v>13017.947366210166</v>
      </c>
      <c r="Q948" s="152">
        <f>+[1]data1cf!P948</f>
        <v>14233.064572829433</v>
      </c>
      <c r="R948" s="152">
        <f>+[1]data1cf!Q948</f>
        <v>12786.7254735473</v>
      </c>
      <c r="S948" s="152">
        <f>+[1]data1cf!R948</f>
        <v>9343.7818128885665</v>
      </c>
      <c r="T948" s="152">
        <f>+[1]data1cf!S948</f>
        <v>8814.5392193304033</v>
      </c>
      <c r="U948" s="152">
        <f>+[1]data1cf!T948</f>
        <v>8285.3226376914208</v>
      </c>
      <c r="V948" s="152">
        <f>+[1]data1cf!U948</f>
        <v>7756.1328483291945</v>
      </c>
      <c r="W948" s="152">
        <f>+[1]data1cf!V948</f>
        <v>10982.009226072383</v>
      </c>
      <c r="X948" s="152">
        <f>+[1]data1cf!W948</f>
        <v>10452.875456681639</v>
      </c>
      <c r="Y948" s="152">
        <f>+[1]data1cf!X948</f>
        <v>9923.7709639351087</v>
      </c>
      <c r="Z948" s="152">
        <f>+[1]data1cf!Y948</f>
        <v>9394.696626132114</v>
      </c>
      <c r="AA948" s="152">
        <f>+[1]data1cf!Z948</f>
        <v>8865.6533479209593</v>
      </c>
      <c r="AB948" s="152"/>
      <c r="AC948" s="153" t="e">
        <f t="shared" ca="1" si="112"/>
        <v>#NAME?</v>
      </c>
      <c r="AD948" s="153">
        <f t="shared" si="114"/>
        <v>74117.657429571627</v>
      </c>
      <c r="AE948" s="154">
        <f t="shared" si="115"/>
        <v>54641.891566249549</v>
      </c>
      <c r="AF948" s="155" t="e">
        <f t="shared" ca="1" si="113"/>
        <v>#NAME?</v>
      </c>
      <c r="AG948" s="156">
        <f t="shared" si="119"/>
        <v>0.98077554050628646</v>
      </c>
    </row>
    <row r="949" spans="1:33" x14ac:dyDescent="0.25">
      <c r="A949" s="148"/>
      <c r="B949" s="152">
        <f>+[1]data1cf!A949</f>
        <v>-90431.670281267026</v>
      </c>
      <c r="C949" s="152">
        <f>+[1]data1cf!B949</f>
        <v>12947.254403119663</v>
      </c>
      <c r="D949" s="152">
        <f>+[1]data1cf!C949</f>
        <v>19967.795026047974</v>
      </c>
      <c r="E949" s="152">
        <f>+[1]data1cf!D949</f>
        <v>18854.586263643854</v>
      </c>
      <c r="F949" s="152">
        <f>+[1]data1cf!E949</f>
        <v>17464.815814987742</v>
      </c>
      <c r="G949" s="152">
        <f>+[1]data1cf!F949</f>
        <v>16559.792948125283</v>
      </c>
      <c r="H949" s="152">
        <f>+[1]data1cf!G949</f>
        <v>15419.577821146981</v>
      </c>
      <c r="I949" s="152">
        <f>+[1]data1cf!H949</f>
        <v>14518.425858472725</v>
      </c>
      <c r="J949" s="152">
        <f>+[1]data1cf!I949</f>
        <v>13902.149024338534</v>
      </c>
      <c r="K949" s="152">
        <f>+[1]data1cf!J949</f>
        <v>13365.240048073356</v>
      </c>
      <c r="L949" s="152">
        <f>+[1]data1cf!K949</f>
        <v>12679.571284801259</v>
      </c>
      <c r="M949" s="152">
        <f>+[1]data1cf!L949</f>
        <v>12082.061386772573</v>
      </c>
      <c r="N949" s="152">
        <f>+[1]data1cf!M949</f>
        <v>11457.066658676369</v>
      </c>
      <c r="O949" s="152">
        <f>+[1]data1cf!N949</f>
        <v>10911.727871188014</v>
      </c>
      <c r="P949" s="152">
        <f>+[1]data1cf!O949</f>
        <v>11776.864920814252</v>
      </c>
      <c r="Q949" s="152">
        <f>+[1]data1cf!P949</f>
        <v>12858.263451635681</v>
      </c>
      <c r="R949" s="152">
        <f>+[1]data1cf!Q949</f>
        <v>11571.0880511779</v>
      </c>
      <c r="S949" s="152">
        <f>+[1]data1cf!R949</f>
        <v>8507.0262503446284</v>
      </c>
      <c r="T949" s="152">
        <f>+[1]data1cf!S949</f>
        <v>8036.0246383155645</v>
      </c>
      <c r="U949" s="152">
        <f>+[1]data1cf!T949</f>
        <v>7565.0461757004286</v>
      </c>
      <c r="V949" s="152">
        <f>+[1]data1cf!U949</f>
        <v>7094.0915569816425</v>
      </c>
      <c r="W949" s="152">
        <f>+[1]data1cf!V949</f>
        <v>9964.9734410500459</v>
      </c>
      <c r="X949" s="152">
        <f>+[1]data1cf!W949</f>
        <v>9494.0686775341419</v>
      </c>
      <c r="Y949" s="152">
        <f>+[1]data1cf!X949</f>
        <v>9023.1899688875601</v>
      </c>
      <c r="Z949" s="152">
        <f>+[1]data1cf!Y949</f>
        <v>8552.3380967563826</v>
      </c>
      <c r="AA949" s="152">
        <f>+[1]data1cf!Z949</f>
        <v>8081.5138662360787</v>
      </c>
      <c r="AB949" s="152"/>
      <c r="AC949" s="153" t="e">
        <f t="shared" ca="1" si="112"/>
        <v>#NAME?</v>
      </c>
      <c r="AD949" s="153">
        <f t="shared" si="114"/>
        <v>68196.50680993346</v>
      </c>
      <c r="AE949" s="154">
        <f t="shared" si="115"/>
        <v>50585.622649330624</v>
      </c>
      <c r="AF949" s="155" t="e">
        <f t="shared" ca="1" si="113"/>
        <v>#NAME?</v>
      </c>
      <c r="AG949" s="156">
        <f t="shared" si="119"/>
        <v>0.97363944762180388</v>
      </c>
    </row>
    <row r="950" spans="1:33" x14ac:dyDescent="0.25">
      <c r="A950" s="148"/>
      <c r="B950" s="152">
        <f>+[1]data1cf!A950</f>
        <v>-99306.609516470344</v>
      </c>
      <c r="C950" s="152">
        <f>+[1]data1cf!B950</f>
        <v>14030.380462155656</v>
      </c>
      <c r="D950" s="152">
        <f>+[1]data1cf!C950</f>
        <v>21781.469475266611</v>
      </c>
      <c r="E950" s="152">
        <f>+[1]data1cf!D950</f>
        <v>20482.005375282366</v>
      </c>
      <c r="F950" s="152">
        <f>+[1]data1cf!E950</f>
        <v>19008.036432432658</v>
      </c>
      <c r="G950" s="152">
        <f>+[1]data1cf!F950</f>
        <v>18013.577519528939</v>
      </c>
      <c r="H950" s="152">
        <f>+[1]data1cf!G950</f>
        <v>16762.079344712365</v>
      </c>
      <c r="I950" s="152">
        <f>+[1]data1cf!H950</f>
        <v>15772.488576412346</v>
      </c>
      <c r="J950" s="152">
        <f>+[1]data1cf!I950</f>
        <v>15095.730503371538</v>
      </c>
      <c r="K950" s="152">
        <f>+[1]data1cf!J950</f>
        <v>14505.493315483971</v>
      </c>
      <c r="L950" s="152">
        <f>+[1]data1cf!K950</f>
        <v>13753.169320921454</v>
      </c>
      <c r="M950" s="152">
        <f>+[1]data1cf!L950</f>
        <v>13097.019965931031</v>
      </c>
      <c r="N950" s="152">
        <f>+[1]data1cf!M950</f>
        <v>12410.688427213896</v>
      </c>
      <c r="O950" s="152">
        <f>+[1]data1cf!N950</f>
        <v>11811.173012513838</v>
      </c>
      <c r="P950" s="152">
        <f>+[1]data1cf!O950</f>
        <v>12761.871602791587</v>
      </c>
      <c r="Q950" s="152">
        <f>+[1]data1cf!P950</f>
        <v>13949.398287834094</v>
      </c>
      <c r="R950" s="152">
        <f>+[1]data1cf!Q950</f>
        <v>12535.899847797584</v>
      </c>
      <c r="S950" s="152">
        <f>+[1]data1cf!R950</f>
        <v>9171.1318650401663</v>
      </c>
      <c r="T950" s="152">
        <f>+[1]data1cf!S950</f>
        <v>8653.9062844231121</v>
      </c>
      <c r="U950" s="152">
        <f>+[1]data1cf!T950</f>
        <v>8136.7061250970983</v>
      </c>
      <c r="V950" s="152">
        <f>+[1]data1cf!U950</f>
        <v>7619.5321497008663</v>
      </c>
      <c r="W950" s="152">
        <f>+[1]data1cf!V950</f>
        <v>10772.161591823944</v>
      </c>
      <c r="X950" s="152">
        <f>+[1]data1cf!W950</f>
        <v>10255.042364406472</v>
      </c>
      <c r="Y950" s="152">
        <f>+[1]data1cf!X950</f>
        <v>9737.9517488760393</v>
      </c>
      <c r="Z950" s="152">
        <f>+[1]data1cf!Y950</f>
        <v>9220.8906035892505</v>
      </c>
      <c r="AA950" s="152">
        <f>+[1]data1cf!Z950</f>
        <v>8703.8598126534107</v>
      </c>
      <c r="AB950" s="152"/>
      <c r="AC950" s="153" t="e">
        <f t="shared" ca="1" si="112"/>
        <v>#NAME?</v>
      </c>
      <c r="AD950" s="153">
        <f t="shared" si="114"/>
        <v>72914.131845781885</v>
      </c>
      <c r="AE950" s="154">
        <f t="shared" si="115"/>
        <v>53822.298485506682</v>
      </c>
      <c r="AF950" s="155" t="e">
        <f t="shared" ca="1" si="113"/>
        <v>#NAME?</v>
      </c>
      <c r="AG950" s="156">
        <f t="shared" si="119"/>
        <v>0.97950155175986309</v>
      </c>
    </row>
    <row r="951" spans="1:33" x14ac:dyDescent="0.25">
      <c r="A951" s="148"/>
      <c r="B951" s="152">
        <f>+[1]data1cf!A951</f>
        <v>-102974.38890409839</v>
      </c>
      <c r="C951" s="152">
        <f>+[1]data1cf!B951</f>
        <v>14404.836968582807</v>
      </c>
      <c r="D951" s="152">
        <f>+[1]data1cf!C951</f>
        <v>22387.100964957262</v>
      </c>
      <c r="E951" s="152">
        <f>+[1]data1cf!D951</f>
        <v>21155.714652038445</v>
      </c>
      <c r="F951" s="152">
        <f>+[1]data1cf!E951</f>
        <v>19645.80899866897</v>
      </c>
      <c r="G951" s="152">
        <f>+[1]data1cf!F951</f>
        <v>18614.388515946303</v>
      </c>
      <c r="H951" s="152">
        <f>+[1]data1cf!G951</f>
        <v>17316.899979028483</v>
      </c>
      <c r="I951" s="152">
        <f>+[1]data1cf!H951</f>
        <v>16290.759774192142</v>
      </c>
      <c r="J951" s="152">
        <f>+[1]data1cf!I951</f>
        <v>15589.006392955896</v>
      </c>
      <c r="K951" s="152">
        <f>+[1]data1cf!J951</f>
        <v>14976.730055257372</v>
      </c>
      <c r="L951" s="152">
        <f>+[1]data1cf!K951</f>
        <v>14196.8592035361</v>
      </c>
      <c r="M951" s="152">
        <f>+[1]data1cf!L951</f>
        <v>13516.47570047481</v>
      </c>
      <c r="N951" s="152">
        <f>+[1]data1cf!M951</f>
        <v>12804.79526823444</v>
      </c>
      <c r="O951" s="152">
        <f>+[1]data1cf!N951</f>
        <v>12182.890075834261</v>
      </c>
      <c r="P951" s="152">
        <f>+[1]data1cf!O951</f>
        <v>13168.949004572783</v>
      </c>
      <c r="Q951" s="152">
        <f>+[1]data1cf!P951</f>
        <v>14400.335669518561</v>
      </c>
      <c r="R951" s="152">
        <f>+[1]data1cf!Q951</f>
        <v>12934.631233647015</v>
      </c>
      <c r="S951" s="152">
        <f>+[1]data1cf!R951</f>
        <v>9445.5892804922678</v>
      </c>
      <c r="T951" s="152">
        <f>+[1]data1cf!S951</f>
        <v>8909.2605471990973</v>
      </c>
      <c r="U951" s="152">
        <f>+[1]data1cf!T951</f>
        <v>8372.9581741041256</v>
      </c>
      <c r="V951" s="152">
        <f>+[1]data1cf!U951</f>
        <v>7836.6829520133178</v>
      </c>
      <c r="W951" s="152">
        <f>+[1]data1cf!V951</f>
        <v>11105.751263018843</v>
      </c>
      <c r="X951" s="152">
        <f>+[1]data1cf!W951</f>
        <v>10569.532810962624</v>
      </c>
      <c r="Y951" s="152">
        <f>+[1]data1cf!X951</f>
        <v>10033.344027541723</v>
      </c>
      <c r="Z951" s="152">
        <f>+[1]data1cf!Y951</f>
        <v>9497.1858028152019</v>
      </c>
      <c r="AA951" s="152">
        <f>+[1]data1cf!Z951</f>
        <v>8961.0590535438896</v>
      </c>
      <c r="AB951" s="152"/>
      <c r="AC951" s="153" t="e">
        <f t="shared" ca="1" si="112"/>
        <v>#NAME?</v>
      </c>
      <c r="AD951" s="153">
        <f t="shared" si="114"/>
        <v>74665.765344285814</v>
      </c>
      <c r="AE951" s="154">
        <f t="shared" si="115"/>
        <v>54967.262973678</v>
      </c>
      <c r="AF951" s="155" t="e">
        <f t="shared" ca="1" si="113"/>
        <v>#NAME?</v>
      </c>
      <c r="AG951" s="156">
        <f t="shared" si="119"/>
        <v>0.98132919435801869</v>
      </c>
    </row>
    <row r="952" spans="1:33" x14ac:dyDescent="0.25">
      <c r="A952" s="148"/>
      <c r="B952" s="152">
        <f>+[1]data1cf!A952</f>
        <v>-94492.791175295075</v>
      </c>
      <c r="C952" s="152">
        <f>+[1]data1cf!B952</f>
        <v>13492.8908043927</v>
      </c>
      <c r="D952" s="152">
        <f>+[1]data1cf!C952</f>
        <v>20757.896907597478</v>
      </c>
      <c r="E952" s="152">
        <f>+[1]data1cf!D952</f>
        <v>19574.823941116058</v>
      </c>
      <c r="F952" s="152">
        <f>+[1]data1cf!E952</f>
        <v>18170.984649219405</v>
      </c>
      <c r="G952" s="152">
        <f>+[1]data1cf!F952</f>
        <v>17225.036364657575</v>
      </c>
      <c r="H952" s="152">
        <f>+[1]data1cf!G952</f>
        <v>16033.898758240241</v>
      </c>
      <c r="I952" s="152">
        <f>+[1]data1cf!H952</f>
        <v>15092.277709316353</v>
      </c>
      <c r="J952" s="152">
        <f>+[1]data1cf!I952</f>
        <v>14448.325009859502</v>
      </c>
      <c r="K952" s="152">
        <f>+[1]data1cf!J952</f>
        <v>13887.013352210121</v>
      </c>
      <c r="L952" s="152">
        <f>+[1]data1cf!K952</f>
        <v>13170.843540388163</v>
      </c>
      <c r="M952" s="152">
        <f>+[1]data1cf!L952</f>
        <v>12546.500565808707</v>
      </c>
      <c r="N952" s="152">
        <f>+[1]data1cf!M952</f>
        <v>11893.43846771885</v>
      </c>
      <c r="O952" s="152">
        <f>+[1]data1cf!N952</f>
        <v>11323.308768776726</v>
      </c>
      <c r="P952" s="152">
        <f>+[1]data1cf!O952</f>
        <v>12227.598284831896</v>
      </c>
      <c r="Q952" s="152">
        <f>+[1]data1cf!P952</f>
        <v>13357.560445570045</v>
      </c>
      <c r="R952" s="152">
        <f>+[1]data1cf!Q952</f>
        <v>12012.58035238881</v>
      </c>
      <c r="S952" s="152">
        <f>+[1]data1cf!R952</f>
        <v>8810.9171408854236</v>
      </c>
      <c r="T952" s="152">
        <f>+[1]data1cf!S952</f>
        <v>8318.7637080198801</v>
      </c>
      <c r="U952" s="152">
        <f>+[1]data1cf!T952</f>
        <v>7826.6344641661162</v>
      </c>
      <c r="V952" s="152">
        <f>+[1]data1cf!U952</f>
        <v>7334.5301349944602</v>
      </c>
      <c r="W952" s="152">
        <f>+[1]data1cf!V952</f>
        <v>10334.338073037252</v>
      </c>
      <c r="X952" s="152">
        <f>+[1]data1cf!W952</f>
        <v>9842.285837974443</v>
      </c>
      <c r="Y952" s="152">
        <f>+[1]data1cf!X952</f>
        <v>9350.2608278574917</v>
      </c>
      <c r="Z952" s="152">
        <f>+[1]data1cf!Y952</f>
        <v>8858.2638594347518</v>
      </c>
      <c r="AA952" s="152">
        <f>+[1]data1cf!Z952</f>
        <v>8366.2957739570666</v>
      </c>
      <c r="AB952" s="152"/>
      <c r="AC952" s="153" t="e">
        <f t="shared" ca="1" si="112"/>
        <v>#NAME?</v>
      </c>
      <c r="AD952" s="153">
        <f t="shared" si="114"/>
        <v>70346.079668954844</v>
      </c>
      <c r="AE952" s="154">
        <f t="shared" si="115"/>
        <v>52058.931269056608</v>
      </c>
      <c r="AF952" s="155" t="e">
        <f t="shared" ca="1" si="113"/>
        <v>#NAME?</v>
      </c>
      <c r="AG952" s="156">
        <f t="shared" si="119"/>
        <v>0.97649379315328844</v>
      </c>
    </row>
    <row r="953" spans="1:33" x14ac:dyDescent="0.25">
      <c r="A953" s="148"/>
      <c r="B953" s="152">
        <f>+[1]data1cf!A953</f>
        <v>-116964.23872954957</v>
      </c>
      <c r="C953" s="152">
        <f>+[1]data1cf!B953</f>
        <v>16108.266378341679</v>
      </c>
      <c r="D953" s="152">
        <f>+[1]data1cf!C953</f>
        <v>25229.527069493146</v>
      </c>
      <c r="E953" s="152">
        <f>+[1]data1cf!D953</f>
        <v>23790.362831976112</v>
      </c>
      <c r="F953" s="152">
        <f>+[1]data1cf!E953</f>
        <v>22078.436886413576</v>
      </c>
      <c r="G953" s="152">
        <f>+[1]data1cf!F953</f>
        <v>20906.035511321912</v>
      </c>
      <c r="H953" s="152">
        <f>+[1]data1cf!G953</f>
        <v>19433.127956187051</v>
      </c>
      <c r="I953" s="152">
        <f>+[1]data1cf!H953</f>
        <v>18267.578840860439</v>
      </c>
      <c r="J953" s="152">
        <f>+[1]data1cf!I953</f>
        <v>17470.486953394862</v>
      </c>
      <c r="K953" s="152">
        <f>+[1]data1cf!J953</f>
        <v>16774.147654555294</v>
      </c>
      <c r="L953" s="152">
        <f>+[1]data1cf!K953</f>
        <v>15889.206035460818</v>
      </c>
      <c r="M953" s="152">
        <f>+[1]data1cf!L953</f>
        <v>15116.387285802346</v>
      </c>
      <c r="N953" s="152">
        <f>+[1]data1cf!M953</f>
        <v>14308.019682346767</v>
      </c>
      <c r="O953" s="152">
        <f>+[1]data1cf!N953</f>
        <v>13600.714144247926</v>
      </c>
      <c r="P953" s="152">
        <f>+[1]data1cf!O953</f>
        <v>14721.646458913514</v>
      </c>
      <c r="Q953" s="152">
        <f>+[1]data1cf!P953</f>
        <v>16120.32631882741</v>
      </c>
      <c r="R953" s="152">
        <f>+[1]data1cf!Q953</f>
        <v>14455.494845985158</v>
      </c>
      <c r="S953" s="152">
        <f>+[1]data1cf!R953</f>
        <v>10492.440145789091</v>
      </c>
      <c r="T953" s="152">
        <f>+[1]data1cf!S953</f>
        <v>9883.2470962741918</v>
      </c>
      <c r="U953" s="152">
        <f>+[1]data1cf!T953</f>
        <v>9274.0839881898828</v>
      </c>
      <c r="V953" s="152">
        <f>+[1]data1cf!U953</f>
        <v>8664.9517197790519</v>
      </c>
      <c r="W953" s="152">
        <f>+[1]data1cf!V953</f>
        <v>12378.147694243708</v>
      </c>
      <c r="X953" s="152">
        <f>+[1]data1cf!W953</f>
        <v>11769.079908506194</v>
      </c>
      <c r="Y953" s="152">
        <f>+[1]data1cf!X953</f>
        <v>11160.045822112568</v>
      </c>
      <c r="Z953" s="152">
        <f>+[1]data1cf!Y953</f>
        <v>10551.046446043165</v>
      </c>
      <c r="AA953" s="152">
        <f>+[1]data1cf!Z953</f>
        <v>9942.0828216077025</v>
      </c>
      <c r="AB953" s="152"/>
      <c r="AC953" s="153" t="e">
        <f t="shared" ca="1" si="112"/>
        <v>#NAME?</v>
      </c>
      <c r="AD953" s="153">
        <f t="shared" si="114"/>
        <v>82142.708691666019</v>
      </c>
      <c r="AE953" s="154">
        <f t="shared" si="115"/>
        <v>60107.404092032339</v>
      </c>
      <c r="AF953" s="155" t="e">
        <f t="shared" ca="1" si="113"/>
        <v>#NAME?</v>
      </c>
      <c r="AG953" s="156">
        <f t="shared" si="119"/>
        <v>0.98746745342919595</v>
      </c>
    </row>
    <row r="954" spans="1:33" x14ac:dyDescent="0.25">
      <c r="A954" s="148"/>
      <c r="B954" s="152">
        <f>+[1]data1cf!A954</f>
        <v>-110926.53909413301</v>
      </c>
      <c r="C954" s="152">
        <f>+[1]data1cf!B954</f>
        <v>15437.803802401373</v>
      </c>
      <c r="D954" s="152">
        <f>+[1]data1cf!C954</f>
        <v>24036.727966344952</v>
      </c>
      <c r="E954" s="152">
        <f>+[1]data1cf!D954</f>
        <v>22650.230622784893</v>
      </c>
      <c r="F954" s="152">
        <f>+[1]data1cf!E954</f>
        <v>21028.570254949147</v>
      </c>
      <c r="G954" s="152">
        <f>+[1]data1cf!F954</f>
        <v>19917.013012787917</v>
      </c>
      <c r="H954" s="152">
        <f>+[1]data1cf!G954</f>
        <v>18519.812299080881</v>
      </c>
      <c r="I954" s="152">
        <f>+[1]data1cf!H954</f>
        <v>17414.428885212314</v>
      </c>
      <c r="J954" s="152">
        <f>+[1]data1cf!I954</f>
        <v>16658.482919360198</v>
      </c>
      <c r="K954" s="152">
        <f>+[1]data1cf!J954</f>
        <v>15998.423274424396</v>
      </c>
      <c r="L954" s="152">
        <f>+[1]data1cf!K954</f>
        <v>15158.827798553575</v>
      </c>
      <c r="M954" s="152">
        <f>+[1]data1cf!L954</f>
        <v>14425.901989966143</v>
      </c>
      <c r="N954" s="152">
        <f>+[1]data1cf!M954</f>
        <v>13659.262361126359</v>
      </c>
      <c r="O954" s="152">
        <f>+[1]data1cf!N954</f>
        <v>12988.813661558506</v>
      </c>
      <c r="P954" s="152">
        <f>+[1]data1cf!O954</f>
        <v>14051.537703569324</v>
      </c>
      <c r="Q954" s="152">
        <f>+[1]data1cf!P954</f>
        <v>15378.017641763603</v>
      </c>
      <c r="R954" s="152">
        <f>+[1]data1cf!Q954</f>
        <v>13799.124849716354</v>
      </c>
      <c r="S954" s="152">
        <f>+[1]data1cf!R954</f>
        <v>10040.643223977999</v>
      </c>
      <c r="T954" s="152">
        <f>+[1]data1cf!S954</f>
        <v>9462.896749013642</v>
      </c>
      <c r="U954" s="152">
        <f>+[1]data1cf!T954</f>
        <v>8885.1786699017557</v>
      </c>
      <c r="V954" s="152">
        <f>+[1]data1cf!U954</f>
        <v>8307.4898385179367</v>
      </c>
      <c r="W954" s="152">
        <f>+[1]data1cf!V954</f>
        <v>11829.010457978624</v>
      </c>
      <c r="X954" s="152">
        <f>+[1]data1cf!W954</f>
        <v>11251.382780669412</v>
      </c>
      <c r="Y954" s="152">
        <f>+[1]data1cf!X954</f>
        <v>10673.787063142347</v>
      </c>
      <c r="Z954" s="152">
        <f>+[1]data1cf!Y954</f>
        <v>10096.224264190882</v>
      </c>
      <c r="AA954" s="152">
        <f>+[1]data1cf!Z954</f>
        <v>9518.6953713722996</v>
      </c>
      <c r="AB954" s="152"/>
      <c r="AC954" s="153" t="e">
        <f t="shared" ca="1" si="112"/>
        <v>#NAME?</v>
      </c>
      <c r="AD954" s="153">
        <f t="shared" si="114"/>
        <v>79005.185411653263</v>
      </c>
      <c r="AE954" s="154">
        <f t="shared" si="115"/>
        <v>57976.494375401518</v>
      </c>
      <c r="AF954" s="155" t="e">
        <f t="shared" ca="1" si="113"/>
        <v>#NAME?</v>
      </c>
      <c r="AG954" s="156">
        <f t="shared" si="119"/>
        <v>0.98518551270859156</v>
      </c>
    </row>
    <row r="955" spans="1:33" x14ac:dyDescent="0.25">
      <c r="A955" s="148"/>
      <c r="B955" s="152">
        <f>+[1]data1cf!A955</f>
        <v>-117235.92544151563</v>
      </c>
      <c r="C955" s="152">
        <f>+[1]data1cf!B955</f>
        <v>16152.074572623533</v>
      </c>
      <c r="D955" s="152">
        <f>+[1]data1cf!C955</f>
        <v>25265.846665022895</v>
      </c>
      <c r="E955" s="152">
        <f>+[1]data1cf!D955</f>
        <v>23866.396735886694</v>
      </c>
      <c r="F955" s="152">
        <f>+[1]data1cf!E955</f>
        <v>22125.679185687986</v>
      </c>
      <c r="G955" s="152">
        <f>+[1]data1cf!F955</f>
        <v>20950.539923086795</v>
      </c>
      <c r="H955" s="152">
        <f>+[1]data1cf!G955</f>
        <v>19474.225682614284</v>
      </c>
      <c r="I955" s="152">
        <f>+[1]data1cf!H955</f>
        <v>18305.969208096427</v>
      </c>
      <c r="J955" s="152">
        <f>+[1]data1cf!I955</f>
        <v>17507.025820750216</v>
      </c>
      <c r="K955" s="152">
        <f>+[1]data1cf!J955</f>
        <v>16809.053996201284</v>
      </c>
      <c r="L955" s="152">
        <f>+[1]data1cf!K955</f>
        <v>15922.071874051559</v>
      </c>
      <c r="M955" s="152">
        <f>+[1]data1cf!L955</f>
        <v>15147.458006609057</v>
      </c>
      <c r="N955" s="152">
        <f>+[1]data1cf!M955</f>
        <v>14337.212711829754</v>
      </c>
      <c r="O955" s="152">
        <f>+[1]data1cf!N955</f>
        <v>13628.248675647472</v>
      </c>
      <c r="P955" s="152">
        <f>+[1]data1cf!O955</f>
        <v>14751.800268376184</v>
      </c>
      <c r="Q955" s="152">
        <f>+[1]data1cf!P955</f>
        <v>16153.729007916536</v>
      </c>
      <c r="R955" s="152">
        <f>+[1]data1cf!Q955</f>
        <v>14485.030433524713</v>
      </c>
      <c r="S955" s="152">
        <f>+[1]data1cf!R955</f>
        <v>10512.770276066391</v>
      </c>
      <c r="T955" s="152">
        <f>+[1]data1cf!S955</f>
        <v>9902.1621815909748</v>
      </c>
      <c r="U955" s="152">
        <f>+[1]data1cf!T955</f>
        <v>9291.5840980946559</v>
      </c>
      <c r="V955" s="152">
        <f>+[1]data1cf!U955</f>
        <v>8681.0369259067847</v>
      </c>
      <c r="W955" s="152">
        <f>+[1]data1cf!V955</f>
        <v>12402.857981132418</v>
      </c>
      <c r="X955" s="152">
        <f>+[1]data1cf!W955</f>
        <v>11792.37544139941</v>
      </c>
      <c r="Y955" s="152">
        <f>+[1]data1cf!X955</f>
        <v>11181.926679287772</v>
      </c>
      <c r="Z955" s="152">
        <f>+[1]data1cf!Y955</f>
        <v>10571.512708126131</v>
      </c>
      <c r="AA955" s="152">
        <f>+[1]data1cf!Z955</f>
        <v>9961.1345716429933</v>
      </c>
      <c r="AB955" s="152"/>
      <c r="AC955" s="153" t="e">
        <f t="shared" ca="1" si="112"/>
        <v>#NAME?</v>
      </c>
      <c r="AD955" s="153">
        <f t="shared" si="114"/>
        <v>82302.285634235581</v>
      </c>
      <c r="AE955" s="154">
        <f t="shared" si="115"/>
        <v>60220.953855404558</v>
      </c>
      <c r="AF955" s="155" t="e">
        <f t="shared" ca="1" si="113"/>
        <v>#NAME?</v>
      </c>
      <c r="AG955" s="156">
        <f t="shared" si="119"/>
        <v>0.98757362580328989</v>
      </c>
    </row>
    <row r="956" spans="1:33" x14ac:dyDescent="0.25">
      <c r="A956" s="148"/>
      <c r="B956" s="152">
        <f>+[1]data1cf!A956</f>
        <v>-114722.37020255462</v>
      </c>
      <c r="C956" s="152">
        <f>+[1]data1cf!B956</f>
        <v>15861.37549148019</v>
      </c>
      <c r="D956" s="152">
        <f>+[1]data1cf!C956</f>
        <v>24868.823213093412</v>
      </c>
      <c r="E956" s="152">
        <f>+[1]data1cf!D956</f>
        <v>23337.803887252885</v>
      </c>
      <c r="F956" s="152">
        <f>+[1]data1cf!E956</f>
        <v>21688.609120749989</v>
      </c>
      <c r="G956" s="152">
        <f>+[1]data1cf!F956</f>
        <v>20538.799884205437</v>
      </c>
      <c r="H956" s="152">
        <f>+[1]data1cf!G956</f>
        <v>19094.003165204158</v>
      </c>
      <c r="I956" s="152">
        <f>+[1]data1cf!H956</f>
        <v>17950.794278880028</v>
      </c>
      <c r="J956" s="152">
        <f>+[1]data1cf!I956</f>
        <v>17168.980353593677</v>
      </c>
      <c r="K956" s="152">
        <f>+[1]data1cf!J956</f>
        <v>16486.11211478832</v>
      </c>
      <c r="L956" s="152">
        <f>+[1]data1cf!K956</f>
        <v>15618.008049307351</v>
      </c>
      <c r="M956" s="152">
        <f>+[1]data1cf!L956</f>
        <v>14860.0020154905</v>
      </c>
      <c r="N956" s="152">
        <f>+[1]data1cf!M956</f>
        <v>14067.128497305013</v>
      </c>
      <c r="O956" s="152">
        <f>+[1]data1cf!N956</f>
        <v>13373.508334646605</v>
      </c>
      <c r="P956" s="152">
        <f>+[1]data1cf!O956</f>
        <v>14472.827236529949</v>
      </c>
      <c r="Q956" s="152">
        <f>+[1]data1cf!P956</f>
        <v>15844.698420635385</v>
      </c>
      <c r="R956" s="152">
        <f>+[1]data1cf!Q956</f>
        <v>14211.77698561543</v>
      </c>
      <c r="S956" s="152">
        <f>+[1]data1cf!R956</f>
        <v>10324.682661852636</v>
      </c>
      <c r="T956" s="152">
        <f>+[1]data1cf!S956</f>
        <v>9727.1660934520278</v>
      </c>
      <c r="U956" s="152">
        <f>+[1]data1cf!T956</f>
        <v>9129.6788925907604</v>
      </c>
      <c r="V956" s="152">
        <f>+[1]data1cf!U956</f>
        <v>8532.2219402950104</v>
      </c>
      <c r="W956" s="152">
        <f>+[1]data1cf!V956</f>
        <v>12174.246612486968</v>
      </c>
      <c r="X956" s="152">
        <f>+[1]data1cf!W956</f>
        <v>11576.85290691688</v>
      </c>
      <c r="Y956" s="152">
        <f>+[1]data1cf!X956</f>
        <v>10979.492254771063</v>
      </c>
      <c r="Z956" s="152">
        <f>+[1]data1cf!Y956</f>
        <v>10382.165647652226</v>
      </c>
      <c r="AA956" s="152">
        <f>+[1]data1cf!Z956</f>
        <v>9784.8741069111948</v>
      </c>
      <c r="AB956" s="152"/>
      <c r="AC956" s="153" t="e">
        <f t="shared" ca="1" si="112"/>
        <v>#NAME?</v>
      </c>
      <c r="AD956" s="153">
        <f t="shared" si="114"/>
        <v>81028.761869279959</v>
      </c>
      <c r="AE956" s="154">
        <f t="shared" si="115"/>
        <v>59365.974825590391</v>
      </c>
      <c r="AF956" s="155" t="e">
        <f t="shared" ca="1" si="113"/>
        <v>#NAME?</v>
      </c>
      <c r="AG956" s="156">
        <f t="shared" si="119"/>
        <v>0.98670060034807971</v>
      </c>
    </row>
    <row r="957" spans="1:33" x14ac:dyDescent="0.25">
      <c r="A957" s="148"/>
      <c r="B957" s="152">
        <f>+[1]data1cf!A957</f>
        <v>-115647.01846914197</v>
      </c>
      <c r="C957" s="152">
        <f>+[1]data1cf!B957</f>
        <v>15944.692055660034</v>
      </c>
      <c r="D957" s="152">
        <f>+[1]data1cf!C957</f>
        <v>24979.036012301563</v>
      </c>
      <c r="E957" s="152">
        <f>+[1]data1cf!D957</f>
        <v>23451.188390100731</v>
      </c>
      <c r="F957" s="152">
        <f>+[1]data1cf!E957</f>
        <v>21849.391773009975</v>
      </c>
      <c r="G957" s="152">
        <f>+[1]data1cf!F957</f>
        <v>20690.264513800619</v>
      </c>
      <c r="H957" s="152">
        <f>+[1]data1cf!G957</f>
        <v>19233.873610934294</v>
      </c>
      <c r="I957" s="152">
        <f>+[1]data1cf!H957</f>
        <v>18081.450600867603</v>
      </c>
      <c r="J957" s="152">
        <f>+[1]data1cf!I957</f>
        <v>17293.335351004909</v>
      </c>
      <c r="K957" s="152">
        <f>+[1]data1cf!J957</f>
        <v>16604.911036024849</v>
      </c>
      <c r="L957" s="152">
        <f>+[1]data1cf!K957</f>
        <v>15729.862399720521</v>
      </c>
      <c r="M957" s="152">
        <f>+[1]data1cf!L957</f>
        <v>14965.746930019541</v>
      </c>
      <c r="N957" s="152">
        <f>+[1]data1cf!M957</f>
        <v>14166.482948292218</v>
      </c>
      <c r="O957" s="152">
        <f>+[1]data1cf!N957</f>
        <v>13467.218316064678</v>
      </c>
      <c r="P957" s="152">
        <f>+[1]data1cf!O957</f>
        <v>14575.451569714642</v>
      </c>
      <c r="Q957" s="152">
        <f>+[1]data1cf!P957</f>
        <v>15958.379867704021</v>
      </c>
      <c r="R957" s="152">
        <f>+[1]data1cf!Q957</f>
        <v>14312.297285719451</v>
      </c>
      <c r="S957" s="152">
        <f>+[1]data1cf!R957</f>
        <v>10393.873457325759</v>
      </c>
      <c r="T957" s="152">
        <f>+[1]data1cf!S957</f>
        <v>9791.5409784950098</v>
      </c>
      <c r="U957" s="152">
        <f>+[1]data1cf!T957</f>
        <v>9189.2381039023767</v>
      </c>
      <c r="V957" s="152">
        <f>+[1]data1cf!U957</f>
        <v>8586.9657216750002</v>
      </c>
      <c r="W957" s="152">
        <f>+[1]data1cf!V957</f>
        <v>12258.344667092528</v>
      </c>
      <c r="X957" s="152">
        <f>+[1]data1cf!W957</f>
        <v>11656.136041351685</v>
      </c>
      <c r="Y957" s="152">
        <f>+[1]data1cf!X957</f>
        <v>11053.960735441655</v>
      </c>
      <c r="Z957" s="152">
        <f>+[1]data1cf!Y957</f>
        <v>10451.819748957361</v>
      </c>
      <c r="AA957" s="152">
        <f>+[1]data1cf!Z957</f>
        <v>9849.7141114815895</v>
      </c>
      <c r="AB957" s="152"/>
      <c r="AC957" s="153" t="e">
        <f t="shared" ca="1" si="112"/>
        <v>#NAME?</v>
      </c>
      <c r="AD957" s="153">
        <f t="shared" si="114"/>
        <v>81373.522977217392</v>
      </c>
      <c r="AE957" s="154">
        <f t="shared" si="115"/>
        <v>59561.57850918347</v>
      </c>
      <c r="AF957" s="155" t="e">
        <f t="shared" ca="1" si="113"/>
        <v>#NAME?</v>
      </c>
      <c r="AG957" s="156">
        <f t="shared" si="119"/>
        <v>0.98694282216697982</v>
      </c>
    </row>
    <row r="958" spans="1:33" x14ac:dyDescent="0.25">
      <c r="A958" s="148"/>
      <c r="B958" s="152">
        <f>+[1]data1cf!A958</f>
        <v>-101139.8329854873</v>
      </c>
      <c r="C958" s="152">
        <f>+[1]data1cf!B958</f>
        <v>14253.481085389729</v>
      </c>
      <c r="D958" s="152">
        <f>+[1]data1cf!C958</f>
        <v>22098.124937817447</v>
      </c>
      <c r="E958" s="152">
        <f>+[1]data1cf!D958</f>
        <v>20857.359279672095</v>
      </c>
      <c r="F958" s="152">
        <f>+[1]data1cf!E958</f>
        <v>19326.806868916232</v>
      </c>
      <c r="G958" s="152">
        <f>+[1]data1cf!F958</f>
        <v>18313.873884896762</v>
      </c>
      <c r="H958" s="152">
        <f>+[1]data1cf!G958</f>
        <v>17039.388882836225</v>
      </c>
      <c r="I958" s="152">
        <f>+[1]data1cf!H958</f>
        <v>16031.530035200813</v>
      </c>
      <c r="J958" s="152">
        <f>+[1]data1cf!I958</f>
        <v>15342.2788482738</v>
      </c>
      <c r="K958" s="152">
        <f>+[1]data1cf!J958</f>
        <v>14741.026088728071</v>
      </c>
      <c r="L958" s="152">
        <f>+[1]data1cf!K958</f>
        <v>13974.933669267542</v>
      </c>
      <c r="M958" s="152">
        <f>+[1]data1cf!L958</f>
        <v>13306.671642194109</v>
      </c>
      <c r="N958" s="152">
        <f>+[1]data1cf!M958</f>
        <v>12607.67026115298</v>
      </c>
      <c r="O958" s="152">
        <f>+[1]data1cf!N958</f>
        <v>11996.964024539178</v>
      </c>
      <c r="P958" s="152">
        <f>+[1]data1cf!O958</f>
        <v>12965.336361105296</v>
      </c>
      <c r="Q958" s="152">
        <f>+[1]data1cf!P958</f>
        <v>14174.785069260884</v>
      </c>
      <c r="R958" s="152">
        <f>+[1]data1cf!Q958</f>
        <v>12735.193114137019</v>
      </c>
      <c r="S958" s="152">
        <f>+[1]data1cf!R958</f>
        <v>9308.3107196216806</v>
      </c>
      <c r="T958" s="152">
        <f>+[1]data1cf!S958</f>
        <v>8781.5370326119191</v>
      </c>
      <c r="U958" s="152">
        <f>+[1]data1cf!T958</f>
        <v>8254.7892361762279</v>
      </c>
      <c r="V958" s="152">
        <f>+[1]data1cf!U958</f>
        <v>7728.068107031846</v>
      </c>
      <c r="W958" s="152">
        <f>+[1]data1cf!V958</f>
        <v>10938.895833343202</v>
      </c>
      <c r="X958" s="152">
        <f>+[1]data1cf!W958</f>
        <v>10412.230462838204</v>
      </c>
      <c r="Y958" s="152">
        <f>+[1]data1cf!X958</f>
        <v>9885.5942324024327</v>
      </c>
      <c r="Z958" s="152">
        <f>+[1]data1cf!Y958</f>
        <v>9358.9880162379668</v>
      </c>
      <c r="AA958" s="152">
        <f>+[1]data1cf!Z958</f>
        <v>8832.4127147729378</v>
      </c>
      <c r="AB958" s="152"/>
      <c r="AC958" s="153" t="e">
        <f t="shared" ca="1" si="112"/>
        <v>#NAME?</v>
      </c>
      <c r="AD958" s="153">
        <f t="shared" si="114"/>
        <v>73869.207138506186</v>
      </c>
      <c r="AE958" s="154">
        <f t="shared" si="115"/>
        <v>54471.560867851891</v>
      </c>
      <c r="AF958" s="155" t="e">
        <f t="shared" ca="1" si="113"/>
        <v>#NAME?</v>
      </c>
      <c r="AG958" s="156">
        <f t="shared" si="119"/>
        <v>0.98051919755698436</v>
      </c>
    </row>
    <row r="959" spans="1:33" x14ac:dyDescent="0.25">
      <c r="A959" s="148"/>
      <c r="B959" s="152">
        <f>+[1]data1cf!A959</f>
        <v>-100625.66501216486</v>
      </c>
      <c r="C959" s="152">
        <f>+[1]data1cf!B959</f>
        <v>14188.657694655332</v>
      </c>
      <c r="D959" s="152">
        <f>+[1]data1cf!C959</f>
        <v>22048.892865342747</v>
      </c>
      <c r="E959" s="152">
        <f>+[1]data1cf!D959</f>
        <v>20774.625387096308</v>
      </c>
      <c r="F959" s="152">
        <f>+[1]data1cf!E959</f>
        <v>19237.400666098099</v>
      </c>
      <c r="G959" s="152">
        <f>+[1]data1cf!F959</f>
        <v>18229.649142967166</v>
      </c>
      <c r="H959" s="152">
        <f>+[1]data1cf!G959</f>
        <v>16961.611303828548</v>
      </c>
      <c r="I959" s="152">
        <f>+[1]data1cf!H959</f>
        <v>15958.876142141518</v>
      </c>
      <c r="J959" s="152">
        <f>+[1]data1cf!I959</f>
        <v>15273.128924673725</v>
      </c>
      <c r="K959" s="152">
        <f>+[1]data1cf!J959</f>
        <v>14674.96572526628</v>
      </c>
      <c r="L959" s="152">
        <f>+[1]data1cf!K959</f>
        <v>13912.734964378909</v>
      </c>
      <c r="M959" s="152">
        <f>+[1]data1cf!L959</f>
        <v>13247.870203466253</v>
      </c>
      <c r="N959" s="152">
        <f>+[1]data1cf!M959</f>
        <v>12552.422359274387</v>
      </c>
      <c r="O959" s="152">
        <f>+[1]data1cf!N959</f>
        <v>11944.854835600068</v>
      </c>
      <c r="P959" s="152">
        <f>+[1]data1cf!O959</f>
        <v>12908.270180035288</v>
      </c>
      <c r="Q959" s="152">
        <f>+[1]data1cf!P959</f>
        <v>14111.570373083097</v>
      </c>
      <c r="R959" s="152">
        <f>+[1]data1cf!Q959</f>
        <v>12679.296920038243</v>
      </c>
      <c r="S959" s="152">
        <f>+[1]data1cf!R959</f>
        <v>9269.8358829010394</v>
      </c>
      <c r="T959" s="152">
        <f>+[1]data1cf!S959</f>
        <v>8745.740173015156</v>
      </c>
      <c r="U959" s="152">
        <f>+[1]data1cf!T959</f>
        <v>8221.6702220825755</v>
      </c>
      <c r="V959" s="152">
        <f>+[1]data1cf!U959</f>
        <v>7697.6268028718914</v>
      </c>
      <c r="W959" s="152">
        <f>+[1]data1cf!V959</f>
        <v>10892.131536194309</v>
      </c>
      <c r="X959" s="152">
        <f>+[1]data1cf!W959</f>
        <v>10368.143592160945</v>
      </c>
      <c r="Y959" s="152">
        <f>+[1]data1cf!X959</f>
        <v>9844.1846400564536</v>
      </c>
      <c r="Z959" s="152">
        <f>+[1]data1cf!Y959</f>
        <v>9320.2555496387031</v>
      </c>
      <c r="AA959" s="152">
        <f>+[1]data1cf!Z959</f>
        <v>8796.3572167582934</v>
      </c>
      <c r="AB959" s="152"/>
      <c r="AC959" s="153" t="e">
        <f t="shared" ca="1" si="112"/>
        <v>#NAME?</v>
      </c>
      <c r="AD959" s="153">
        <f t="shared" si="114"/>
        <v>73654.018294253532</v>
      </c>
      <c r="AE959" s="154">
        <f t="shared" si="115"/>
        <v>54340.068393001347</v>
      </c>
      <c r="AF959" s="155" t="e">
        <f t="shared" ca="1" si="113"/>
        <v>#NAME?</v>
      </c>
      <c r="AG959" s="156">
        <f t="shared" si="119"/>
        <v>0.98029441197219003</v>
      </c>
    </row>
    <row r="960" spans="1:33" x14ac:dyDescent="0.25">
      <c r="A960" s="148"/>
      <c r="B960" s="152">
        <f>+[1]data1cf!A960</f>
        <v>-116052.88478680218</v>
      </c>
      <c r="C960" s="152">
        <f>+[1]data1cf!B960</f>
        <v>16063.130795442608</v>
      </c>
      <c r="D960" s="152">
        <f>+[1]data1cf!C960</f>
        <v>25051.980875458794</v>
      </c>
      <c r="E960" s="152">
        <f>+[1]data1cf!D960</f>
        <v>23628.158376425054</v>
      </c>
      <c r="F960" s="152">
        <f>+[1]data1cf!E960</f>
        <v>21919.965920363604</v>
      </c>
      <c r="G960" s="152">
        <f>+[1]data1cf!F960</f>
        <v>20756.748596117053</v>
      </c>
      <c r="H960" s="152">
        <f>+[1]data1cf!G960</f>
        <v>19295.268527043845</v>
      </c>
      <c r="I960" s="152">
        <f>+[1]data1cf!H960</f>
        <v>18138.801057468605</v>
      </c>
      <c r="J960" s="152">
        <f>+[1]data1cf!I960</f>
        <v>17347.919895967309</v>
      </c>
      <c r="K960" s="152">
        <f>+[1]data1cf!J960</f>
        <v>16657.056789655264</v>
      </c>
      <c r="L960" s="152">
        <f>+[1]data1cf!K960</f>
        <v>15778.959894364685</v>
      </c>
      <c r="M960" s="152">
        <f>+[1]data1cf!L960</f>
        <v>15012.162740898173</v>
      </c>
      <c r="N960" s="152">
        <f>+[1]data1cf!M960</f>
        <v>14210.093720758297</v>
      </c>
      <c r="O960" s="152">
        <f>+[1]data1cf!N960</f>
        <v>13508.351497686828</v>
      </c>
      <c r="P960" s="152">
        <f>+[1]data1cf!O960</f>
        <v>14620.497628542718</v>
      </c>
      <c r="Q960" s="152">
        <f>+[1]data1cf!P960</f>
        <v>16008.279350540128</v>
      </c>
      <c r="R960" s="152">
        <f>+[1]data1cf!Q960</f>
        <v>14356.419797519371</v>
      </c>
      <c r="S960" s="152">
        <f>+[1]data1cf!R960</f>
        <v>10424.244155448918</v>
      </c>
      <c r="T960" s="152">
        <f>+[1]data1cf!S960</f>
        <v>9819.7977746047309</v>
      </c>
      <c r="U960" s="152">
        <f>+[1]data1cf!T960</f>
        <v>9215.3811018955239</v>
      </c>
      <c r="V960" s="152">
        <f>+[1]data1cf!U960</f>
        <v>8610.9950285653522</v>
      </c>
      <c r="W960" s="152">
        <f>+[1]data1cf!V960</f>
        <v>12295.258777007091</v>
      </c>
      <c r="X960" s="152">
        <f>+[1]data1cf!W960</f>
        <v>11690.93668391855</v>
      </c>
      <c r="Y960" s="152">
        <f>+[1]data1cf!X960</f>
        <v>11086.64802759767</v>
      </c>
      <c r="Z960" s="152">
        <f>+[1]data1cf!Y960</f>
        <v>10482.393811147482</v>
      </c>
      <c r="AA960" s="152">
        <f>+[1]data1cf!Z960</f>
        <v>9878.1750677640994</v>
      </c>
      <c r="AB960" s="152"/>
      <c r="AC960" s="153" t="e">
        <f t="shared" ca="1" si="112"/>
        <v>#NAME?</v>
      </c>
      <c r="AD960" s="153">
        <f t="shared" si="114"/>
        <v>81733.036718835778</v>
      </c>
      <c r="AE960" s="154">
        <f t="shared" si="115"/>
        <v>59848.304024870209</v>
      </c>
      <c r="AF960" s="155" t="e">
        <f t="shared" ca="1" si="113"/>
        <v>#NAME?</v>
      </c>
      <c r="AG960" s="156">
        <f t="shared" si="119"/>
        <v>0.98719071131284086</v>
      </c>
    </row>
    <row r="961" spans="1:33" x14ac:dyDescent="0.25">
      <c r="A961" s="148"/>
      <c r="B961" s="152">
        <f>+[1]data1cf!A961</f>
        <v>-92325.387160249244</v>
      </c>
      <c r="C961" s="152">
        <f>+[1]data1cf!B961</f>
        <v>13216.953526404504</v>
      </c>
      <c r="D961" s="152">
        <f>+[1]data1cf!C961</f>
        <v>20333.055445749247</v>
      </c>
      <c r="E961" s="152">
        <f>+[1]data1cf!D961</f>
        <v>19225.109432206758</v>
      </c>
      <c r="F961" s="152">
        <f>+[1]data1cf!E961</f>
        <v>17794.105160390434</v>
      </c>
      <c r="G961" s="152">
        <f>+[1]data1cf!F961</f>
        <v>16869.998607939913</v>
      </c>
      <c r="H961" s="152">
        <f>+[1]data1cf!G961</f>
        <v>15706.038125590625</v>
      </c>
      <c r="I961" s="152">
        <f>+[1]data1cf!H961</f>
        <v>14786.015266504324</v>
      </c>
      <c r="J961" s="152">
        <f>+[1]data1cf!I961</f>
        <v>14156.833065928313</v>
      </c>
      <c r="K961" s="152">
        <f>+[1]data1cf!J961</f>
        <v>13608.545021953643</v>
      </c>
      <c r="L961" s="152">
        <f>+[1]data1cf!K961</f>
        <v>12908.65349802683</v>
      </c>
      <c r="M961" s="152">
        <f>+[1]data1cf!L961</f>
        <v>12298.631229323866</v>
      </c>
      <c r="N961" s="152">
        <f>+[1]data1cf!M961</f>
        <v>11660.548574595436</v>
      </c>
      <c r="O961" s="152">
        <f>+[1]data1cf!N961</f>
        <v>11103.649686166875</v>
      </c>
      <c r="P961" s="152">
        <f>+[1]data1cf!O961</f>
        <v>11987.043687128713</v>
      </c>
      <c r="Q961" s="152">
        <f>+[1]data1cf!P961</f>
        <v>13091.087632375773</v>
      </c>
      <c r="R961" s="152">
        <f>+[1]data1cf!Q961</f>
        <v>11776.957673028672</v>
      </c>
      <c r="S961" s="152">
        <f>+[1]data1cf!R961</f>
        <v>8648.7317852949036</v>
      </c>
      <c r="T961" s="152">
        <f>+[1]data1cf!S961</f>
        <v>8167.866994802449</v>
      </c>
      <c r="U961" s="152">
        <f>+[1]data1cf!T961</f>
        <v>7687.0258384925291</v>
      </c>
      <c r="V961" s="152">
        <f>+[1]data1cf!U961</f>
        <v>7206.2090253906499</v>
      </c>
      <c r="W961" s="152">
        <f>+[1]data1cf!V961</f>
        <v>10137.209642912891</v>
      </c>
      <c r="X961" s="152">
        <f>+[1]data1cf!W961</f>
        <v>9656.4437290246678</v>
      </c>
      <c r="Y961" s="152">
        <f>+[1]data1cf!X961</f>
        <v>9175.7044156171214</v>
      </c>
      <c r="Z961" s="152">
        <f>+[1]data1cf!Y961</f>
        <v>8694.9925007046731</v>
      </c>
      <c r="AA961" s="152">
        <f>+[1]data1cf!Z961</f>
        <v>8214.3088062421812</v>
      </c>
      <c r="AB961" s="152"/>
      <c r="AC961" s="153" t="e">
        <f t="shared" ca="1" si="112"/>
        <v>#NAME?</v>
      </c>
      <c r="AD961" s="153">
        <f t="shared" si="114"/>
        <v>69240.037415715298</v>
      </c>
      <c r="AE961" s="154">
        <f t="shared" si="115"/>
        <v>51312.217348781378</v>
      </c>
      <c r="AF961" s="155" t="e">
        <f t="shared" ca="1" si="113"/>
        <v>#NAME?</v>
      </c>
      <c r="AG961" s="156">
        <f t="shared" si="119"/>
        <v>0.9750659837513459</v>
      </c>
    </row>
    <row r="962" spans="1:33" x14ac:dyDescent="0.25">
      <c r="A962" s="148"/>
      <c r="B962" s="152">
        <f>+[1]data1cf!A962</f>
        <v>-97553.950049462495</v>
      </c>
      <c r="C962" s="152">
        <f>+[1]data1cf!B962</f>
        <v>13784.82175895229</v>
      </c>
      <c r="D962" s="152">
        <f>+[1]data1cf!C962</f>
        <v>21426.829198871259</v>
      </c>
      <c r="E962" s="152">
        <f>+[1]data1cf!D962</f>
        <v>20160.867529897045</v>
      </c>
      <c r="F962" s="152">
        <f>+[1]data1cf!E962</f>
        <v>18703.274883855745</v>
      </c>
      <c r="G962" s="152">
        <f>+[1]data1cf!F962</f>
        <v>17726.478168814101</v>
      </c>
      <c r="H962" s="152">
        <f>+[1]data1cf!G962</f>
        <v>16496.956627543099</v>
      </c>
      <c r="I962" s="152">
        <f>+[1]data1cf!H962</f>
        <v>15524.831117970243</v>
      </c>
      <c r="J962" s="152">
        <f>+[1]data1cf!I962</f>
        <v>14860.017128504223</v>
      </c>
      <c r="K962" s="152">
        <f>+[1]data1cf!J962</f>
        <v>14280.311414971678</v>
      </c>
      <c r="L962" s="152">
        <f>+[1]data1cf!K962</f>
        <v>13541.150769368636</v>
      </c>
      <c r="M962" s="152">
        <f>+[1]data1cf!L962</f>
        <v>12896.58177528665</v>
      </c>
      <c r="N962" s="152">
        <f>+[1]data1cf!M962</f>
        <v>12222.363281961934</v>
      </c>
      <c r="O962" s="152">
        <f>+[1]data1cf!N962</f>
        <v>11633.546890213649</v>
      </c>
      <c r="P962" s="152">
        <f>+[1]data1cf!O962</f>
        <v>12567.348435873912</v>
      </c>
      <c r="Q962" s="152">
        <f>+[1]data1cf!P962</f>
        <v>13733.916496943664</v>
      </c>
      <c r="R962" s="152">
        <f>+[1]data1cf!Q962</f>
        <v>12345.364849820475</v>
      </c>
      <c r="S962" s="152">
        <f>+[1]data1cf!R962</f>
        <v>9039.9815594614556</v>
      </c>
      <c r="T962" s="152">
        <f>+[1]data1cf!S962</f>
        <v>8531.8844780939689</v>
      </c>
      <c r="U962" s="152">
        <f>+[1]data1cf!T962</f>
        <v>8023.8123693578782</v>
      </c>
      <c r="V962" s="152">
        <f>+[1]data1cf!U962</f>
        <v>7515.7659824321508</v>
      </c>
      <c r="W962" s="152">
        <f>+[1]data1cf!V962</f>
        <v>10612.754759098951</v>
      </c>
      <c r="X962" s="152">
        <f>+[1]data1cf!W962</f>
        <v>10104.762153906508</v>
      </c>
      <c r="Y962" s="152">
        <f>+[1]data1cf!X962</f>
        <v>9596.7976556307403</v>
      </c>
      <c r="Z962" s="152">
        <f>+[1]data1cf!Y962</f>
        <v>9088.8621074791336</v>
      </c>
      <c r="AA962" s="152">
        <f>+[1]data1cf!Z962</f>
        <v>8580.9563779554228</v>
      </c>
      <c r="AB962" s="152"/>
      <c r="AC962" s="153" t="e">
        <f t="shared" ref="AC962:AC1001" ca="1" si="120">XNPV(0.1,B962:AA962,$B$1:$AA$1)</f>
        <v>#NAME?</v>
      </c>
      <c r="AD962" s="153">
        <f t="shared" si="114"/>
        <v>71955.803438512128</v>
      </c>
      <c r="AE962" s="154">
        <f t="shared" si="115"/>
        <v>53156.818246500414</v>
      </c>
      <c r="AF962" s="155" t="e">
        <f t="shared" ref="AF962:AF1001" ca="1" si="121">XIRR(B962:AA962,$B$1:$AA$1)</f>
        <v>#NAME?</v>
      </c>
      <c r="AG962" s="156">
        <f t="shared" si="119"/>
        <v>0.97842700450136277</v>
      </c>
    </row>
    <row r="963" spans="1:33" x14ac:dyDescent="0.25">
      <c r="A963" s="148"/>
      <c r="B963" s="152">
        <f>+[1]data1cf!A963</f>
        <v>-92041.920061293684</v>
      </c>
      <c r="C963" s="152">
        <f>+[1]data1cf!B963</f>
        <v>13156.408337245928</v>
      </c>
      <c r="D963" s="152">
        <f>+[1]data1cf!C963</f>
        <v>20306.594339886029</v>
      </c>
      <c r="E963" s="152">
        <f>+[1]data1cf!D963</f>
        <v>19101.700784608205</v>
      </c>
      <c r="F963" s="152">
        <f>+[1]data1cf!E963</f>
        <v>17744.814426123758</v>
      </c>
      <c r="G963" s="152">
        <f>+[1]data1cf!F963</f>
        <v>16823.564476500731</v>
      </c>
      <c r="H963" s="152">
        <f>+[1]data1cf!G963</f>
        <v>15663.158394006776</v>
      </c>
      <c r="I963" s="152">
        <f>+[1]data1cf!H963</f>
        <v>14745.960285716079</v>
      </c>
      <c r="J963" s="152">
        <f>+[1]data1cf!I963</f>
        <v>14118.709866404148</v>
      </c>
      <c r="K963" s="152">
        <f>+[1]data1cf!J963</f>
        <v>13572.125134761009</v>
      </c>
      <c r="L963" s="152">
        <f>+[1]data1cf!K963</f>
        <v>12874.362590486158</v>
      </c>
      <c r="M963" s="152">
        <f>+[1]data1cf!L963</f>
        <v>12266.213276212391</v>
      </c>
      <c r="N963" s="152">
        <f>+[1]data1cf!M963</f>
        <v>11630.089729856991</v>
      </c>
      <c r="O963" s="152">
        <f>+[1]data1cf!N963</f>
        <v>11074.921252301094</v>
      </c>
      <c r="P963" s="152">
        <f>+[1]data1cf!O963</f>
        <v>11955.582402809763</v>
      </c>
      <c r="Q963" s="152">
        <f>+[1]data1cf!P963</f>
        <v>13056.236596398026</v>
      </c>
      <c r="R963" s="152">
        <f>+[1]data1cf!Q963</f>
        <v>11746.141416851835</v>
      </c>
      <c r="S963" s="152">
        <f>+[1]data1cf!R963</f>
        <v>8627.5201367406335</v>
      </c>
      <c r="T963" s="152">
        <f>+[1]data1cf!S963</f>
        <v>8148.1317478246237</v>
      </c>
      <c r="U963" s="152">
        <f>+[1]data1cf!T963</f>
        <v>7668.7669205270267</v>
      </c>
      <c r="V963" s="152">
        <f>+[1]data1cf!U963</f>
        <v>7189.4263616963781</v>
      </c>
      <c r="W963" s="152">
        <f>+[1]data1cf!V963</f>
        <v>10111.42791333174</v>
      </c>
      <c r="X963" s="152">
        <f>+[1]data1cf!W963</f>
        <v>9632.138097438652</v>
      </c>
      <c r="Y963" s="152">
        <f>+[1]data1cf!X963</f>
        <v>9152.8748003546443</v>
      </c>
      <c r="Z963" s="152">
        <f>+[1]data1cf!Y963</f>
        <v>8673.6388176439996</v>
      </c>
      <c r="AA963" s="152">
        <f>+[1]data1cf!Z963</f>
        <v>8194.4309687379209</v>
      </c>
      <c r="AB963" s="152"/>
      <c r="AC963" s="153" t="e">
        <f t="shared" ca="1" si="120"/>
        <v>#NAME?</v>
      </c>
      <c r="AD963" s="153">
        <f t="shared" ref="AD963:AD1001" si="122">SUMPRODUCT(B963:AA963,$B$1010:$AA$1010)</f>
        <v>69032.203024476388</v>
      </c>
      <c r="AE963" s="154">
        <f t="shared" ref="AE963:AE1001" si="123">SUMPRODUCT(B963:AA963,$B$1012:$AA$1012)</f>
        <v>51154.137224396283</v>
      </c>
      <c r="AF963" s="155" t="e">
        <f t="shared" ca="1" si="121"/>
        <v>#NAME?</v>
      </c>
      <c r="AG963" s="156">
        <f t="shared" ref="AG963:AG978" si="124">1-EXP(-(1/0.25)*(AD963/ABS($AD$1010)))</f>
        <v>0.97478816202223184</v>
      </c>
    </row>
    <row r="964" spans="1:33" x14ac:dyDescent="0.25">
      <c r="A964" s="148"/>
      <c r="B964" s="152">
        <f>+[1]data1cf!A964</f>
        <v>-114998.21978276692</v>
      </c>
      <c r="C964" s="152">
        <f>+[1]data1cf!B964</f>
        <v>15911.312763919639</v>
      </c>
      <c r="D964" s="152">
        <f>+[1]data1cf!C964</f>
        <v>24791.82603537869</v>
      </c>
      <c r="E964" s="152">
        <f>+[1]data1cf!D964</f>
        <v>23449.83091798333</v>
      </c>
      <c r="F964" s="152">
        <f>+[1]data1cf!E964</f>
        <v>21736.575281217723</v>
      </c>
      <c r="G964" s="152">
        <f>+[1]data1cf!F964</f>
        <v>20583.986206400168</v>
      </c>
      <c r="H964" s="152">
        <f>+[1]data1cf!G964</f>
        <v>19135.73060376972</v>
      </c>
      <c r="I964" s="152">
        <f>+[1]data1cf!H964</f>
        <v>17989.772875255258</v>
      </c>
      <c r="J964" s="152">
        <f>+[1]data1cf!I964</f>
        <v>17206.079080831656</v>
      </c>
      <c r="K964" s="152">
        <f>+[1]data1cf!J964</f>
        <v>16521.553302250577</v>
      </c>
      <c r="L964" s="152">
        <f>+[1]data1cf!K964</f>
        <v>15651.377468492301</v>
      </c>
      <c r="M964" s="152">
        <f>+[1]data1cf!L964</f>
        <v>14891.5488115388</v>
      </c>
      <c r="N964" s="152">
        <f>+[1]data1cf!M964</f>
        <v>14096.768831459522</v>
      </c>
      <c r="O964" s="152">
        <f>+[1]data1cf!N964</f>
        <v>13401.464758694503</v>
      </c>
      <c r="P964" s="152">
        <f>+[1]data1cf!O964</f>
        <v>14503.443072033588</v>
      </c>
      <c r="Q964" s="152">
        <f>+[1]data1cf!P964</f>
        <v>15878.612916108941</v>
      </c>
      <c r="R964" s="152">
        <f>+[1]data1cf!Q964</f>
        <v>14241.765126607512</v>
      </c>
      <c r="S964" s="152">
        <f>+[1]data1cf!R964</f>
        <v>10345.324296705048</v>
      </c>
      <c r="T964" s="152">
        <f>+[1]data1cf!S964</f>
        <v>9746.3710015852084</v>
      </c>
      <c r="U964" s="152">
        <f>+[1]data1cf!T964</f>
        <v>9147.4471446188782</v>
      </c>
      <c r="V964" s="152">
        <f>+[1]data1cf!U964</f>
        <v>8548.553608950635</v>
      </c>
      <c r="W964" s="152">
        <f>+[1]data1cf!V964</f>
        <v>12199.33551807183</v>
      </c>
      <c r="X964" s="152">
        <f>+[1]data1cf!W964</f>
        <v>11600.505381205807</v>
      </c>
      <c r="Y964" s="152">
        <f>+[1]data1cf!X964</f>
        <v>11001.708377240902</v>
      </c>
      <c r="Z964" s="152">
        <f>+[1]data1cf!Y964</f>
        <v>10402.945500164149</v>
      </c>
      <c r="AA964" s="152">
        <f>+[1]data1cf!Z964</f>
        <v>9804.2177737821912</v>
      </c>
      <c r="AB964" s="152"/>
      <c r="AC964" s="153" t="e">
        <f t="shared" ca="1" si="120"/>
        <v>#NAME?</v>
      </c>
      <c r="AD964" s="153">
        <f t="shared" si="122"/>
        <v>81123.142626683024</v>
      </c>
      <c r="AE964" s="154">
        <f t="shared" si="123"/>
        <v>59415.458710739622</v>
      </c>
      <c r="AF964" s="155" t="e">
        <f t="shared" ca="1" si="121"/>
        <v>#NAME?</v>
      </c>
      <c r="AG964" s="156">
        <f t="shared" si="124"/>
        <v>0.9867673534563115</v>
      </c>
    </row>
    <row r="965" spans="1:33" x14ac:dyDescent="0.25">
      <c r="A965" s="148"/>
      <c r="B965" s="152">
        <f>+[1]data1cf!A965</f>
        <v>-93905.506446103769</v>
      </c>
      <c r="C965" s="152">
        <f>+[1]data1cf!B965</f>
        <v>13378.602408934337</v>
      </c>
      <c r="D965" s="152">
        <f>+[1]data1cf!C965</f>
        <v>20665.781038342982</v>
      </c>
      <c r="E965" s="152">
        <f>+[1]data1cf!D965</f>
        <v>19427.243868488928</v>
      </c>
      <c r="F965" s="152">
        <f>+[1]data1cf!E965</f>
        <v>18068.864524407349</v>
      </c>
      <c r="G965" s="152">
        <f>+[1]data1cf!F965</f>
        <v>17128.834525333114</v>
      </c>
      <c r="H965" s="152">
        <f>+[1]data1cf!G965</f>
        <v>15945.060894361828</v>
      </c>
      <c r="I965" s="152">
        <f>+[1]data1cf!H965</f>
        <v>15009.292140156307</v>
      </c>
      <c r="J965" s="152">
        <f>+[1]data1cf!I965</f>
        <v>14369.341688722929</v>
      </c>
      <c r="K965" s="152">
        <f>+[1]data1cf!J965</f>
        <v>13811.558939102193</v>
      </c>
      <c r="L965" s="152">
        <f>+[1]data1cf!K965</f>
        <v>13099.799929249726</v>
      </c>
      <c r="M965" s="152">
        <f>+[1]data1cf!L965</f>
        <v>12479.337325756664</v>
      </c>
      <c r="N965" s="152">
        <f>+[1]data1cf!M965</f>
        <v>11830.334091762681</v>
      </c>
      <c r="O965" s="152">
        <f>+[1]data1cf!N965</f>
        <v>11263.789443376663</v>
      </c>
      <c r="P965" s="152">
        <f>+[1]data1cf!O965</f>
        <v>12162.417063062851</v>
      </c>
      <c r="Q965" s="152">
        <f>+[1]data1cf!P965</f>
        <v>13285.356365090691</v>
      </c>
      <c r="R965" s="152">
        <f>+[1]data1cf!Q965</f>
        <v>11948.735494448745</v>
      </c>
      <c r="S965" s="152">
        <f>+[1]data1cf!R965</f>
        <v>8766.9710274817735</v>
      </c>
      <c r="T965" s="152">
        <f>+[1]data1cf!S965</f>
        <v>8277.8763908687924</v>
      </c>
      <c r="U965" s="152">
        <f>+[1]data1cf!T965</f>
        <v>7788.8057929297975</v>
      </c>
      <c r="V965" s="152">
        <f>+[1]data1cf!U965</f>
        <v>7299.759954825</v>
      </c>
      <c r="W965" s="152">
        <f>+[1]data1cf!V965</f>
        <v>10280.923704558742</v>
      </c>
      <c r="X965" s="152">
        <f>+[1]data1cf!W965</f>
        <v>9791.9296367912648</v>
      </c>
      <c r="Y965" s="152">
        <f>+[1]data1cf!X965</f>
        <v>9302.9626247631295</v>
      </c>
      <c r="Z965" s="152">
        <f>+[1]data1cf!Y965</f>
        <v>8814.0234801465231</v>
      </c>
      <c r="AA965" s="152">
        <f>+[1]data1cf!Z965</f>
        <v>8325.1130389637856</v>
      </c>
      <c r="AB965" s="152"/>
      <c r="AC965" s="153" t="e">
        <f t="shared" ca="1" si="120"/>
        <v>#NAME?</v>
      </c>
      <c r="AD965" s="153">
        <f t="shared" si="122"/>
        <v>69984.57032622202</v>
      </c>
      <c r="AE965" s="154">
        <f t="shared" si="123"/>
        <v>51796.928572355253</v>
      </c>
      <c r="AF965" s="155" t="e">
        <f t="shared" ca="1" si="121"/>
        <v>#NAME?</v>
      </c>
      <c r="AG965" s="156">
        <f t="shared" si="124"/>
        <v>0.97603634459950095</v>
      </c>
    </row>
    <row r="966" spans="1:33" x14ac:dyDescent="0.25">
      <c r="A966" s="148"/>
      <c r="B966" s="152">
        <f>+[1]data1cf!A966</f>
        <v>-97013.946739034785</v>
      </c>
      <c r="C966" s="152">
        <f>+[1]data1cf!B966</f>
        <v>13754.539305455495</v>
      </c>
      <c r="D966" s="152">
        <f>+[1]data1cf!C966</f>
        <v>21305.796211522829</v>
      </c>
      <c r="E966" s="152">
        <f>+[1]data1cf!D966</f>
        <v>20157.676121261706</v>
      </c>
      <c r="F966" s="152">
        <f>+[1]data1cf!E966</f>
        <v>18609.376298180374</v>
      </c>
      <c r="G966" s="152">
        <f>+[1]data1cf!F966</f>
        <v>17638.02139627724</v>
      </c>
      <c r="H966" s="152">
        <f>+[1]data1cf!G966</f>
        <v>16415.270967758086</v>
      </c>
      <c r="I966" s="152">
        <f>+[1]data1cf!H966</f>
        <v>15448.526593373026</v>
      </c>
      <c r="J966" s="152">
        <f>+[1]data1cf!I966</f>
        <v>14787.392636903583</v>
      </c>
      <c r="K966" s="152">
        <f>+[1]data1cf!J966</f>
        <v>14210.931724270813</v>
      </c>
      <c r="L966" s="152">
        <f>+[1]data1cf!K966</f>
        <v>13475.826773540699</v>
      </c>
      <c r="M966" s="152">
        <f>+[1]data1cf!L966</f>
        <v>12834.825747648909</v>
      </c>
      <c r="N966" s="152">
        <f>+[1]data1cf!M966</f>
        <v>12164.339345317552</v>
      </c>
      <c r="O966" s="152">
        <f>+[1]data1cf!N966</f>
        <v>11578.819377045169</v>
      </c>
      <c r="P966" s="152">
        <f>+[1]data1cf!O966</f>
        <v>12507.41485717953</v>
      </c>
      <c r="Q966" s="152">
        <f>+[1]data1cf!P966</f>
        <v>13667.525459432924</v>
      </c>
      <c r="R966" s="152">
        <f>+[1]data1cf!Q966</f>
        <v>12286.66004629376</v>
      </c>
      <c r="S966" s="152">
        <f>+[1]data1cf!R966</f>
        <v>8999.5734821884871</v>
      </c>
      <c r="T966" s="152">
        <f>+[1]data1cf!S966</f>
        <v>8494.28893794346</v>
      </c>
      <c r="U966" s="152">
        <f>+[1]data1cf!T966</f>
        <v>7989.0292280955255</v>
      </c>
      <c r="V966" s="152">
        <f>+[1]data1cf!U966</f>
        <v>7483.7950976766024</v>
      </c>
      <c r="W966" s="152">
        <f>+[1]data1cf!V966</f>
        <v>10563.640701863853</v>
      </c>
      <c r="X966" s="152">
        <f>+[1]data1cf!W966</f>
        <v>10058.46005547306</v>
      </c>
      <c r="Y966" s="152">
        <f>+[1]data1cf!X966</f>
        <v>9553.3073604149904</v>
      </c>
      <c r="Z966" s="152">
        <f>+[1]data1cf!Y966</f>
        <v>9048.1834552296314</v>
      </c>
      <c r="AA966" s="152">
        <f>+[1]data1cf!Z966</f>
        <v>8543.0892036131627</v>
      </c>
      <c r="AB966" s="152"/>
      <c r="AC966" s="153" t="e">
        <f t="shared" ca="1" si="120"/>
        <v>#NAME?</v>
      </c>
      <c r="AD966" s="153">
        <f t="shared" si="122"/>
        <v>71774.583834340898</v>
      </c>
      <c r="AE966" s="154">
        <f t="shared" si="123"/>
        <v>53061.47120375387</v>
      </c>
      <c r="AF966" s="155" t="e">
        <f t="shared" ca="1" si="121"/>
        <v>#NAME?</v>
      </c>
      <c r="AG966" s="156">
        <f t="shared" si="124"/>
        <v>0.9782175626193107</v>
      </c>
    </row>
    <row r="967" spans="1:33" x14ac:dyDescent="0.25">
      <c r="A967" s="148"/>
      <c r="B967" s="152">
        <f>+[1]data1cf!A967</f>
        <v>-110551.08114329894</v>
      </c>
      <c r="C967" s="152">
        <f>+[1]data1cf!B967</f>
        <v>15362.879809681297</v>
      </c>
      <c r="D967" s="152">
        <f>+[1]data1cf!C967</f>
        <v>23930.169798362651</v>
      </c>
      <c r="E967" s="152">
        <f>+[1]data1cf!D967</f>
        <v>22598.62133942638</v>
      </c>
      <c r="F967" s="152">
        <f>+[1]data1cf!E967</f>
        <v>20963.283672657682</v>
      </c>
      <c r="G967" s="152">
        <f>+[1]data1cf!F967</f>
        <v>19855.510059171284</v>
      </c>
      <c r="H967" s="152">
        <f>+[1]data1cf!G967</f>
        <v>18463.017220526377</v>
      </c>
      <c r="I967" s="152">
        <f>+[1]data1cf!H967</f>
        <v>17361.375246667118</v>
      </c>
      <c r="J967" s="152">
        <f>+[1]data1cf!I967</f>
        <v>16607.987964477164</v>
      </c>
      <c r="K967" s="152">
        <f>+[1]data1cf!J967</f>
        <v>15950.184391445269</v>
      </c>
      <c r="L967" s="152">
        <f>+[1]data1cf!K967</f>
        <v>15113.408792521142</v>
      </c>
      <c r="M967" s="152">
        <f>+[1]data1cf!L967</f>
        <v>14382.963750253948</v>
      </c>
      <c r="N967" s="152">
        <f>+[1]data1cf!M967</f>
        <v>13618.919000389251</v>
      </c>
      <c r="O967" s="152">
        <f>+[1]data1cf!N967</f>
        <v>12950.762265295416</v>
      </c>
      <c r="P967" s="152">
        <f>+[1]data1cf!O967</f>
        <v>14009.866591173875</v>
      </c>
      <c r="Q967" s="152">
        <f>+[1]data1cf!P967</f>
        <v>15331.85673419846</v>
      </c>
      <c r="R967" s="152">
        <f>+[1]data1cf!Q967</f>
        <v>13758.308090243554</v>
      </c>
      <c r="S967" s="152">
        <f>+[1]data1cf!R967</f>
        <v>10012.547963084082</v>
      </c>
      <c r="T967" s="152">
        <f>+[1]data1cf!S967</f>
        <v>9436.7570121030967</v>
      </c>
      <c r="U967" s="152">
        <f>+[1]data1cf!T967</f>
        <v>8860.9943608619051</v>
      </c>
      <c r="V967" s="152">
        <f>+[1]data1cf!U967</f>
        <v>8285.2608583526926</v>
      </c>
      <c r="W967" s="152">
        <f>+[1]data1cf!V967</f>
        <v>11794.862031606903</v>
      </c>
      <c r="X967" s="152">
        <f>+[1]data1cf!W967</f>
        <v>11219.189476181404</v>
      </c>
      <c r="Y967" s="152">
        <f>+[1]data1cf!X967</f>
        <v>10643.54877236237</v>
      </c>
      <c r="Z967" s="152">
        <f>+[1]data1cf!Y967</f>
        <v>10067.940875697983</v>
      </c>
      <c r="AA967" s="152">
        <f>+[1]data1cf!Z967</f>
        <v>9492.3667704028849</v>
      </c>
      <c r="AB967" s="152"/>
      <c r="AC967" s="153" t="e">
        <f t="shared" ca="1" si="120"/>
        <v>#NAME?</v>
      </c>
      <c r="AD967" s="153">
        <f t="shared" si="122"/>
        <v>78765.801927725042</v>
      </c>
      <c r="AE967" s="154">
        <f t="shared" si="123"/>
        <v>57800.38737743692</v>
      </c>
      <c r="AF967" s="155" t="e">
        <f t="shared" ca="1" si="121"/>
        <v>#NAME?</v>
      </c>
      <c r="AG967" s="156">
        <f t="shared" si="124"/>
        <v>0.98499522823980612</v>
      </c>
    </row>
    <row r="968" spans="1:33" x14ac:dyDescent="0.25">
      <c r="A968" s="148"/>
      <c r="B968" s="152">
        <f>+[1]data1cf!A968</f>
        <v>-91761.007809131072</v>
      </c>
      <c r="C968" s="152">
        <f>+[1]data1cf!B968</f>
        <v>13153.643080926086</v>
      </c>
      <c r="D968" s="152">
        <f>+[1]data1cf!C968</f>
        <v>20273.946403106464</v>
      </c>
      <c r="E968" s="152">
        <f>+[1]data1cf!D968</f>
        <v>19111.158826991137</v>
      </c>
      <c r="F968" s="152">
        <f>+[1]data1cf!E968</f>
        <v>17695.967941912259</v>
      </c>
      <c r="G968" s="152">
        <f>+[1]data1cf!F968</f>
        <v>16777.548848980463</v>
      </c>
      <c r="H968" s="152">
        <f>+[1]data1cf!G968</f>
        <v>15620.665131064663</v>
      </c>
      <c r="I968" s="152">
        <f>+[1]data1cf!H968</f>
        <v>14706.266314510958</v>
      </c>
      <c r="J968" s="152">
        <f>+[1]data1cf!I968</f>
        <v>14080.930265605901</v>
      </c>
      <c r="K968" s="152">
        <f>+[1]data1cf!J968</f>
        <v>13536.033494593641</v>
      </c>
      <c r="L968" s="152">
        <f>+[1]data1cf!K968</f>
        <v>12840.380741793899</v>
      </c>
      <c r="M968" s="152">
        <f>+[1]data1cf!L968</f>
        <v>12234.087501289639</v>
      </c>
      <c r="N968" s="152">
        <f>+[1]data1cf!M968</f>
        <v>11599.905406154965</v>
      </c>
      <c r="O968" s="152">
        <f>+[1]data1cf!N968</f>
        <v>11046.45174353597</v>
      </c>
      <c r="P968" s="152">
        <f>+[1]data1cf!O968</f>
        <v>11924.404674366073</v>
      </c>
      <c r="Q968" s="152">
        <f>+[1]data1cf!P968</f>
        <v>13021.699667622932</v>
      </c>
      <c r="R968" s="152">
        <f>+[1]data1cf!Q968</f>
        <v>11715.602903007562</v>
      </c>
      <c r="S968" s="152">
        <f>+[1]data1cf!R968</f>
        <v>8606.4996656192197</v>
      </c>
      <c r="T968" s="152">
        <f>+[1]data1cf!S968</f>
        <v>8128.574371691906</v>
      </c>
      <c r="U968" s="152">
        <f>+[1]data1cf!T968</f>
        <v>7650.6725674728605</v>
      </c>
      <c r="V968" s="152">
        <f>+[1]data1cf!U968</f>
        <v>7172.7949576533192</v>
      </c>
      <c r="W968" s="152">
        <f>+[1]data1cf!V968</f>
        <v>10085.878550643896</v>
      </c>
      <c r="X968" s="152">
        <f>+[1]data1cf!W968</f>
        <v>9608.0515288942916</v>
      </c>
      <c r="Y968" s="152">
        <f>+[1]data1cf!X968</f>
        <v>9130.2509450182861</v>
      </c>
      <c r="Z968" s="152">
        <f>+[1]data1cf!Y968</f>
        <v>8652.4775921520741</v>
      </c>
      <c r="AA968" s="152">
        <f>+[1]data1cf!Z968</f>
        <v>8174.732287225962</v>
      </c>
      <c r="AB968" s="152"/>
      <c r="AC968" s="153" t="e">
        <f t="shared" ca="1" si="120"/>
        <v>#NAME?</v>
      </c>
      <c r="AD968" s="153">
        <f t="shared" si="122"/>
        <v>68987.016488148947</v>
      </c>
      <c r="AE968" s="154">
        <f t="shared" si="123"/>
        <v>51152.056338396411</v>
      </c>
      <c r="AF968" s="155" t="e">
        <f t="shared" ca="1" si="121"/>
        <v>#NAME?</v>
      </c>
      <c r="AG968" s="156">
        <f t="shared" si="124"/>
        <v>0.97472735062260096</v>
      </c>
    </row>
    <row r="969" spans="1:33" x14ac:dyDescent="0.25">
      <c r="A969" s="148"/>
      <c r="B969" s="152">
        <f>+[1]data1cf!A969</f>
        <v>-102635.84589930622</v>
      </c>
      <c r="C969" s="152">
        <f>+[1]data1cf!B969</f>
        <v>14400.157975419759</v>
      </c>
      <c r="D969" s="152">
        <f>+[1]data1cf!C969</f>
        <v>22373.732690021749</v>
      </c>
      <c r="E969" s="152">
        <f>+[1]data1cf!D969</f>
        <v>21121.477518318978</v>
      </c>
      <c r="F969" s="152">
        <f>+[1]data1cf!E969</f>
        <v>19586.94137929253</v>
      </c>
      <c r="G969" s="152">
        <f>+[1]data1cf!F969</f>
        <v>18558.932519676317</v>
      </c>
      <c r="H969" s="152">
        <f>+[1]data1cf!G969</f>
        <v>17265.688980543804</v>
      </c>
      <c r="I969" s="152">
        <f>+[1]data1cf!H969</f>
        <v>16242.922358129028</v>
      </c>
      <c r="J969" s="152">
        <f>+[1]data1cf!I969</f>
        <v>15543.476091320365</v>
      </c>
      <c r="K969" s="152">
        <f>+[1]data1cf!J969</f>
        <v>14933.234009014886</v>
      </c>
      <c r="L969" s="152">
        <f>+[1]data1cf!K969</f>
        <v>14155.905784537437</v>
      </c>
      <c r="M969" s="152">
        <f>+[1]data1cf!L969</f>
        <v>13477.759139378235</v>
      </c>
      <c r="N969" s="152">
        <f>+[1]data1cf!M969</f>
        <v>12768.418458162851</v>
      </c>
      <c r="O969" s="152">
        <f>+[1]data1cf!N969</f>
        <v>12148.57988477602</v>
      </c>
      <c r="P969" s="152">
        <f>+[1]data1cf!O969</f>
        <v>13131.374987104096</v>
      </c>
      <c r="Q969" s="152">
        <f>+[1]data1cf!P969</f>
        <v>14358.713292588414</v>
      </c>
      <c r="R969" s="152">
        <f>+[1]data1cf!Q969</f>
        <v>12897.827569302932</v>
      </c>
      <c r="S969" s="152">
        <f>+[1]data1cf!R969</f>
        <v>9420.2563396867063</v>
      </c>
      <c r="T969" s="152">
        <f>+[1]data1cf!S969</f>
        <v>8885.6908636738881</v>
      </c>
      <c r="U969" s="152">
        <f>+[1]data1cf!T969</f>
        <v>8351.1516611963671</v>
      </c>
      <c r="V969" s="152">
        <f>+[1]data1cf!U969</f>
        <v>7816.6395204601904</v>
      </c>
      <c r="W969" s="152">
        <f>+[1]data1cf!V969</f>
        <v>11074.960302680574</v>
      </c>
      <c r="X969" s="152">
        <f>+[1]data1cf!W969</f>
        <v>10540.5047453394</v>
      </c>
      <c r="Y969" s="152">
        <f>+[1]data1cf!X969</f>
        <v>10006.078759093676</v>
      </c>
      <c r="Z969" s="152">
        <f>+[1]data1cf!Y969</f>
        <v>9471.6832310762547</v>
      </c>
      <c r="AA969" s="152">
        <f>+[1]data1cf!Z969</f>
        <v>8937.3190750339945</v>
      </c>
      <c r="AB969" s="152"/>
      <c r="AC969" s="153" t="e">
        <f t="shared" ca="1" si="120"/>
        <v>#NAME?</v>
      </c>
      <c r="AD969" s="153">
        <f t="shared" si="122"/>
        <v>74594.545501346351</v>
      </c>
      <c r="AE969" s="154">
        <f t="shared" si="123"/>
        <v>54949.144879649037</v>
      </c>
      <c r="AF969" s="155" t="e">
        <f t="shared" ca="1" si="121"/>
        <v>#NAME?</v>
      </c>
      <c r="AG969" s="156">
        <f t="shared" si="124"/>
        <v>0.98125816513620534</v>
      </c>
    </row>
    <row r="970" spans="1:33" x14ac:dyDescent="0.25">
      <c r="A970" s="148"/>
      <c r="B970" s="152">
        <f>+[1]data1cf!A970</f>
        <v>-115112.37446788578</v>
      </c>
      <c r="C970" s="152">
        <f>+[1]data1cf!B970</f>
        <v>15896.846187356117</v>
      </c>
      <c r="D970" s="152">
        <f>+[1]data1cf!C970</f>
        <v>24844.477127039732</v>
      </c>
      <c r="E970" s="152">
        <f>+[1]data1cf!D970</f>
        <v>23527.041320941891</v>
      </c>
      <c r="F970" s="152">
        <f>+[1]data1cf!E970</f>
        <v>21756.425091901994</v>
      </c>
      <c r="G970" s="152">
        <f>+[1]data1cf!F970</f>
        <v>20602.685638089937</v>
      </c>
      <c r="H970" s="152">
        <f>+[1]data1cf!G970</f>
        <v>19152.998647486129</v>
      </c>
      <c r="I970" s="152">
        <f>+[1]data1cf!H970</f>
        <v>18005.903367069517</v>
      </c>
      <c r="J970" s="152">
        <f>+[1]data1cf!I970</f>
        <v>17221.431627400343</v>
      </c>
      <c r="K970" s="152">
        <f>+[1]data1cf!J970</f>
        <v>16536.219910015141</v>
      </c>
      <c r="L970" s="152">
        <f>+[1]data1cf!K970</f>
        <v>15665.186717492168</v>
      </c>
      <c r="M970" s="152">
        <f>+[1]data1cf!L970</f>
        <v>14904.603805375009</v>
      </c>
      <c r="N970" s="152">
        <f>+[1]data1cf!M970</f>
        <v>14109.034875183886</v>
      </c>
      <c r="O970" s="152">
        <f>+[1]data1cf!N970</f>
        <v>13413.033950794721</v>
      </c>
      <c r="P970" s="152">
        <f>+[1]data1cf!O970</f>
        <v>14516.112806962607</v>
      </c>
      <c r="Q970" s="152">
        <f>+[1]data1cf!P970</f>
        <v>15892.647733739519</v>
      </c>
      <c r="R970" s="152">
        <f>+[1]data1cf!Q970</f>
        <v>14254.17510305054</v>
      </c>
      <c r="S970" s="152">
        <f>+[1]data1cf!R970</f>
        <v>10353.866413481532</v>
      </c>
      <c r="T970" s="152">
        <f>+[1]data1cf!S970</f>
        <v>9754.3185585073425</v>
      </c>
      <c r="U970" s="152">
        <f>+[1]data1cf!T970</f>
        <v>9154.8001709088621</v>
      </c>
      <c r="V970" s="152">
        <f>+[1]data1cf!U970</f>
        <v>8555.3121347073738</v>
      </c>
      <c r="W970" s="152">
        <f>+[1]data1cf!V970</f>
        <v>12209.71804653105</v>
      </c>
      <c r="X970" s="152">
        <f>+[1]data1cf!W970</f>
        <v>11610.293472065532</v>
      </c>
      <c r="Y970" s="152">
        <f>+[1]data1cf!X970</f>
        <v>11010.902063390997</v>
      </c>
      <c r="Z970" s="152">
        <f>+[1]data1cf!Y970</f>
        <v>10411.54481548118</v>
      </c>
      <c r="AA970" s="152">
        <f>+[1]data1cf!Z970</f>
        <v>9812.222753159007</v>
      </c>
      <c r="AB970" s="152"/>
      <c r="AC970" s="153" t="e">
        <f t="shared" ca="1" si="120"/>
        <v>#NAME?</v>
      </c>
      <c r="AD970" s="153">
        <f t="shared" si="122"/>
        <v>81231.171145580447</v>
      </c>
      <c r="AE970" s="154">
        <f t="shared" si="123"/>
        <v>59501.673844682169</v>
      </c>
      <c r="AF970" s="155" t="e">
        <f t="shared" ca="1" si="121"/>
        <v>#NAME?</v>
      </c>
      <c r="AG970" s="156">
        <f t="shared" si="124"/>
        <v>0.98684334815040131</v>
      </c>
    </row>
    <row r="971" spans="1:33" x14ac:dyDescent="0.25">
      <c r="A971" s="148"/>
      <c r="B971" s="152">
        <f>+[1]data1cf!A971</f>
        <v>-97126.984546646272</v>
      </c>
      <c r="C971" s="152">
        <f>+[1]data1cf!B971</f>
        <v>13777.637159656115</v>
      </c>
      <c r="D971" s="152">
        <f>+[1]data1cf!C971</f>
        <v>21270.684701573977</v>
      </c>
      <c r="E971" s="152">
        <f>+[1]data1cf!D971</f>
        <v>20060.227366148036</v>
      </c>
      <c r="F971" s="152">
        <f>+[1]data1cf!E971</f>
        <v>18629.031900391692</v>
      </c>
      <c r="G971" s="152">
        <f>+[1]data1cf!F971</f>
        <v>17656.537874681839</v>
      </c>
      <c r="H971" s="152">
        <f>+[1]data1cf!G971</f>
        <v>16432.370062739712</v>
      </c>
      <c r="I971" s="152">
        <f>+[1]data1cf!H971</f>
        <v>15464.4992661414</v>
      </c>
      <c r="J971" s="152">
        <f>+[1]data1cf!I971</f>
        <v>14802.594975761349</v>
      </c>
      <c r="K971" s="152">
        <f>+[1]data1cf!J971</f>
        <v>14225.454835477991</v>
      </c>
      <c r="L971" s="152">
        <f>+[1]data1cf!K971</f>
        <v>13489.500914291722</v>
      </c>
      <c r="M971" s="152">
        <f>+[1]data1cf!L971</f>
        <v>12847.753012790006</v>
      </c>
      <c r="N971" s="152">
        <f>+[1]data1cf!M971</f>
        <v>12176.485379352187</v>
      </c>
      <c r="O971" s="152">
        <f>+[1]data1cf!N971</f>
        <v>11590.275377379123</v>
      </c>
      <c r="P971" s="152">
        <f>+[1]data1cf!O971</f>
        <v>12519.960632746275</v>
      </c>
      <c r="Q971" s="152">
        <f>+[1]data1cf!P971</f>
        <v>13681.422961874752</v>
      </c>
      <c r="R971" s="152">
        <f>+[1]data1cf!Q971</f>
        <v>12298.948604824391</v>
      </c>
      <c r="S971" s="152">
        <f>+[1]data1cf!R971</f>
        <v>9008.032023787282</v>
      </c>
      <c r="T971" s="152">
        <f>+[1]data1cf!S971</f>
        <v>8502.1587367993634</v>
      </c>
      <c r="U971" s="152">
        <f>+[1]data1cf!T971</f>
        <v>7996.3103131448479</v>
      </c>
      <c r="V971" s="152">
        <f>+[1]data1cf!U971</f>
        <v>7490.4874987237508</v>
      </c>
      <c r="W971" s="152">
        <f>+[1]data1cf!V971</f>
        <v>10573.921648749836</v>
      </c>
      <c r="X971" s="152">
        <f>+[1]data1cf!W971</f>
        <v>10068.152380674886</v>
      </c>
      <c r="Y971" s="152">
        <f>+[1]data1cf!X971</f>
        <v>9562.4110965007458</v>
      </c>
      <c r="Z971" s="152">
        <f>+[1]data1cf!Y971</f>
        <v>9056.6986357444202</v>
      </c>
      <c r="AA971" s="152">
        <f>+[1]data1cf!Z971</f>
        <v>8551.0158631084632</v>
      </c>
      <c r="AB971" s="152"/>
      <c r="AC971" s="153" t="e">
        <f t="shared" ca="1" si="120"/>
        <v>#NAME?</v>
      </c>
      <c r="AD971" s="153">
        <f t="shared" si="122"/>
        <v>71690.474308090488</v>
      </c>
      <c r="AE971" s="154">
        <f t="shared" si="123"/>
        <v>52964.998674464674</v>
      </c>
      <c r="AF971" s="155" t="e">
        <f t="shared" ca="1" si="121"/>
        <v>#NAME?</v>
      </c>
      <c r="AG971" s="156">
        <f t="shared" si="124"/>
        <v>0.97811966458379906</v>
      </c>
    </row>
    <row r="972" spans="1:33" x14ac:dyDescent="0.25">
      <c r="A972" s="148"/>
      <c r="B972" s="152">
        <f>+[1]data1cf!A972</f>
        <v>-115500.86873665005</v>
      </c>
      <c r="C972" s="152">
        <f>+[1]data1cf!B972</f>
        <v>16000.708336016098</v>
      </c>
      <c r="D972" s="152">
        <f>+[1]data1cf!C972</f>
        <v>24964.24061018994</v>
      </c>
      <c r="E972" s="152">
        <f>+[1]data1cf!D972</f>
        <v>23467.669059602616</v>
      </c>
      <c r="F972" s="152">
        <f>+[1]data1cf!E972</f>
        <v>21823.978496993292</v>
      </c>
      <c r="G972" s="152">
        <f>+[1]data1cf!F972</f>
        <v>20666.324042707711</v>
      </c>
      <c r="H972" s="152">
        <f>+[1]data1cf!G972</f>
        <v>19211.765714379799</v>
      </c>
      <c r="I972" s="152">
        <f>+[1]data1cf!H972</f>
        <v>18060.799086992673</v>
      </c>
      <c r="J972" s="152">
        <f>+[1]data1cf!I972</f>
        <v>17273.679823316783</v>
      </c>
      <c r="K972" s="152">
        <f>+[1]data1cf!J972</f>
        <v>16586.133700700208</v>
      </c>
      <c r="L972" s="152">
        <f>+[1]data1cf!K972</f>
        <v>15712.182721964498</v>
      </c>
      <c r="M972" s="152">
        <f>+[1]data1cf!L972</f>
        <v>14949.032908559409</v>
      </c>
      <c r="N972" s="152">
        <f>+[1]data1cf!M972</f>
        <v>14150.779002307157</v>
      </c>
      <c r="O972" s="152">
        <f>+[1]data1cf!N972</f>
        <v>13452.406533886566</v>
      </c>
      <c r="P972" s="152">
        <f>+[1]data1cf!O972</f>
        <v>14559.230786759548</v>
      </c>
      <c r="Q972" s="152">
        <f>+[1]data1cf!P972</f>
        <v>15940.411399391538</v>
      </c>
      <c r="R972" s="152">
        <f>+[1]data1cf!Q972</f>
        <v>14296.409065840522</v>
      </c>
      <c r="S972" s="152">
        <f>+[1]data1cf!R972</f>
        <v>10382.937173103201</v>
      </c>
      <c r="T972" s="152">
        <f>+[1]data1cf!S972</f>
        <v>9781.3658961764631</v>
      </c>
      <c r="U972" s="152">
        <f>+[1]data1cf!T972</f>
        <v>9179.8241860752896</v>
      </c>
      <c r="V972" s="152">
        <f>+[1]data1cf!U972</f>
        <v>8578.3129298044187</v>
      </c>
      <c r="W972" s="152">
        <f>+[1]data1cf!V972</f>
        <v>12245.052144272951</v>
      </c>
      <c r="X972" s="152">
        <f>+[1]data1cf!W972</f>
        <v>11643.604563915915</v>
      </c>
      <c r="Y972" s="152">
        <f>+[1]data1cf!X972</f>
        <v>11042.190261281517</v>
      </c>
      <c r="Z972" s="152">
        <f>+[1]data1cf!Y972</f>
        <v>10440.810234701443</v>
      </c>
      <c r="AA972" s="152">
        <f>+[1]data1cf!Z972</f>
        <v>9839.4655124573292</v>
      </c>
      <c r="AB972" s="152"/>
      <c r="AC972" s="153" t="e">
        <f t="shared" ca="1" si="120"/>
        <v>#NAME?</v>
      </c>
      <c r="AD972" s="153">
        <f t="shared" si="122"/>
        <v>81416.392805456533</v>
      </c>
      <c r="AE972" s="154">
        <f t="shared" si="123"/>
        <v>59625.422337793476</v>
      </c>
      <c r="AF972" s="155" t="e">
        <f t="shared" ca="1" si="121"/>
        <v>#NAME?</v>
      </c>
      <c r="AG972" s="156">
        <f t="shared" si="124"/>
        <v>0.98697263155411563</v>
      </c>
    </row>
    <row r="973" spans="1:33" x14ac:dyDescent="0.25">
      <c r="A973" s="148"/>
      <c r="B973" s="152">
        <f>+[1]data1cf!A973</f>
        <v>-89019.462225128314</v>
      </c>
      <c r="C973" s="152">
        <f>+[1]data1cf!B973</f>
        <v>12770.358921314175</v>
      </c>
      <c r="D973" s="152">
        <f>+[1]data1cf!C973</f>
        <v>19667.741667703165</v>
      </c>
      <c r="E973" s="152">
        <f>+[1]data1cf!D973</f>
        <v>18577.614153860726</v>
      </c>
      <c r="F973" s="152">
        <f>+[1]data1cf!E973</f>
        <v>17219.253729366861</v>
      </c>
      <c r="G973" s="152">
        <f>+[1]data1cf!F973</f>
        <v>16328.462205545919</v>
      </c>
      <c r="H973" s="152">
        <f>+[1]data1cf!G973</f>
        <v>15205.954784784368</v>
      </c>
      <c r="I973" s="152">
        <f>+[1]data1cf!H973</f>
        <v>14318.875481141382</v>
      </c>
      <c r="J973" s="152">
        <f>+[1]data1cf!I973</f>
        <v>13712.22261068349</v>
      </c>
      <c r="K973" s="152">
        <f>+[1]data1cf!J973</f>
        <v>13183.799386047365</v>
      </c>
      <c r="L973" s="152">
        <f>+[1]data1cf!K973</f>
        <v>12508.737011407062</v>
      </c>
      <c r="M973" s="152">
        <f>+[1]data1cf!L973</f>
        <v>11920.558006957963</v>
      </c>
      <c r="N973" s="152">
        <f>+[1]data1cf!M973</f>
        <v>11305.323383782041</v>
      </c>
      <c r="O973" s="152">
        <f>+[1]data1cf!N973</f>
        <v>10768.605350461705</v>
      </c>
      <c r="P973" s="152">
        <f>+[1]data1cf!O973</f>
        <v>11620.127580447883</v>
      </c>
      <c r="Q973" s="152">
        <f>+[1]data1cf!P973</f>
        <v>12684.638667828627</v>
      </c>
      <c r="R973" s="152">
        <f>+[1]data1cf!Q973</f>
        <v>11417.564184057846</v>
      </c>
      <c r="S973" s="152">
        <f>+[1]data1cf!R973</f>
        <v>8401.3516902890769</v>
      </c>
      <c r="T973" s="152">
        <f>+[1]data1cf!S973</f>
        <v>7937.7053805439718</v>
      </c>
      <c r="U973" s="152">
        <f>+[1]data1cf!T973</f>
        <v>7474.0818587046087</v>
      </c>
      <c r="V973" s="152">
        <f>+[1]data1cf!U973</f>
        <v>7010.4818084081689</v>
      </c>
      <c r="W973" s="152">
        <f>+[1]data1cf!V973</f>
        <v>9836.5311408683228</v>
      </c>
      <c r="X973" s="152">
        <f>+[1]data1cf!W973</f>
        <v>9372.9801672209742</v>
      </c>
      <c r="Y973" s="152">
        <f>+[1]data1cf!X973</f>
        <v>8909.4548415623103</v>
      </c>
      <c r="Z973" s="152">
        <f>+[1]data1cf!Y973</f>
        <v>8445.9559333319849</v>
      </c>
      <c r="AA973" s="152">
        <f>+[1]data1cf!Z973</f>
        <v>7982.4842350528625</v>
      </c>
      <c r="AB973" s="152"/>
      <c r="AC973" s="153" t="e">
        <f t="shared" ca="1" si="120"/>
        <v>#NAME?</v>
      </c>
      <c r="AD973" s="153">
        <f t="shared" si="122"/>
        <v>67415.857826831008</v>
      </c>
      <c r="AE973" s="154">
        <f t="shared" si="123"/>
        <v>50041.788103590174</v>
      </c>
      <c r="AF973" s="155" t="e">
        <f t="shared" ca="1" si="121"/>
        <v>#NAME?</v>
      </c>
      <c r="AG973" s="156">
        <f t="shared" si="124"/>
        <v>0.9725191651004621</v>
      </c>
    </row>
    <row r="974" spans="1:33" x14ac:dyDescent="0.25">
      <c r="A974" s="148"/>
      <c r="B974" s="152">
        <f>+[1]data1cf!A974</f>
        <v>-99462.1697620505</v>
      </c>
      <c r="C974" s="152">
        <f>+[1]data1cf!B974</f>
        <v>14046.479756754372</v>
      </c>
      <c r="D974" s="152">
        <f>+[1]data1cf!C974</f>
        <v>21733.754543027713</v>
      </c>
      <c r="E974" s="152">
        <f>+[1]data1cf!D974</f>
        <v>20453.52962013147</v>
      </c>
      <c r="F974" s="152">
        <f>+[1]data1cf!E974</f>
        <v>19035.08605743535</v>
      </c>
      <c r="G974" s="152">
        <f>+[1]data1cf!F974</f>
        <v>18039.059506385922</v>
      </c>
      <c r="H974" s="152">
        <f>+[1]data1cf!G974</f>
        <v>16785.610758411432</v>
      </c>
      <c r="I974" s="152">
        <f>+[1]data1cf!H974</f>
        <v>15794.469831630617</v>
      </c>
      <c r="J974" s="152">
        <f>+[1]data1cf!I974</f>
        <v>15116.651641317116</v>
      </c>
      <c r="K974" s="152">
        <f>+[1]data1cf!J974</f>
        <v>14525.479714669484</v>
      </c>
      <c r="L974" s="152">
        <f>+[1]data1cf!K974</f>
        <v>13771.987384879638</v>
      </c>
      <c r="M974" s="152">
        <f>+[1]data1cf!L974</f>
        <v>13114.81019543494</v>
      </c>
      <c r="N974" s="152">
        <f>+[1]data1cf!M974</f>
        <v>12427.403542954147</v>
      </c>
      <c r="O974" s="152">
        <f>+[1]data1cf!N974</f>
        <v>11826.938518435894</v>
      </c>
      <c r="P974" s="152">
        <f>+[1]data1cf!O974</f>
        <v>12779.136834393252</v>
      </c>
      <c r="Q974" s="152">
        <f>+[1]data1cf!P974</f>
        <v>13968.523737437925</v>
      </c>
      <c r="R974" s="152">
        <f>+[1]data1cf!Q974</f>
        <v>12552.81110274178</v>
      </c>
      <c r="S974" s="152">
        <f>+[1]data1cf!R974</f>
        <v>9182.7723315014246</v>
      </c>
      <c r="T974" s="152">
        <f>+[1]data1cf!S974</f>
        <v>8664.7365355448965</v>
      </c>
      <c r="U974" s="152">
        <f>+[1]data1cf!T974</f>
        <v>8146.7262007009595</v>
      </c>
      <c r="V974" s="152">
        <f>+[1]data1cf!U974</f>
        <v>7628.7420908029781</v>
      </c>
      <c r="W974" s="152">
        <f>+[1]data1cf!V974</f>
        <v>10786.310013986165</v>
      </c>
      <c r="X974" s="152">
        <f>+[1]data1cf!W974</f>
        <v>10268.380737827702</v>
      </c>
      <c r="Y974" s="152">
        <f>+[1]data1cf!X974</f>
        <v>9750.48011837577</v>
      </c>
      <c r="Z974" s="152">
        <f>+[1]data1cf!Y974</f>
        <v>9232.6090153315563</v>
      </c>
      <c r="AA974" s="152">
        <f>+[1]data1cf!Z974</f>
        <v>8714.7683141873022</v>
      </c>
      <c r="AB974" s="152"/>
      <c r="AC974" s="153" t="e">
        <f t="shared" ca="1" si="120"/>
        <v>#NAME?</v>
      </c>
      <c r="AD974" s="153">
        <f t="shared" si="122"/>
        <v>72873.985438376389</v>
      </c>
      <c r="AE974" s="154">
        <f t="shared" si="123"/>
        <v>53760.968152342175</v>
      </c>
      <c r="AF974" s="155" t="e">
        <f t="shared" ca="1" si="121"/>
        <v>#NAME?</v>
      </c>
      <c r="AG974" s="156">
        <f t="shared" si="124"/>
        <v>0.97945762989822016</v>
      </c>
    </row>
    <row r="975" spans="1:33" x14ac:dyDescent="0.25">
      <c r="A975" s="148"/>
      <c r="B975" s="152">
        <f>+[1]data1cf!A975</f>
        <v>-93806.605273717141</v>
      </c>
      <c r="C975" s="152">
        <f>+[1]data1cf!B975</f>
        <v>13337.285985763599</v>
      </c>
      <c r="D975" s="152">
        <f>+[1]data1cf!C975</f>
        <v>20680.652318707431</v>
      </c>
      <c r="E975" s="152">
        <f>+[1]data1cf!D975</f>
        <v>19461.974184181068</v>
      </c>
      <c r="F975" s="152">
        <f>+[1]data1cf!E975</f>
        <v>18051.66707389283</v>
      </c>
      <c r="G975" s="152">
        <f>+[1]data1cf!F975</f>
        <v>17112.633738522192</v>
      </c>
      <c r="H975" s="152">
        <f>+[1]data1cf!G975</f>
        <v>15930.100231410514</v>
      </c>
      <c r="I975" s="152">
        <f>+[1]data1cf!H975</f>
        <v>14995.317027790636</v>
      </c>
      <c r="J975" s="152">
        <f>+[1]data1cf!I975</f>
        <v>14356.040571443471</v>
      </c>
      <c r="K975" s="152">
        <f>+[1]data1cf!J975</f>
        <v>13798.852104500202</v>
      </c>
      <c r="L975" s="152">
        <f>+[1]data1cf!K975</f>
        <v>13087.83589190475</v>
      </c>
      <c r="M975" s="152">
        <f>+[1]data1cf!L975</f>
        <v>12468.026758918691</v>
      </c>
      <c r="N975" s="152">
        <f>+[1]data1cf!M975</f>
        <v>11819.707054391241</v>
      </c>
      <c r="O975" s="152">
        <f>+[1]data1cf!N975</f>
        <v>11253.766143315988</v>
      </c>
      <c r="P975" s="152">
        <f>+[1]data1cf!O975</f>
        <v>12151.440276284444</v>
      </c>
      <c r="Q975" s="152">
        <f>+[1]data1cf!P975</f>
        <v>13273.196899918945</v>
      </c>
      <c r="R975" s="152">
        <f>+[1]data1cf!Q975</f>
        <v>11937.983756854919</v>
      </c>
      <c r="S975" s="152">
        <f>+[1]data1cf!R975</f>
        <v>8759.5703205990303</v>
      </c>
      <c r="T975" s="152">
        <f>+[1]data1cf!S975</f>
        <v>8270.9907979000345</v>
      </c>
      <c r="U975" s="152">
        <f>+[1]data1cf!T975</f>
        <v>7782.4352885575063</v>
      </c>
      <c r="V975" s="152">
        <f>+[1]data1cf!U975</f>
        <v>7293.904512972138</v>
      </c>
      <c r="W975" s="152">
        <f>+[1]data1cf!V975</f>
        <v>10271.928504441603</v>
      </c>
      <c r="X975" s="152">
        <f>+[1]data1cf!W975</f>
        <v>9783.4494446691097</v>
      </c>
      <c r="Y975" s="152">
        <f>+[1]data1cf!X975</f>
        <v>9294.997412140885</v>
      </c>
      <c r="Z975" s="152">
        <f>+[1]data1cf!Y975</f>
        <v>8806.5732176742531</v>
      </c>
      <c r="AA975" s="152">
        <f>+[1]data1cf!Z975</f>
        <v>8318.1776964110722</v>
      </c>
      <c r="AB975" s="152"/>
      <c r="AC975" s="153" t="e">
        <f t="shared" ca="1" si="120"/>
        <v>#NAME?</v>
      </c>
      <c r="AD975" s="153">
        <f t="shared" si="122"/>
        <v>69980.818934659605</v>
      </c>
      <c r="AE975" s="154">
        <f t="shared" si="123"/>
        <v>51806.90102692756</v>
      </c>
      <c r="AF975" s="155" t="e">
        <f t="shared" ca="1" si="121"/>
        <v>#NAME?</v>
      </c>
      <c r="AG975" s="156">
        <f t="shared" si="124"/>
        <v>0.97603155127207719</v>
      </c>
    </row>
    <row r="976" spans="1:33" x14ac:dyDescent="0.25">
      <c r="A976" s="148"/>
      <c r="B976" s="152">
        <f>+[1]data1cf!A976</f>
        <v>-91423.383400164632</v>
      </c>
      <c r="C976" s="152">
        <f>+[1]data1cf!B976</f>
        <v>13055.960877605656</v>
      </c>
      <c r="D976" s="152">
        <f>+[1]data1cf!C976</f>
        <v>20226.074381677561</v>
      </c>
      <c r="E976" s="152">
        <f>+[1]data1cf!D976</f>
        <v>19030.499717124512</v>
      </c>
      <c r="F976" s="152">
        <f>+[1]data1cf!E976</f>
        <v>17637.260052758167</v>
      </c>
      <c r="G976" s="152">
        <f>+[1]data1cf!F976</f>
        <v>16722.243325902873</v>
      </c>
      <c r="H976" s="152">
        <f>+[1]data1cf!G976</f>
        <v>15569.593087480174</v>
      </c>
      <c r="I976" s="152">
        <f>+[1]data1cf!H976</f>
        <v>14658.558699536905</v>
      </c>
      <c r="J976" s="152">
        <f>+[1]data1cf!I976</f>
        <v>14035.523504981174</v>
      </c>
      <c r="K976" s="152">
        <f>+[1]data1cf!J976</f>
        <v>13492.655469654099</v>
      </c>
      <c r="L976" s="152">
        <f>+[1]data1cf!K976</f>
        <v>12799.538444984155</v>
      </c>
      <c r="M976" s="152">
        <f>+[1]data1cf!L976</f>
        <v>12195.475992936485</v>
      </c>
      <c r="N976" s="152">
        <f>+[1]data1cf!M976</f>
        <v>11563.627300193082</v>
      </c>
      <c r="O976" s="152">
        <f>+[1]data1cf!N976</f>
        <v>11012.234649064692</v>
      </c>
      <c r="P976" s="152">
        <f>+[1]data1cf!O976</f>
        <v>11886.932609485735</v>
      </c>
      <c r="Q976" s="152">
        <f>+[1]data1cf!P976</f>
        <v>12980.190228018753</v>
      </c>
      <c r="R976" s="152">
        <f>+[1]data1cf!Q976</f>
        <v>11678.899100991017</v>
      </c>
      <c r="S976" s="152">
        <f>+[1]data1cf!R976</f>
        <v>8581.2354627091154</v>
      </c>
      <c r="T976" s="152">
        <f>+[1]data1cf!S976</f>
        <v>8105.0686416750759</v>
      </c>
      <c r="U976" s="152">
        <f>+[1]data1cf!T976</f>
        <v>7628.9252239215366</v>
      </c>
      <c r="V976" s="152">
        <f>+[1]data1cf!U976</f>
        <v>7152.8059115469041</v>
      </c>
      <c r="W976" s="152">
        <f>+[1]data1cf!V976</f>
        <v>10055.171137882257</v>
      </c>
      <c r="X976" s="152">
        <f>+[1]data1cf!W976</f>
        <v>9579.1022274443967</v>
      </c>
      <c r="Y976" s="152">
        <f>+[1]data1cf!X976</f>
        <v>9103.0596576049156</v>
      </c>
      <c r="Z976" s="152">
        <f>+[1]data1cf!Y976</f>
        <v>8627.0442185817719</v>
      </c>
      <c r="AA976" s="152">
        <f>+[1]data1cf!Z976</f>
        <v>8151.0567242994503</v>
      </c>
      <c r="AB976" s="152"/>
      <c r="AC976" s="153" t="e">
        <f t="shared" ca="1" si="120"/>
        <v>#NAME?</v>
      </c>
      <c r="AD976" s="153">
        <f t="shared" si="122"/>
        <v>68756.957416695965</v>
      </c>
      <c r="AE976" s="154">
        <f t="shared" si="123"/>
        <v>50979.382229051567</v>
      </c>
      <c r="AF976" s="155" t="e">
        <f t="shared" ca="1" si="121"/>
        <v>#NAME?</v>
      </c>
      <c r="AG976" s="156">
        <f t="shared" si="124"/>
        <v>0.97441545843795463</v>
      </c>
    </row>
    <row r="977" spans="1:33" x14ac:dyDescent="0.25">
      <c r="A977" s="148"/>
      <c r="B977" s="152">
        <f>+[1]data1cf!A977</f>
        <v>-105401.91781964047</v>
      </c>
      <c r="C977" s="152">
        <f>+[1]data1cf!B977</f>
        <v>14705.626522491497</v>
      </c>
      <c r="D977" s="152">
        <f>+[1]data1cf!C977</f>
        <v>22924.752670303336</v>
      </c>
      <c r="E977" s="152">
        <f>+[1]data1cf!D977</f>
        <v>21631.648748175452</v>
      </c>
      <c r="F977" s="152">
        <f>+[1]data1cf!E977</f>
        <v>20067.920358828876</v>
      </c>
      <c r="G977" s="152">
        <f>+[1]data1cf!F977</f>
        <v>19012.036769136896</v>
      </c>
      <c r="H977" s="152">
        <f>+[1]data1cf!G977</f>
        <v>17684.109396608201</v>
      </c>
      <c r="I977" s="152">
        <f>+[1]data1cf!H977</f>
        <v>16633.778856241319</v>
      </c>
      <c r="J977" s="152">
        <f>+[1]data1cf!I977</f>
        <v>15915.482268071206</v>
      </c>
      <c r="K977" s="152">
        <f>+[1]data1cf!J977</f>
        <v>15288.619264222427</v>
      </c>
      <c r="L977" s="152">
        <f>+[1]data1cf!K977</f>
        <v>14490.516456536014</v>
      </c>
      <c r="M977" s="152">
        <f>+[1]data1cf!L977</f>
        <v>13794.093522263538</v>
      </c>
      <c r="N977" s="152">
        <f>+[1]data1cf!M977</f>
        <v>13065.635861760151</v>
      </c>
      <c r="O977" s="152">
        <f>+[1]data1cf!N977</f>
        <v>12428.911939268728</v>
      </c>
      <c r="P977" s="152">
        <f>+[1]data1cf!O977</f>
        <v>13438.374196017183</v>
      </c>
      <c r="Q977" s="152">
        <f>+[1]data1cf!P977</f>
        <v>14698.789697814376</v>
      </c>
      <c r="R977" s="152">
        <f>+[1]data1cf!Q977</f>
        <v>13198.532593676617</v>
      </c>
      <c r="S977" s="152">
        <f>+[1]data1cf!R977</f>
        <v>9627.239603939277</v>
      </c>
      <c r="T977" s="152">
        <f>+[1]data1cf!S977</f>
        <v>9078.2674015062348</v>
      </c>
      <c r="U977" s="152">
        <f>+[1]data1cf!T977</f>
        <v>8529.3221806894544</v>
      </c>
      <c r="V977" s="152">
        <f>+[1]data1cf!U977</f>
        <v>7980.4047509374068</v>
      </c>
      <c r="W977" s="152">
        <f>+[1]data1cf!V977</f>
        <v>11326.538417089041</v>
      </c>
      <c r="X977" s="152">
        <f>+[1]data1cf!W977</f>
        <v>10777.679095674268</v>
      </c>
      <c r="Y977" s="152">
        <f>+[1]data1cf!X977</f>
        <v>10228.850142306299</v>
      </c>
      <c r="Z977" s="152">
        <f>+[1]data1cf!Y977</f>
        <v>9680.0524680265335</v>
      </c>
      <c r="AA977" s="152">
        <f>+[1]data1cf!Z977</f>
        <v>9131.2870112076234</v>
      </c>
      <c r="AB977" s="152"/>
      <c r="AC977" s="153" t="e">
        <f t="shared" ca="1" si="120"/>
        <v>#NAME?</v>
      </c>
      <c r="AD977" s="153">
        <f t="shared" si="122"/>
        <v>76024.088260255914</v>
      </c>
      <c r="AE977" s="154">
        <f t="shared" si="123"/>
        <v>55917.922569187853</v>
      </c>
      <c r="AF977" s="155" t="e">
        <f t="shared" ca="1" si="121"/>
        <v>#NAME?</v>
      </c>
      <c r="AG977" s="156">
        <f t="shared" si="124"/>
        <v>0.9826335128335455</v>
      </c>
    </row>
    <row r="978" spans="1:33" x14ac:dyDescent="0.25">
      <c r="A978" s="148"/>
      <c r="B978" s="152">
        <f>+[1]data1cf!A978</f>
        <v>-107014.80844383757</v>
      </c>
      <c r="C978" s="152">
        <f>+[1]data1cf!B978</f>
        <v>14937.727802615569</v>
      </c>
      <c r="D978" s="152">
        <f>+[1]data1cf!C978</f>
        <v>23256.095905013222</v>
      </c>
      <c r="E978" s="152">
        <f>+[1]data1cf!D978</f>
        <v>21923.945917490189</v>
      </c>
      <c r="F978" s="152">
        <f>+[1]data1cf!E978</f>
        <v>20348.378173691606</v>
      </c>
      <c r="G978" s="152">
        <f>+[1]data1cf!F978</f>
        <v>19276.240888475386</v>
      </c>
      <c r="H978" s="152">
        <f>+[1]data1cf!G978</f>
        <v>17928.08944683096</v>
      </c>
      <c r="I978" s="152">
        <f>+[1]data1cf!H978</f>
        <v>16861.68644482478</v>
      </c>
      <c r="J978" s="152">
        <f>+[1]data1cf!I978</f>
        <v>16132.398274561878</v>
      </c>
      <c r="K978" s="152">
        <f>+[1]data1cf!J978</f>
        <v>15495.843646888814</v>
      </c>
      <c r="L978" s="152">
        <f>+[1]data1cf!K978</f>
        <v>14685.627224139454</v>
      </c>
      <c r="M978" s="152">
        <f>+[1]data1cf!L978</f>
        <v>13978.547424751072</v>
      </c>
      <c r="N978" s="152">
        <f>+[1]data1cf!M978</f>
        <v>13238.942694487916</v>
      </c>
      <c r="O978" s="152">
        <f>+[1]data1cf!N978</f>
        <v>12592.372961026442</v>
      </c>
      <c r="P978" s="152">
        <f>+[1]data1cf!O978</f>
        <v>13617.384778515701</v>
      </c>
      <c r="Q978" s="152">
        <f>+[1]data1cf!P978</f>
        <v>14897.08752277958</v>
      </c>
      <c r="R978" s="152">
        <f>+[1]data1cf!Q978</f>
        <v>13373.873050624192</v>
      </c>
      <c r="S978" s="152">
        <f>+[1]data1cf!R978</f>
        <v>9747.9311028928987</v>
      </c>
      <c r="T978" s="152">
        <f>+[1]data1cf!S978</f>
        <v>9190.5583690789608</v>
      </c>
      <c r="U978" s="152">
        <f>+[1]data1cf!T978</f>
        <v>8633.2130297618023</v>
      </c>
      <c r="V978" s="152">
        <f>+[1]data1cf!U978</f>
        <v>8075.8959067762662</v>
      </c>
      <c r="W978" s="152">
        <f>+[1]data1cf!V978</f>
        <v>11473.233077845922</v>
      </c>
      <c r="X978" s="152">
        <f>+[1]data1cf!W978</f>
        <v>10915.974952388249</v>
      </c>
      <c r="Y978" s="152">
        <f>+[1]data1cf!X978</f>
        <v>10358.747659678014</v>
      </c>
      <c r="Z978" s="152">
        <f>+[1]data1cf!Y978</f>
        <v>9801.5521246976314</v>
      </c>
      <c r="AA978" s="152">
        <f>+[1]data1cf!Z978</f>
        <v>9244.3893001790075</v>
      </c>
      <c r="AB978" s="152"/>
      <c r="AC978" s="153" t="e">
        <f t="shared" ca="1" si="120"/>
        <v>#NAME?</v>
      </c>
      <c r="AD978" s="153">
        <f t="shared" si="122"/>
        <v>76913.544214742462</v>
      </c>
      <c r="AE978" s="154">
        <f t="shared" si="123"/>
        <v>56537.774402952986</v>
      </c>
      <c r="AF978" s="155" t="e">
        <f t="shared" ca="1" si="121"/>
        <v>#NAME?</v>
      </c>
      <c r="AG978" s="156">
        <f t="shared" si="124"/>
        <v>0.98343783110582539</v>
      </c>
    </row>
    <row r="979" spans="1:33" x14ac:dyDescent="0.25">
      <c r="A979" s="148"/>
      <c r="B979" s="152">
        <f>+[1]data1cf!A979</f>
        <v>-100025.0555390424</v>
      </c>
      <c r="C979" s="152">
        <f>+[1]data1cf!B979</f>
        <v>14104.870690992946</v>
      </c>
      <c r="D979" s="152">
        <f>+[1]data1cf!C979</f>
        <v>21821.943857671064</v>
      </c>
      <c r="E979" s="152">
        <f>+[1]data1cf!D979</f>
        <v>20664.021094409749</v>
      </c>
      <c r="F979" s="152">
        <f>+[1]data1cf!E979</f>
        <v>19132.963565472266</v>
      </c>
      <c r="G979" s="152">
        <f>+[1]data1cf!F979</f>
        <v>18131.26460620312</v>
      </c>
      <c r="H979" s="152">
        <f>+[1]data1cf!G979</f>
        <v>16870.75782175214</v>
      </c>
      <c r="I979" s="152">
        <f>+[1]data1cf!H979</f>
        <v>15874.007735911029</v>
      </c>
      <c r="J979" s="152">
        <f>+[1]data1cf!I979</f>
        <v>15192.353572386528</v>
      </c>
      <c r="K979" s="152">
        <f>+[1]data1cf!J979</f>
        <v>14597.799347444918</v>
      </c>
      <c r="L979" s="152">
        <f>+[1]data1cf!K979</f>
        <v>13840.079464016511</v>
      </c>
      <c r="M979" s="152">
        <f>+[1]data1cf!L979</f>
        <v>13179.183114877371</v>
      </c>
      <c r="N979" s="152">
        <f>+[1]data1cf!M979</f>
        <v>12487.886225247959</v>
      </c>
      <c r="O979" s="152">
        <f>+[1]data1cf!N979</f>
        <v>11883.98509236945</v>
      </c>
      <c r="P979" s="152">
        <f>+[1]data1cf!O979</f>
        <v>12841.610079204645</v>
      </c>
      <c r="Q979" s="152">
        <f>+[1]data1cf!P979</f>
        <v>14037.728073805702</v>
      </c>
      <c r="R979" s="152">
        <f>+[1]data1cf!Q979</f>
        <v>12614.003503433059</v>
      </c>
      <c r="S979" s="152">
        <f>+[1]data1cf!R979</f>
        <v>9224.8926880498893</v>
      </c>
      <c r="T979" s="152">
        <f>+[1]data1cf!S979</f>
        <v>8703.9251746151185</v>
      </c>
      <c r="U979" s="152">
        <f>+[1]data1cf!T979</f>
        <v>8182.9832663848629</v>
      </c>
      <c r="V979" s="152">
        <f>+[1]data1cf!U979</f>
        <v>7662.0677315152952</v>
      </c>
      <c r="W979" s="152">
        <f>+[1]data1cf!V979</f>
        <v>10837.50526359699</v>
      </c>
      <c r="X979" s="152">
        <f>+[1]data1cf!W979</f>
        <v>10316.644872787252</v>
      </c>
      <c r="Y979" s="152">
        <f>+[1]data1cf!X979</f>
        <v>9795.813300860802</v>
      </c>
      <c r="Z979" s="152">
        <f>+[1]data1cf!Y979</f>
        <v>9275.0114123841395</v>
      </c>
      <c r="AA979" s="152">
        <f>+[1]data1cf!Z979</f>
        <v>8754.240097860762</v>
      </c>
      <c r="AB979" s="152"/>
      <c r="AC979" s="153" t="e">
        <f t="shared" ca="1" si="120"/>
        <v>#NAME?</v>
      </c>
      <c r="AD979" s="153">
        <f t="shared" si="122"/>
        <v>73230.608974129354</v>
      </c>
      <c r="AE979" s="154">
        <f t="shared" si="123"/>
        <v>54020.152976863246</v>
      </c>
      <c r="AF979" s="155" t="e">
        <f t="shared" ca="1" si="121"/>
        <v>#NAME?</v>
      </c>
      <c r="AG979" s="156">
        <f t="shared" ref="AG979:AG994" si="125">1-EXP(-(1/0.25)*(AD979/ABS($AD$1010)))</f>
        <v>0.97984451909406345</v>
      </c>
    </row>
    <row r="980" spans="1:33" x14ac:dyDescent="0.25">
      <c r="A980" s="148"/>
      <c r="B980" s="152">
        <f>+[1]data1cf!A980</f>
        <v>-95966.568834789854</v>
      </c>
      <c r="C980" s="152">
        <f>+[1]data1cf!B980</f>
        <v>13618.978578832204</v>
      </c>
      <c r="D980" s="152">
        <f>+[1]data1cf!C980</f>
        <v>21057.200088199483</v>
      </c>
      <c r="E980" s="152">
        <f>+[1]data1cf!D980</f>
        <v>19881.654183679104</v>
      </c>
      <c r="F980" s="152">
        <f>+[1]data1cf!E980</f>
        <v>18427.252777866481</v>
      </c>
      <c r="G980" s="152">
        <f>+[1]data1cf!F980</f>
        <v>17466.452690591861</v>
      </c>
      <c r="H980" s="152">
        <f>+[1]data1cf!G980</f>
        <v>16256.83535541944</v>
      </c>
      <c r="I980" s="152">
        <f>+[1]data1cf!H980</f>
        <v>15300.528106116086</v>
      </c>
      <c r="J980" s="152">
        <f>+[1]data1cf!I980</f>
        <v>14646.531856347887</v>
      </c>
      <c r="K980" s="152">
        <f>+[1]data1cf!J980</f>
        <v>14076.364484329421</v>
      </c>
      <c r="L980" s="152">
        <f>+[1]data1cf!K980</f>
        <v>13349.125865368533</v>
      </c>
      <c r="M980" s="152">
        <f>+[1]data1cf!L980</f>
        <v>12715.045187876982</v>
      </c>
      <c r="N980" s="152">
        <f>+[1]data1cf!M980</f>
        <v>12051.797462730763</v>
      </c>
      <c r="O980" s="152">
        <f>+[1]data1cf!N980</f>
        <v>11472.6711610249</v>
      </c>
      <c r="P980" s="152">
        <f>+[1]data1cf!O980</f>
        <v>12391.169077135823</v>
      </c>
      <c r="Q980" s="152">
        <f>+[1]data1cf!P980</f>
        <v>13538.754941945539</v>
      </c>
      <c r="R980" s="152">
        <f>+[1]data1cf!Q980</f>
        <v>12172.797570083669</v>
      </c>
      <c r="S980" s="152">
        <f>+[1]data1cf!R980</f>
        <v>8921.1989121229162</v>
      </c>
      <c r="T980" s="152">
        <f>+[1]data1cf!S980</f>
        <v>8421.3694996892191</v>
      </c>
      <c r="U980" s="152">
        <f>+[1]data1cf!T980</f>
        <v>7921.5646535365377</v>
      </c>
      <c r="V980" s="152">
        <f>+[1]data1cf!U980</f>
        <v>7421.7851106533017</v>
      </c>
      <c r="W980" s="152">
        <f>+[1]data1cf!V980</f>
        <v>10468.380214858444</v>
      </c>
      <c r="X980" s="152">
        <f>+[1]data1cf!W980</f>
        <v>9968.6535785813176</v>
      </c>
      <c r="Y980" s="152">
        <f>+[1]data1cf!X980</f>
        <v>9468.954591869915</v>
      </c>
      <c r="Z980" s="152">
        <f>+[1]data1cf!Y980</f>
        <v>8969.2840842112037</v>
      </c>
      <c r="AA980" s="152">
        <f>+[1]data1cf!Z980</f>
        <v>8469.6429099767665</v>
      </c>
      <c r="AB980" s="152"/>
      <c r="AC980" s="153" t="e">
        <f t="shared" ca="1" si="120"/>
        <v>#NAME?</v>
      </c>
      <c r="AD980" s="153">
        <f t="shared" si="122"/>
        <v>71107.884307460568</v>
      </c>
      <c r="AE980" s="154">
        <f t="shared" si="123"/>
        <v>52574.188695017641</v>
      </c>
      <c r="AF980" s="155" t="e">
        <f t="shared" ca="1" si="121"/>
        <v>#NAME?</v>
      </c>
      <c r="AG980" s="156">
        <f t="shared" si="125"/>
        <v>0.97742938122093692</v>
      </c>
    </row>
    <row r="981" spans="1:33" x14ac:dyDescent="0.25">
      <c r="A981" s="148"/>
      <c r="B981" s="152">
        <f>+[1]data1cf!A981</f>
        <v>-91810.315759815057</v>
      </c>
      <c r="C981" s="152">
        <f>+[1]data1cf!B981</f>
        <v>13151.637225109997</v>
      </c>
      <c r="D981" s="152">
        <f>+[1]data1cf!C981</f>
        <v>20252.022725380986</v>
      </c>
      <c r="E981" s="152">
        <f>+[1]data1cf!D981</f>
        <v>19120.342557753847</v>
      </c>
      <c r="F981" s="152">
        <f>+[1]data1cf!E981</f>
        <v>17704.5418649649</v>
      </c>
      <c r="G981" s="152">
        <f>+[1]data1cf!F981</f>
        <v>16785.625877572114</v>
      </c>
      <c r="H981" s="152">
        <f>+[1]data1cf!G981</f>
        <v>15628.123886236179</v>
      </c>
      <c r="I981" s="152">
        <f>+[1]data1cf!H981</f>
        <v>14713.233715753042</v>
      </c>
      <c r="J981" s="152">
        <f>+[1]data1cf!I981</f>
        <v>14087.561641342218</v>
      </c>
      <c r="K981" s="152">
        <f>+[1]data1cf!J981</f>
        <v>13542.368586067139</v>
      </c>
      <c r="L981" s="152">
        <f>+[1]data1cf!K981</f>
        <v>12846.345505902882</v>
      </c>
      <c r="M981" s="152">
        <f>+[1]data1cf!L981</f>
        <v>12239.72647258185</v>
      </c>
      <c r="N981" s="152">
        <f>+[1]data1cf!M981</f>
        <v>11605.203598501757</v>
      </c>
      <c r="O981" s="152">
        <f>+[1]data1cf!N981</f>
        <v>11051.4489379388</v>
      </c>
      <c r="P981" s="152">
        <f>+[1]data1cf!O981</f>
        <v>11929.877237006916</v>
      </c>
      <c r="Q981" s="152">
        <f>+[1]data1cf!P981</f>
        <v>13027.761863798802</v>
      </c>
      <c r="R981" s="152">
        <f>+[1]data1cf!Q981</f>
        <v>11720.963265622568</v>
      </c>
      <c r="S981" s="152">
        <f>+[1]data1cf!R981</f>
        <v>8610.189345743267</v>
      </c>
      <c r="T981" s="152">
        <f>+[1]data1cf!S981</f>
        <v>8132.0072377574943</v>
      </c>
      <c r="U981" s="152">
        <f>+[1]data1cf!T981</f>
        <v>7653.8486321022174</v>
      </c>
      <c r="V981" s="152">
        <f>+[1]data1cf!U981</f>
        <v>7175.7142338473677</v>
      </c>
      <c r="W981" s="152">
        <f>+[1]data1cf!V981</f>
        <v>10090.363177803152</v>
      </c>
      <c r="X981" s="152">
        <f>+[1]data1cf!W981</f>
        <v>9612.2793948018298</v>
      </c>
      <c r="Y981" s="152">
        <f>+[1]data1cf!X981</f>
        <v>9134.2220638805484</v>
      </c>
      <c r="Z981" s="152">
        <f>+[1]data1cf!Y981</f>
        <v>8656.1919786016879</v>
      </c>
      <c r="AA981" s="152">
        <f>+[1]data1cf!Z981</f>
        <v>8178.1899563345478</v>
      </c>
      <c r="AB981" s="152"/>
      <c r="AC981" s="153" t="e">
        <f t="shared" ca="1" si="120"/>
        <v>#NAME?</v>
      </c>
      <c r="AD981" s="153">
        <f t="shared" si="122"/>
        <v>68976.928418921045</v>
      </c>
      <c r="AE981" s="154">
        <f t="shared" si="123"/>
        <v>51134.808609807995</v>
      </c>
      <c r="AF981" s="155" t="e">
        <f t="shared" ca="1" si="121"/>
        <v>#NAME?</v>
      </c>
      <c r="AG981" s="156">
        <f t="shared" si="125"/>
        <v>0.97471375422600193</v>
      </c>
    </row>
    <row r="982" spans="1:33" x14ac:dyDescent="0.25">
      <c r="A982" s="148"/>
      <c r="B982" s="152">
        <f>+[1]data1cf!A982</f>
        <v>-106609.87283217521</v>
      </c>
      <c r="C982" s="152">
        <f>+[1]data1cf!B982</f>
        <v>14922.626494277119</v>
      </c>
      <c r="D982" s="152">
        <f>+[1]data1cf!C982</f>
        <v>23197.496451852428</v>
      </c>
      <c r="E982" s="152">
        <f>+[1]data1cf!D982</f>
        <v>21829.11247455117</v>
      </c>
      <c r="F982" s="152">
        <f>+[1]data1cf!E982</f>
        <v>20277.965862340061</v>
      </c>
      <c r="G982" s="152">
        <f>+[1]data1cf!F982</f>
        <v>19209.909263092344</v>
      </c>
      <c r="H982" s="152">
        <f>+[1]data1cf!G982</f>
        <v>17866.835317512967</v>
      </c>
      <c r="I982" s="152">
        <f>+[1]data1cf!H982</f>
        <v>16804.467500526254</v>
      </c>
      <c r="J982" s="152">
        <f>+[1]data1cf!I982</f>
        <v>16077.938899294968</v>
      </c>
      <c r="K982" s="152">
        <f>+[1]data1cf!J982</f>
        <v>15443.817470477672</v>
      </c>
      <c r="L982" s="152">
        <f>+[1]data1cf!K982</f>
        <v>14636.642316647209</v>
      </c>
      <c r="M982" s="152">
        <f>+[1]data1cf!L982</f>
        <v>13932.238051563138</v>
      </c>
      <c r="N982" s="152">
        <f>+[1]data1cf!M982</f>
        <v>13195.431927382553</v>
      </c>
      <c r="O982" s="152">
        <f>+[1]data1cf!N982</f>
        <v>12551.334103316316</v>
      </c>
      <c r="P982" s="152">
        <f>+[1]data1cf!O982</f>
        <v>13572.44201635279</v>
      </c>
      <c r="Q982" s="152">
        <f>+[1]data1cf!P982</f>
        <v>14847.302466162011</v>
      </c>
      <c r="R982" s="152">
        <f>+[1]data1cf!Q982</f>
        <v>13329.851717672023</v>
      </c>
      <c r="S982" s="152">
        <f>+[1]data1cf!R982</f>
        <v>9717.6300488610577</v>
      </c>
      <c r="T982" s="152">
        <f>+[1]data1cf!S982</f>
        <v>9162.36636959924</v>
      </c>
      <c r="U982" s="152">
        <f>+[1]data1cf!T982</f>
        <v>8607.1299811755398</v>
      </c>
      <c r="V982" s="152">
        <f>+[1]data1cf!U982</f>
        <v>8051.9217023151286</v>
      </c>
      <c r="W982" s="152">
        <f>+[1]data1cf!V982</f>
        <v>11436.403616945088</v>
      </c>
      <c r="X982" s="152">
        <f>+[1]data1cf!W982</f>
        <v>10881.254112370521</v>
      </c>
      <c r="Y982" s="152">
        <f>+[1]data1cf!X982</f>
        <v>10326.135323874696</v>
      </c>
      <c r="Z982" s="152">
        <f>+[1]data1cf!Y982</f>
        <v>9771.048172939978</v>
      </c>
      <c r="AA982" s="152">
        <f>+[1]data1cf!Z982</f>
        <v>9215.9936086932048</v>
      </c>
      <c r="AB982" s="152"/>
      <c r="AC982" s="153" t="e">
        <f t="shared" ca="1" si="120"/>
        <v>#NAME?</v>
      </c>
      <c r="AD982" s="153">
        <f t="shared" si="122"/>
        <v>76735.09632059891</v>
      </c>
      <c r="AE982" s="154">
        <f t="shared" si="123"/>
        <v>56426.498222248301</v>
      </c>
      <c r="AF982" s="155" t="e">
        <f t="shared" ca="1" si="121"/>
        <v>#NAME?</v>
      </c>
      <c r="AG982" s="156">
        <f t="shared" si="125"/>
        <v>0.98327950796459251</v>
      </c>
    </row>
    <row r="983" spans="1:33" x14ac:dyDescent="0.25">
      <c r="A983" s="148"/>
      <c r="B983" s="152">
        <f>+[1]data1cf!A983</f>
        <v>-91477.466492317035</v>
      </c>
      <c r="C983" s="152">
        <f>+[1]data1cf!B983</f>
        <v>13105.479348367619</v>
      </c>
      <c r="D983" s="152">
        <f>+[1]data1cf!C983</f>
        <v>20168.29840747351</v>
      </c>
      <c r="E983" s="152">
        <f>+[1]data1cf!D983</f>
        <v>19059.526710884471</v>
      </c>
      <c r="F983" s="152">
        <f>+[1]data1cf!E983</f>
        <v>17646.664302258116</v>
      </c>
      <c r="G983" s="152">
        <f>+[1]data1cf!F983</f>
        <v>16731.102560074632</v>
      </c>
      <c r="H983" s="152">
        <f>+[1]data1cf!G983</f>
        <v>15577.774172633508</v>
      </c>
      <c r="I983" s="152">
        <f>+[1]data1cf!H983</f>
        <v>14666.200846456653</v>
      </c>
      <c r="J983" s="152">
        <f>+[1]data1cf!I983</f>
        <v>14042.797084598024</v>
      </c>
      <c r="K983" s="152">
        <f>+[1]data1cf!J983</f>
        <v>13499.604071881578</v>
      </c>
      <c r="L983" s="152">
        <f>+[1]data1cf!K983</f>
        <v>12806.080856147018</v>
      </c>
      <c r="M983" s="152">
        <f>+[1]data1cf!L983</f>
        <v>12201.661060452174</v>
      </c>
      <c r="N983" s="152">
        <f>+[1]data1cf!M983</f>
        <v>11569.438586627781</v>
      </c>
      <c r="O983" s="152">
        <f>+[1]data1cf!N983</f>
        <v>11017.71578794071</v>
      </c>
      <c r="P983" s="152">
        <f>+[1]data1cf!O983</f>
        <v>11892.935152797905</v>
      </c>
      <c r="Q983" s="152">
        <f>+[1]data1cf!P983</f>
        <v>12986.839506885122</v>
      </c>
      <c r="R983" s="152">
        <f>+[1]data1cf!Q983</f>
        <v>11684.778578463873</v>
      </c>
      <c r="S983" s="152">
        <f>+[1]data1cf!R983</f>
        <v>8585.2824633934797</v>
      </c>
      <c r="T983" s="152">
        <f>+[1]data1cf!S983</f>
        <v>8108.8339575967111</v>
      </c>
      <c r="U983" s="152">
        <f>+[1]data1cf!T983</f>
        <v>7632.4088689250457</v>
      </c>
      <c r="V983" s="152">
        <f>+[1]data1cf!U983</f>
        <v>7156.0078998922545</v>
      </c>
      <c r="W983" s="152">
        <f>+[1]data1cf!V983</f>
        <v>10060.090070844581</v>
      </c>
      <c r="X983" s="152">
        <f>+[1]data1cf!W983</f>
        <v>9583.7395335647016</v>
      </c>
      <c r="Y983" s="152">
        <f>+[1]data1cf!X983</f>
        <v>9107.4153524654394</v>
      </c>
      <c r="Z983" s="152">
        <f>+[1]data1cf!Y983</f>
        <v>8631.1183182322129</v>
      </c>
      <c r="AA983" s="152">
        <f>+[1]data1cf!Z983</f>
        <v>8154.8492452710125</v>
      </c>
      <c r="AB983" s="152"/>
      <c r="AC983" s="153" t="e">
        <f t="shared" ca="1" si="120"/>
        <v>#NAME?</v>
      </c>
      <c r="AD983" s="153">
        <f t="shared" si="122"/>
        <v>68780.793436768086</v>
      </c>
      <c r="AE983" s="154">
        <f t="shared" si="123"/>
        <v>50994.758953048542</v>
      </c>
      <c r="AF983" s="155" t="e">
        <f t="shared" ca="1" si="121"/>
        <v>#NAME?</v>
      </c>
      <c r="AG983" s="156">
        <f t="shared" si="125"/>
        <v>0.97444795097771431</v>
      </c>
    </row>
    <row r="984" spans="1:33" x14ac:dyDescent="0.25">
      <c r="A984" s="148"/>
      <c r="B984" s="152">
        <f>+[1]data1cf!A984</f>
        <v>-112120.18783259171</v>
      </c>
      <c r="C984" s="152">
        <f>+[1]data1cf!B984</f>
        <v>15535.402230025382</v>
      </c>
      <c r="D984" s="152">
        <f>+[1]data1cf!C984</f>
        <v>24239.409079144476</v>
      </c>
      <c r="E984" s="152">
        <f>+[1]data1cf!D984</f>
        <v>22830.574597674145</v>
      </c>
      <c r="F984" s="152">
        <f>+[1]data1cf!E984</f>
        <v>21236.128109077275</v>
      </c>
      <c r="G984" s="152">
        <f>+[1]data1cf!F984</f>
        <v>20112.542026976953</v>
      </c>
      <c r="H984" s="152">
        <f>+[1]data1cf!G984</f>
        <v>18700.374126887695</v>
      </c>
      <c r="I984" s="152">
        <f>+[1]data1cf!H984</f>
        <v>17583.095998478726</v>
      </c>
      <c r="J984" s="152">
        <f>+[1]data1cf!I984</f>
        <v>16819.015514450435</v>
      </c>
      <c r="K984" s="152">
        <f>+[1]data1cf!J984</f>
        <v>16151.783408854313</v>
      </c>
      <c r="L984" s="152">
        <f>+[1]data1cf!K984</f>
        <v>15303.223034111168</v>
      </c>
      <c r="M984" s="152">
        <f>+[1]data1cf!L984</f>
        <v>14562.410420671196</v>
      </c>
      <c r="N984" s="152">
        <f>+[1]data1cf!M984</f>
        <v>13787.521202208514</v>
      </c>
      <c r="O984" s="152">
        <f>+[1]data1cf!N984</f>
        <v>13109.785933007759</v>
      </c>
      <c r="P984" s="152">
        <f>+[1]data1cf!O984</f>
        <v>14184.017707336789</v>
      </c>
      <c r="Q984" s="152">
        <f>+[1]data1cf!P984</f>
        <v>15524.771516488807</v>
      </c>
      <c r="R984" s="152">
        <f>+[1]data1cf!Q984</f>
        <v>13928.888711007632</v>
      </c>
      <c r="S984" s="152">
        <f>+[1]data1cf!R984</f>
        <v>10129.963140224911</v>
      </c>
      <c r="T984" s="152">
        <f>+[1]data1cf!S984</f>
        <v>9545.9997008026312</v>
      </c>
      <c r="U984" s="152">
        <f>+[1]data1cf!T984</f>
        <v>8962.0649627924522</v>
      </c>
      <c r="V984" s="152">
        <f>+[1]data1cf!U984</f>
        <v>8378.1597872367656</v>
      </c>
      <c r="W984" s="152">
        <f>+[1]data1cf!V984</f>
        <v>11937.574482174807</v>
      </c>
      <c r="X984" s="152">
        <f>+[1]data1cf!W984</f>
        <v>11353.731118755228</v>
      </c>
      <c r="Y984" s="152">
        <f>+[1]data1cf!X984</f>
        <v>10769.92005902786</v>
      </c>
      <c r="Z984" s="152">
        <f>+[1]data1cf!Y984</f>
        <v>10186.142272103463</v>
      </c>
      <c r="AA984" s="152">
        <f>+[1]data1cf!Z984</f>
        <v>9602.3987561661343</v>
      </c>
      <c r="AB984" s="152"/>
      <c r="AC984" s="153" t="e">
        <f t="shared" ca="1" si="120"/>
        <v>#NAME?</v>
      </c>
      <c r="AD984" s="153">
        <f t="shared" si="122"/>
        <v>79524.085448595928</v>
      </c>
      <c r="AE984" s="154">
        <f t="shared" si="123"/>
        <v>58299.796945422248</v>
      </c>
      <c r="AF984" s="155" t="e">
        <f t="shared" ca="1" si="121"/>
        <v>#NAME?</v>
      </c>
      <c r="AG984" s="156">
        <f t="shared" si="125"/>
        <v>0.98558973939640382</v>
      </c>
    </row>
    <row r="985" spans="1:33" x14ac:dyDescent="0.25">
      <c r="A985" s="148"/>
      <c r="B985" s="152">
        <f>+[1]data1cf!A985</f>
        <v>-93839.13775647922</v>
      </c>
      <c r="C985" s="152">
        <f>+[1]data1cf!B985</f>
        <v>13327.986401996863</v>
      </c>
      <c r="D985" s="152">
        <f>+[1]data1cf!C985</f>
        <v>20591.689857401998</v>
      </c>
      <c r="E985" s="152">
        <f>+[1]data1cf!D985</f>
        <v>19448.077945281315</v>
      </c>
      <c r="F985" s="152">
        <f>+[1]data1cf!E985</f>
        <v>18057.32399128738</v>
      </c>
      <c r="G985" s="152">
        <f>+[1]data1cf!F985</f>
        <v>17117.962814052215</v>
      </c>
      <c r="H985" s="152">
        <f>+[1]data1cf!G985</f>
        <v>15935.021381461935</v>
      </c>
      <c r="I985" s="152">
        <f>+[1]data1cf!H985</f>
        <v>14999.913991518795</v>
      </c>
      <c r="J985" s="152">
        <f>+[1]data1cf!I985</f>
        <v>14360.415831697417</v>
      </c>
      <c r="K985" s="152">
        <f>+[1]data1cf!J985</f>
        <v>13803.031881824107</v>
      </c>
      <c r="L985" s="152">
        <f>+[1]data1cf!K985</f>
        <v>13091.771334016277</v>
      </c>
      <c r="M985" s="152">
        <f>+[1]data1cf!L985</f>
        <v>12471.747248896765</v>
      </c>
      <c r="N985" s="152">
        <f>+[1]data1cf!M985</f>
        <v>11823.202704662664</v>
      </c>
      <c r="O985" s="152">
        <f>+[1]data1cf!N985</f>
        <v>11257.063200656899</v>
      </c>
      <c r="P985" s="152">
        <f>+[1]data1cf!O985</f>
        <v>12155.0509728822</v>
      </c>
      <c r="Q985" s="152">
        <f>+[1]data1cf!P985</f>
        <v>13277.196625923691</v>
      </c>
      <c r="R985" s="152">
        <f>+[1]data1cf!Q985</f>
        <v>11941.520425930639</v>
      </c>
      <c r="S985" s="152">
        <f>+[1]data1cf!R985</f>
        <v>8762.004703966566</v>
      </c>
      <c r="T985" s="152">
        <f>+[1]data1cf!S985</f>
        <v>8273.2557400554724</v>
      </c>
      <c r="U985" s="152">
        <f>+[1]data1cf!T985</f>
        <v>7784.5307978287619</v>
      </c>
      <c r="V985" s="152">
        <f>+[1]data1cf!U985</f>
        <v>7295.8305979369943</v>
      </c>
      <c r="W985" s="152">
        <f>+[1]data1cf!V985</f>
        <v>10274.887379303131</v>
      </c>
      <c r="X985" s="152">
        <f>+[1]data1cf!W985</f>
        <v>9786.2389131594609</v>
      </c>
      <c r="Y985" s="152">
        <f>+[1]data1cf!X985</f>
        <v>9297.6174836332084</v>
      </c>
      <c r="Z985" s="152">
        <f>+[1]data1cf!Y985</f>
        <v>8809.0239018228986</v>
      </c>
      <c r="AA985" s="152">
        <f>+[1]data1cf!Z985</f>
        <v>8320.4590031600073</v>
      </c>
      <c r="AB985" s="152"/>
      <c r="AC985" s="153" t="e">
        <f t="shared" ca="1" si="120"/>
        <v>#NAME?</v>
      </c>
      <c r="AD985" s="153">
        <f t="shared" si="122"/>
        <v>69882.547029264606</v>
      </c>
      <c r="AE985" s="154">
        <f t="shared" si="123"/>
        <v>51707.068483145056</v>
      </c>
      <c r="AF985" s="155" t="e">
        <f t="shared" ca="1" si="121"/>
        <v>#NAME?</v>
      </c>
      <c r="AG985" s="156">
        <f t="shared" si="125"/>
        <v>0.97590564257997336</v>
      </c>
    </row>
    <row r="986" spans="1:33" x14ac:dyDescent="0.25">
      <c r="A986" s="148"/>
      <c r="B986" s="152">
        <f>+[1]data1cf!A986</f>
        <v>-114459.15919206879</v>
      </c>
      <c r="C986" s="152">
        <f>+[1]data1cf!B986</f>
        <v>15852.128539486923</v>
      </c>
      <c r="D986" s="152">
        <f>+[1]data1cf!C986</f>
        <v>24716.493479582066</v>
      </c>
      <c r="E986" s="152">
        <f>+[1]data1cf!D986</f>
        <v>23262.461081019279</v>
      </c>
      <c r="F986" s="152">
        <f>+[1]data1cf!E986</f>
        <v>21642.840620554587</v>
      </c>
      <c r="G986" s="152">
        <f>+[1]data1cf!F986</f>
        <v>20495.683858740154</v>
      </c>
      <c r="H986" s="152">
        <f>+[1]data1cf!G986</f>
        <v>19054.187548079182</v>
      </c>
      <c r="I986" s="152">
        <f>+[1]data1cf!H986</f>
        <v>17913.601560546558</v>
      </c>
      <c r="J986" s="152">
        <f>+[1]data1cf!I986</f>
        <v>17133.581374640962</v>
      </c>
      <c r="K986" s="152">
        <f>+[1]data1cf!J986</f>
        <v>16452.294732294649</v>
      </c>
      <c r="L986" s="152">
        <f>+[1]data1cf!K986</f>
        <v>15586.167513112829</v>
      </c>
      <c r="M986" s="152">
        <f>+[1]data1cf!L986</f>
        <v>14829.900595509855</v>
      </c>
      <c r="N986" s="152">
        <f>+[1]data1cf!M986</f>
        <v>14038.846191064273</v>
      </c>
      <c r="O986" s="152">
        <f>+[1]data1cf!N986</f>
        <v>13346.832786989249</v>
      </c>
      <c r="P986" s="152">
        <f>+[1]data1cf!O986</f>
        <v>14443.614123377578</v>
      </c>
      <c r="Q986" s="152">
        <f>+[1]data1cf!P986</f>
        <v>15812.337781852337</v>
      </c>
      <c r="R986" s="152">
        <f>+[1]data1cf!Q986</f>
        <v>14183.16280796456</v>
      </c>
      <c r="S986" s="152">
        <f>+[1]data1cf!R986</f>
        <v>10304.986762502727</v>
      </c>
      <c r="T986" s="152">
        <f>+[1]data1cf!S986</f>
        <v>9708.8410944720508</v>
      </c>
      <c r="U986" s="152">
        <f>+[1]data1cf!T986</f>
        <v>9112.7247266018876</v>
      </c>
      <c r="V986" s="152">
        <f>+[1]data1cf!U986</f>
        <v>8516.6385378970444</v>
      </c>
      <c r="W986" s="152">
        <f>+[1]data1cf!V986</f>
        <v>12150.307202516196</v>
      </c>
      <c r="X986" s="152">
        <f>+[1]data1cf!W986</f>
        <v>11554.284115428138</v>
      </c>
      <c r="Y986" s="152">
        <f>+[1]data1cf!X986</f>
        <v>10958.294005928859</v>
      </c>
      <c r="Z986" s="152">
        <f>+[1]data1cf!Y986</f>
        <v>10362.337863346034</v>
      </c>
      <c r="AA986" s="152">
        <f>+[1]data1cf!Z986</f>
        <v>9766.4167066871541</v>
      </c>
      <c r="AB986" s="152"/>
      <c r="AC986" s="153" t="e">
        <f t="shared" ca="1" si="120"/>
        <v>#NAME?</v>
      </c>
      <c r="AD986" s="153">
        <f t="shared" si="122"/>
        <v>80798.82814171983</v>
      </c>
      <c r="AE986" s="154">
        <f t="shared" si="123"/>
        <v>59183.64798928221</v>
      </c>
      <c r="AF986" s="155" t="e">
        <f t="shared" ca="1" si="121"/>
        <v>#NAME?</v>
      </c>
      <c r="AG986" s="156">
        <f t="shared" si="125"/>
        <v>0.98653656115647903</v>
      </c>
    </row>
    <row r="987" spans="1:33" x14ac:dyDescent="0.25">
      <c r="A987" s="148"/>
      <c r="B987" s="152">
        <f>+[1]data1cf!A987</f>
        <v>-93924.558681506358</v>
      </c>
      <c r="C987" s="152">
        <f>+[1]data1cf!B987</f>
        <v>13345.101915062289</v>
      </c>
      <c r="D987" s="152">
        <f>+[1]data1cf!C987</f>
        <v>20636.499084596697</v>
      </c>
      <c r="E987" s="152">
        <f>+[1]data1cf!D987</f>
        <v>19476.528977014717</v>
      </c>
      <c r="F987" s="152">
        <f>+[1]data1cf!E987</f>
        <v>18072.177426242779</v>
      </c>
      <c r="G987" s="152">
        <f>+[1]data1cf!F987</f>
        <v>17131.955430743852</v>
      </c>
      <c r="H987" s="152">
        <f>+[1]data1cf!G987</f>
        <v>15947.942903396204</v>
      </c>
      <c r="I987" s="152">
        <f>+[1]data1cf!H987</f>
        <v>15011.98429358728</v>
      </c>
      <c r="J987" s="152">
        <f>+[1]data1cf!I987</f>
        <v>14371.904004329612</v>
      </c>
      <c r="K987" s="152">
        <f>+[1]data1cf!J987</f>
        <v>13814.006772613331</v>
      </c>
      <c r="L987" s="152">
        <f>+[1]data1cf!K987</f>
        <v>13102.104670946523</v>
      </c>
      <c r="M987" s="152">
        <f>+[1]data1cf!L987</f>
        <v>12481.516183466156</v>
      </c>
      <c r="N987" s="152">
        <f>+[1]data1cf!M987</f>
        <v>11832.381274953197</v>
      </c>
      <c r="O987" s="152">
        <f>+[1]data1cf!N987</f>
        <v>11265.720323139343</v>
      </c>
      <c r="P987" s="152">
        <f>+[1]data1cf!O987</f>
        <v>12164.531621673417</v>
      </c>
      <c r="Q987" s="152">
        <f>+[1]data1cf!P987</f>
        <v>13287.698753833236</v>
      </c>
      <c r="R987" s="152">
        <f>+[1]data1cf!Q987</f>
        <v>11950.806699781111</v>
      </c>
      <c r="S987" s="152">
        <f>+[1]data1cf!R987</f>
        <v>8768.3966931869618</v>
      </c>
      <c r="T987" s="152">
        <f>+[1]data1cf!S987</f>
        <v>8279.2028254798479</v>
      </c>
      <c r="U987" s="152">
        <f>+[1]data1cf!T987</f>
        <v>7790.0330013238417</v>
      </c>
      <c r="V987" s="152">
        <f>+[1]data1cf!U987</f>
        <v>7300.8879420254962</v>
      </c>
      <c r="W987" s="152">
        <f>+[1]data1cf!V987</f>
        <v>10282.656532046924</v>
      </c>
      <c r="X987" s="152">
        <f>+[1]data1cf!W987</f>
        <v>9793.563253589442</v>
      </c>
      <c r="Y987" s="152">
        <f>+[1]data1cf!X987</f>
        <v>9304.4970363605717</v>
      </c>
      <c r="Z987" s="152">
        <f>+[1]data1cf!Y987</f>
        <v>8815.4586921971713</v>
      </c>
      <c r="AA987" s="152">
        <f>+[1]data1cf!Z987</f>
        <v>8326.4490572912</v>
      </c>
      <c r="AB987" s="152"/>
      <c r="AC987" s="153" t="e">
        <f t="shared" ca="1" si="120"/>
        <v>#NAME?</v>
      </c>
      <c r="AD987" s="153">
        <f t="shared" si="122"/>
        <v>69969.814512593817</v>
      </c>
      <c r="AE987" s="154">
        <f t="shared" si="123"/>
        <v>51778.633732801296</v>
      </c>
      <c r="AF987" s="155" t="e">
        <f t="shared" ca="1" si="121"/>
        <v>#NAME?</v>
      </c>
      <c r="AG987" s="156">
        <f t="shared" si="125"/>
        <v>0.97601748487820872</v>
      </c>
    </row>
    <row r="988" spans="1:33" x14ac:dyDescent="0.25">
      <c r="A988" s="148"/>
      <c r="B988" s="152">
        <f>+[1]data1cf!A988</f>
        <v>-116329.16914837282</v>
      </c>
      <c r="C988" s="152">
        <f>+[1]data1cf!B988</f>
        <v>16070.206440981063</v>
      </c>
      <c r="D988" s="152">
        <f>+[1]data1cf!C988</f>
        <v>25128.305347513982</v>
      </c>
      <c r="E988" s="152">
        <f>+[1]data1cf!D988</f>
        <v>23642.783664232113</v>
      </c>
      <c r="F988" s="152">
        <f>+[1]data1cf!E988</f>
        <v>21968.007682876436</v>
      </c>
      <c r="G988" s="152">
        <f>+[1]data1cf!F988</f>
        <v>20802.006138904311</v>
      </c>
      <c r="H988" s="152">
        <f>+[1]data1cf!G988</f>
        <v>19337.061734469367</v>
      </c>
      <c r="I988" s="152">
        <f>+[1]data1cf!H988</f>
        <v>18177.841090105776</v>
      </c>
      <c r="J988" s="152">
        <f>+[1]data1cf!I988</f>
        <v>17385.077096504472</v>
      </c>
      <c r="K988" s="152">
        <f>+[1]data1cf!J988</f>
        <v>16692.553837879062</v>
      </c>
      <c r="L988" s="152">
        <f>+[1]data1cf!K988</f>
        <v>15812.381908885778</v>
      </c>
      <c r="M988" s="152">
        <f>+[1]data1cf!L988</f>
        <v>15043.759259548246</v>
      </c>
      <c r="N988" s="152">
        <f>+[1]data1cf!M988</f>
        <v>14239.780772637532</v>
      </c>
      <c r="O988" s="152">
        <f>+[1]data1cf!N988</f>
        <v>13536.351985358164</v>
      </c>
      <c r="P988" s="152">
        <f>+[1]data1cf!O988</f>
        <v>14651.161719311214</v>
      </c>
      <c r="Q988" s="152">
        <f>+[1]data1cf!P988</f>
        <v>16042.247300473908</v>
      </c>
      <c r="R988" s="152">
        <f>+[1]data1cf!Q988</f>
        <v>14386.455204433245</v>
      </c>
      <c r="S988" s="152">
        <f>+[1]data1cf!R988</f>
        <v>10444.918324692138</v>
      </c>
      <c r="T988" s="152">
        <f>+[1]data1cf!S988</f>
        <v>9839.0329526264904</v>
      </c>
      <c r="U988" s="152">
        <f>+[1]data1cf!T988</f>
        <v>9233.1773594212409</v>
      </c>
      <c r="V988" s="152">
        <f>+[1]data1cf!U988</f>
        <v>8627.3524384422835</v>
      </c>
      <c r="W988" s="152">
        <f>+[1]data1cf!V988</f>
        <v>12320.387226565323</v>
      </c>
      <c r="X988" s="152">
        <f>+[1]data1cf!W988</f>
        <v>11714.626438144234</v>
      </c>
      <c r="Y988" s="152">
        <f>+[1]data1cf!X988</f>
        <v>11108.899166092926</v>
      </c>
      <c r="Z988" s="152">
        <f>+[1]data1cf!Y988</f>
        <v>10503.206415902492</v>
      </c>
      <c r="AA988" s="152">
        <f>+[1]data1cf!Z988</f>
        <v>9897.5492232287543</v>
      </c>
      <c r="AB988" s="152"/>
      <c r="AC988" s="153" t="e">
        <f t="shared" ca="1" si="120"/>
        <v>#NAME?</v>
      </c>
      <c r="AD988" s="153">
        <f t="shared" si="122"/>
        <v>81841.784919463971</v>
      </c>
      <c r="AE988" s="154">
        <f t="shared" si="123"/>
        <v>59912.282017305843</v>
      </c>
      <c r="AF988" s="155" t="e">
        <f t="shared" ca="1" si="121"/>
        <v>#NAME?</v>
      </c>
      <c r="AG988" s="156">
        <f t="shared" si="125"/>
        <v>0.98726476333229429</v>
      </c>
    </row>
    <row r="989" spans="1:33" x14ac:dyDescent="0.25">
      <c r="A989" s="148"/>
      <c r="B989" s="152">
        <f>+[1]data1cf!A989</f>
        <v>-110645.90104988519</v>
      </c>
      <c r="C989" s="152">
        <f>+[1]data1cf!B989</f>
        <v>15403.456586754073</v>
      </c>
      <c r="D989" s="152">
        <f>+[1]data1cf!C989</f>
        <v>23932.672926316707</v>
      </c>
      <c r="E989" s="152">
        <f>+[1]data1cf!D989</f>
        <v>22609.698369690097</v>
      </c>
      <c r="F989" s="152">
        <f>+[1]data1cf!E989</f>
        <v>20979.771451436813</v>
      </c>
      <c r="G989" s="152">
        <f>+[1]data1cf!F989</f>
        <v>19871.042302672191</v>
      </c>
      <c r="H989" s="152">
        <f>+[1]data1cf!G989</f>
        <v>18477.360515244585</v>
      </c>
      <c r="I989" s="152">
        <f>+[1]data1cf!H989</f>
        <v>17374.773660629959</v>
      </c>
      <c r="J989" s="152">
        <f>+[1]data1cf!I989</f>
        <v>16620.740196503266</v>
      </c>
      <c r="K989" s="152">
        <f>+[1]data1cf!J989</f>
        <v>15962.366864523156</v>
      </c>
      <c r="L989" s="152">
        <f>+[1]data1cf!K989</f>
        <v>15124.879120688816</v>
      </c>
      <c r="M989" s="152">
        <f>+[1]data1cf!L989</f>
        <v>14393.807574094804</v>
      </c>
      <c r="N989" s="152">
        <f>+[1]data1cf!M989</f>
        <v>13629.107501359787</v>
      </c>
      <c r="O989" s="152">
        <f>+[1]data1cf!N989</f>
        <v>12960.371942840186</v>
      </c>
      <c r="P989" s="152">
        <f>+[1]data1cf!O989</f>
        <v>14020.390408756888</v>
      </c>
      <c r="Q989" s="152">
        <f>+[1]data1cf!P989</f>
        <v>15343.514425648424</v>
      </c>
      <c r="R989" s="152">
        <f>+[1]data1cf!Q989</f>
        <v>13768.616145544445</v>
      </c>
      <c r="S989" s="152">
        <f>+[1]data1cf!R989</f>
        <v>10019.643271646732</v>
      </c>
      <c r="T989" s="152">
        <f>+[1]data1cf!S989</f>
        <v>9443.3584634947474</v>
      </c>
      <c r="U989" s="152">
        <f>+[1]data1cf!T989</f>
        <v>8867.1019793552859</v>
      </c>
      <c r="V989" s="152">
        <f>+[1]data1cf!U989</f>
        <v>8290.8746689487543</v>
      </c>
      <c r="W989" s="152">
        <f>+[1]data1cf!V989</f>
        <v>11803.48603488459</v>
      </c>
      <c r="X989" s="152">
        <f>+[1]data1cf!W989</f>
        <v>11227.319723836215</v>
      </c>
      <c r="Y989" s="152">
        <f>+[1]data1cf!X989</f>
        <v>10651.185291713493</v>
      </c>
      <c r="Z989" s="152">
        <f>+[1]data1cf!Y989</f>
        <v>10075.083694884186</v>
      </c>
      <c r="AA989" s="152">
        <f>+[1]data1cf!Z989</f>
        <v>9499.0159184071053</v>
      </c>
      <c r="AB989" s="152"/>
      <c r="AC989" s="153" t="e">
        <f t="shared" ca="1" si="120"/>
        <v>#NAME?</v>
      </c>
      <c r="AD989" s="153">
        <f t="shared" si="122"/>
        <v>78823.189333264789</v>
      </c>
      <c r="AE989" s="154">
        <f t="shared" si="123"/>
        <v>57842.257421860508</v>
      </c>
      <c r="AF989" s="155" t="e">
        <f t="shared" ca="1" si="121"/>
        <v>#NAME?</v>
      </c>
      <c r="AG989" s="156">
        <f t="shared" si="125"/>
        <v>0.98504106669486391</v>
      </c>
    </row>
    <row r="990" spans="1:33" x14ac:dyDescent="0.25">
      <c r="A990" s="148"/>
      <c r="B990" s="152">
        <f>+[1]data1cf!A990</f>
        <v>-111155.03413990042</v>
      </c>
      <c r="C990" s="152">
        <f>+[1]data1cf!B990</f>
        <v>15417.343085971559</v>
      </c>
      <c r="D990" s="152">
        <f>+[1]data1cf!C990</f>
        <v>24066.84091598259</v>
      </c>
      <c r="E990" s="152">
        <f>+[1]data1cf!D990</f>
        <v>22703.235352543212</v>
      </c>
      <c r="F990" s="152">
        <f>+[1]data1cf!E990</f>
        <v>21068.302162545053</v>
      </c>
      <c r="G990" s="152">
        <f>+[1]data1cf!F990</f>
        <v>19954.442291273728</v>
      </c>
      <c r="H990" s="152">
        <f>+[1]data1cf!G990</f>
        <v>18554.376473430708</v>
      </c>
      <c r="I990" s="152">
        <f>+[1]data1cf!H990</f>
        <v>17446.716105500462</v>
      </c>
      <c r="J990" s="152">
        <f>+[1]data1cf!I990</f>
        <v>16689.21298380919</v>
      </c>
      <c r="K990" s="152">
        <f>+[1]data1cf!J990</f>
        <v>16027.780345568055</v>
      </c>
      <c r="L990" s="152">
        <f>+[1]data1cf!K990</f>
        <v>15186.468757651739</v>
      </c>
      <c r="M990" s="152">
        <f>+[1]data1cf!L990</f>
        <v>14452.033211921655</v>
      </c>
      <c r="N990" s="152">
        <f>+[1]data1cf!M990</f>
        <v>13683.814399610477</v>
      </c>
      <c r="O990" s="152">
        <f>+[1]data1cf!N990</f>
        <v>13011.970863347276</v>
      </c>
      <c r="P990" s="152">
        <f>+[1]data1cf!O990</f>
        <v>14076.897781076892</v>
      </c>
      <c r="Q990" s="152">
        <f>+[1]data1cf!P990</f>
        <v>15406.1101050164</v>
      </c>
      <c r="R990" s="152">
        <f>+[1]data1cf!Q990</f>
        <v>13823.964987748099</v>
      </c>
      <c r="S990" s="152">
        <f>+[1]data1cf!R990</f>
        <v>10057.741351503486</v>
      </c>
      <c r="T990" s="152">
        <f>+[1]data1cf!S990</f>
        <v>9478.8047897635279</v>
      </c>
      <c r="U990" s="152">
        <f>+[1]data1cf!T990</f>
        <v>8899.8966823680203</v>
      </c>
      <c r="V990" s="152">
        <f>+[1]data1cf!U990</f>
        <v>8321.0178829472952</v>
      </c>
      <c r="W990" s="152">
        <f>+[1]data1cf!V990</f>
        <v>11849.792402346491</v>
      </c>
      <c r="X990" s="152">
        <f>+[1]data1cf!W990</f>
        <v>11270.974882970264</v>
      </c>
      <c r="Y990" s="152">
        <f>+[1]data1cf!X990</f>
        <v>10692.189389209398</v>
      </c>
      <c r="Z990" s="152">
        <f>+[1]data1cf!Y990</f>
        <v>10113.43688183236</v>
      </c>
      <c r="AA990" s="152">
        <f>+[1]data1cf!Z990</f>
        <v>9534.7183504306704</v>
      </c>
      <c r="AB990" s="152"/>
      <c r="AC990" s="153" t="e">
        <f t="shared" ca="1" si="120"/>
        <v>#NAME?</v>
      </c>
      <c r="AD990" s="153">
        <f t="shared" si="122"/>
        <v>79075.265811777557</v>
      </c>
      <c r="AE990" s="154">
        <f t="shared" si="123"/>
        <v>58009.237136832126</v>
      </c>
      <c r="AF990" s="155" t="e">
        <f t="shared" ca="1" si="121"/>
        <v>#NAME?</v>
      </c>
      <c r="AG990" s="156">
        <f t="shared" si="125"/>
        <v>0.98524076118676929</v>
      </c>
    </row>
    <row r="991" spans="1:33" x14ac:dyDescent="0.25">
      <c r="A991" s="148"/>
      <c r="B991" s="152">
        <f>+[1]data1cf!A991</f>
        <v>-92943.904615940264</v>
      </c>
      <c r="C991" s="152">
        <f>+[1]data1cf!B991</f>
        <v>13296.893204028245</v>
      </c>
      <c r="D991" s="152">
        <f>+[1]data1cf!C991</f>
        <v>20488.174777732464</v>
      </c>
      <c r="E991" s="152">
        <f>+[1]data1cf!D991</f>
        <v>19306.262895011274</v>
      </c>
      <c r="F991" s="152">
        <f>+[1]data1cf!E991</f>
        <v>17901.656194214494</v>
      </c>
      <c r="G991" s="152">
        <f>+[1]data1cf!F991</f>
        <v>16971.31661253659</v>
      </c>
      <c r="H991" s="152">
        <f>+[1]data1cf!G991</f>
        <v>15799.600526933405</v>
      </c>
      <c r="I991" s="152">
        <f>+[1]data1cf!H991</f>
        <v>14873.41413888197</v>
      </c>
      <c r="J991" s="152">
        <f>+[1]data1cf!I991</f>
        <v>14240.01684443163</v>
      </c>
      <c r="K991" s="152">
        <f>+[1]data1cf!J991</f>
        <v>13688.012219543518</v>
      </c>
      <c r="L991" s="152">
        <f>+[1]data1cf!K991</f>
        <v>12983.475320254303</v>
      </c>
      <c r="M991" s="152">
        <f>+[1]data1cf!L991</f>
        <v>12369.366316221425</v>
      </c>
      <c r="N991" s="152">
        <f>+[1]data1cf!M991</f>
        <v>11727.008940614356</v>
      </c>
      <c r="O991" s="152">
        <f>+[1]data1cf!N991</f>
        <v>11166.33434299695</v>
      </c>
      <c r="P991" s="152">
        <f>+[1]data1cf!O991</f>
        <v>12055.691348890545</v>
      </c>
      <c r="Q991" s="152">
        <f>+[1]data1cf!P991</f>
        <v>13167.131639530693</v>
      </c>
      <c r="R991" s="152">
        <f>+[1]data1cf!Q991</f>
        <v>11844.197901029187</v>
      </c>
      <c r="S991" s="152">
        <f>+[1]data1cf!R991</f>
        <v>8695.0150221966614</v>
      </c>
      <c r="T991" s="152">
        <f>+[1]data1cf!S991</f>
        <v>8210.9287638512651</v>
      </c>
      <c r="U991" s="152">
        <f>+[1]data1cf!T991</f>
        <v>7726.8662980214031</v>
      </c>
      <c r="V991" s="152">
        <f>+[1]data1cf!U991</f>
        <v>7242.8283384825445</v>
      </c>
      <c r="W991" s="152">
        <f>+[1]data1cf!V991</f>
        <v>10193.464671600883</v>
      </c>
      <c r="X991" s="152">
        <f>+[1]data1cf!W991</f>
        <v>9709.4779522658882</v>
      </c>
      <c r="Y991" s="152">
        <f>+[1]data1cf!X991</f>
        <v>9225.5180116167448</v>
      </c>
      <c r="Z991" s="152">
        <f>+[1]data1cf!Y991</f>
        <v>8741.5856530140263</v>
      </c>
      <c r="AA991" s="152">
        <f>+[1]data1cf!Z991</f>
        <v>8257.6817039191301</v>
      </c>
      <c r="AB991" s="152"/>
      <c r="AC991" s="153" t="e">
        <f t="shared" ca="1" si="120"/>
        <v>#NAME?</v>
      </c>
      <c r="AD991" s="153">
        <f t="shared" si="122"/>
        <v>69571.420079061601</v>
      </c>
      <c r="AE991" s="154">
        <f t="shared" si="123"/>
        <v>51540.811996304736</v>
      </c>
      <c r="AF991" s="155" t="e">
        <f t="shared" ca="1" si="121"/>
        <v>#NAME?</v>
      </c>
      <c r="AG991" s="156">
        <f t="shared" si="125"/>
        <v>0.97550263971698725</v>
      </c>
    </row>
    <row r="992" spans="1:33" x14ac:dyDescent="0.25">
      <c r="A992" s="148"/>
      <c r="B992" s="152">
        <f>+[1]data1cf!A992</f>
        <v>-101624.89046076745</v>
      </c>
      <c r="C992" s="152">
        <f>+[1]data1cf!B992</f>
        <v>14269.081642372432</v>
      </c>
      <c r="D992" s="152">
        <f>+[1]data1cf!C992</f>
        <v>22128.131166996838</v>
      </c>
      <c r="E992" s="152">
        <f>+[1]data1cf!D992</f>
        <v>20907.29138175671</v>
      </c>
      <c r="F992" s="152">
        <f>+[1]data1cf!E992</f>
        <v>19411.151186850126</v>
      </c>
      <c r="G992" s="152">
        <f>+[1]data1cf!F992</f>
        <v>18393.330099200648</v>
      </c>
      <c r="H992" s="152">
        <f>+[1]data1cf!G992</f>
        <v>17112.762951359087</v>
      </c>
      <c r="I992" s="152">
        <f>+[1]data1cf!H992</f>
        <v>16100.070504006948</v>
      </c>
      <c r="J992" s="152">
        <f>+[1]data1cf!I992</f>
        <v>15407.513730836654</v>
      </c>
      <c r="K992" s="152">
        <f>+[1]data1cf!J992</f>
        <v>14803.346331877015</v>
      </c>
      <c r="L992" s="152">
        <f>+[1]data1cf!K992</f>
        <v>14033.610888239426</v>
      </c>
      <c r="M992" s="152">
        <f>+[1]data1cf!L992</f>
        <v>13362.143937031648</v>
      </c>
      <c r="N992" s="152">
        <f>+[1]data1cf!M992</f>
        <v>12659.790208699706</v>
      </c>
      <c r="O992" s="152">
        <f>+[1]data1cf!N992</f>
        <v>12046.122962740574</v>
      </c>
      <c r="P992" s="152">
        <f>+[1]data1cf!O992</f>
        <v>13019.171642861238</v>
      </c>
      <c r="Q992" s="152">
        <f>+[1]data1cf!P992</f>
        <v>14234.420757439722</v>
      </c>
      <c r="R992" s="152">
        <f>+[1]data1cf!Q992</f>
        <v>12787.9246497325</v>
      </c>
      <c r="S992" s="152">
        <f>+[1]data1cf!R992</f>
        <v>9344.6072377438486</v>
      </c>
      <c r="T992" s="152">
        <f>+[1]data1cf!S992</f>
        <v>8815.3071918592232</v>
      </c>
      <c r="U992" s="152">
        <f>+[1]data1cf!T992</f>
        <v>8286.0331607175212</v>
      </c>
      <c r="V992" s="152">
        <f>+[1]data1cf!U992</f>
        <v>7756.7859247610322</v>
      </c>
      <c r="W992" s="152">
        <f>+[1]data1cf!V992</f>
        <v>10983.012489932515</v>
      </c>
      <c r="X992" s="152">
        <f>+[1]data1cf!W992</f>
        <v>10453.821280028797</v>
      </c>
      <c r="Y992" s="152">
        <f>+[1]data1cf!X992</f>
        <v>9924.6593499474438</v>
      </c>
      <c r="Z992" s="152">
        <f>+[1]data1cf!Y992</f>
        <v>9395.5275780831143</v>
      </c>
      <c r="AA992" s="152">
        <f>+[1]data1cf!Z992</f>
        <v>8866.4268691823218</v>
      </c>
      <c r="AB992" s="152"/>
      <c r="AC992" s="153" t="e">
        <f t="shared" ca="1" si="120"/>
        <v>#NAME?</v>
      </c>
      <c r="AD992" s="153">
        <f t="shared" si="122"/>
        <v>73990.212910653572</v>
      </c>
      <c r="AE992" s="154">
        <f t="shared" si="123"/>
        <v>54515.985280038753</v>
      </c>
      <c r="AF992" s="155" t="e">
        <f t="shared" ca="1" si="121"/>
        <v>#NAME?</v>
      </c>
      <c r="AG992" s="156">
        <f t="shared" si="125"/>
        <v>0.98064447156701529</v>
      </c>
    </row>
    <row r="993" spans="1:33" x14ac:dyDescent="0.25">
      <c r="A993" s="148"/>
      <c r="B993" s="152">
        <f>+[1]data1cf!A993</f>
        <v>-92893.054581555145</v>
      </c>
      <c r="C993" s="152">
        <f>+[1]data1cf!B993</f>
        <v>13217.570360989863</v>
      </c>
      <c r="D993" s="152">
        <f>+[1]data1cf!C993</f>
        <v>20470.378520982151</v>
      </c>
      <c r="E993" s="152">
        <f>+[1]data1cf!D993</f>
        <v>19255.911114774928</v>
      </c>
      <c r="F993" s="152">
        <f>+[1]data1cf!E993</f>
        <v>17892.814125623285</v>
      </c>
      <c r="G993" s="152">
        <f>+[1]data1cf!F993</f>
        <v>16962.986978554254</v>
      </c>
      <c r="H993" s="152">
        <f>+[1]data1cf!G993</f>
        <v>15791.908502590915</v>
      </c>
      <c r="I993" s="152">
        <f>+[1]data1cf!H993</f>
        <v>14866.228835339225</v>
      </c>
      <c r="J993" s="152">
        <f>+[1]data1cf!I993</f>
        <v>14233.178075439326</v>
      </c>
      <c r="K993" s="152">
        <f>+[1]data1cf!J993</f>
        <v>13681.479000969412</v>
      </c>
      <c r="L993" s="152">
        <f>+[1]data1cf!K993</f>
        <v>12977.324010864388</v>
      </c>
      <c r="M993" s="152">
        <f>+[1]data1cf!L993</f>
        <v>12363.550988670257</v>
      </c>
      <c r="N993" s="152">
        <f>+[1]data1cf!M993</f>
        <v>11721.545049714896</v>
      </c>
      <c r="O993" s="152">
        <f>+[1]data1cf!N993</f>
        <v>11161.180863615074</v>
      </c>
      <c r="P993" s="152">
        <f>+[1]data1cf!O993</f>
        <v>12050.047634345523</v>
      </c>
      <c r="Q993" s="152">
        <f>+[1]data1cf!P993</f>
        <v>13160.879850930352</v>
      </c>
      <c r="R993" s="152">
        <f>+[1]data1cf!Q993</f>
        <v>11838.669895514671</v>
      </c>
      <c r="S993" s="152">
        <f>+[1]data1cf!R993</f>
        <v>8691.2099490071469</v>
      </c>
      <c r="T993" s="152">
        <f>+[1]data1cf!S993</f>
        <v>8207.3885364629132</v>
      </c>
      <c r="U993" s="152">
        <f>+[1]data1cf!T993</f>
        <v>7723.5909034172346</v>
      </c>
      <c r="V993" s="152">
        <f>+[1]data1cf!U993</f>
        <v>7239.8177632550505</v>
      </c>
      <c r="W993" s="152">
        <f>+[1]data1cf!V993</f>
        <v>10188.839789769669</v>
      </c>
      <c r="X993" s="152">
        <f>+[1]data1cf!W993</f>
        <v>9705.117861777604</v>
      </c>
      <c r="Y993" s="152">
        <f>+[1]data1cf!X993</f>
        <v>9221.4226978206425</v>
      </c>
      <c r="Z993" s="152">
        <f>+[1]data1cf!Y993</f>
        <v>8737.7551008198498</v>
      </c>
      <c r="AA993" s="152">
        <f>+[1]data1cf!Z993</f>
        <v>8254.1158977839041</v>
      </c>
      <c r="AB993" s="152"/>
      <c r="AC993" s="153" t="e">
        <f t="shared" ca="1" si="120"/>
        <v>#NAME?</v>
      </c>
      <c r="AD993" s="153">
        <f t="shared" si="122"/>
        <v>69433.349651208249</v>
      </c>
      <c r="AE993" s="154">
        <f t="shared" si="123"/>
        <v>51414.308143935035</v>
      </c>
      <c r="AF993" s="155" t="e">
        <f t="shared" ca="1" si="121"/>
        <v>#NAME?</v>
      </c>
      <c r="AG993" s="156">
        <f t="shared" si="125"/>
        <v>0.9753216442878021</v>
      </c>
    </row>
    <row r="994" spans="1:33" x14ac:dyDescent="0.25">
      <c r="A994" s="148"/>
      <c r="B994" s="152">
        <f>+[1]data1cf!A994</f>
        <v>-89090.133277303277</v>
      </c>
      <c r="C994" s="152">
        <f>+[1]data1cf!B994</f>
        <v>12776.21240097157</v>
      </c>
      <c r="D994" s="152">
        <f>+[1]data1cf!C994</f>
        <v>19691.259102757009</v>
      </c>
      <c r="E994" s="152">
        <f>+[1]data1cf!D994</f>
        <v>18573.266793290823</v>
      </c>
      <c r="F994" s="152">
        <f>+[1]data1cf!E994</f>
        <v>17231.54237967564</v>
      </c>
      <c r="G994" s="152">
        <f>+[1]data1cf!F994</f>
        <v>16340.038677516481</v>
      </c>
      <c r="H994" s="152">
        <f>+[1]data1cf!G994</f>
        <v>15216.645110960424</v>
      </c>
      <c r="I994" s="152">
        <f>+[1]data1cf!H994</f>
        <v>14328.861569994642</v>
      </c>
      <c r="J994" s="152">
        <f>+[1]data1cf!I994</f>
        <v>13721.727088037595</v>
      </c>
      <c r="K994" s="152">
        <f>+[1]data1cf!J994</f>
        <v>13192.879211386811</v>
      </c>
      <c r="L994" s="152">
        <f>+[1]data1cf!K994</f>
        <v>12517.286061807838</v>
      </c>
      <c r="M994" s="152">
        <f>+[1]data1cf!L994</f>
        <v>11928.640111950717</v>
      </c>
      <c r="N994" s="152">
        <f>+[1]data1cf!M994</f>
        <v>11312.917064366608</v>
      </c>
      <c r="O994" s="152">
        <f>+[1]data1cf!N994</f>
        <v>10775.767623106793</v>
      </c>
      <c r="P994" s="152">
        <f>+[1]data1cf!O994</f>
        <v>11627.971178783591</v>
      </c>
      <c r="Q994" s="152">
        <f>+[1]data1cf!P994</f>
        <v>12693.327363592643</v>
      </c>
      <c r="R994" s="152">
        <f>+[1]data1cf!Q994</f>
        <v>11425.246970723851</v>
      </c>
      <c r="S994" s="152">
        <f>+[1]data1cf!R994</f>
        <v>8406.6399566424352</v>
      </c>
      <c r="T994" s="152">
        <f>+[1]data1cf!S994</f>
        <v>7942.6255658987793</v>
      </c>
      <c r="U994" s="152">
        <f>+[1]data1cf!T994</f>
        <v>7478.6339811517937</v>
      </c>
      <c r="V994" s="152">
        <f>+[1]data1cf!U994</f>
        <v>7014.6658865813879</v>
      </c>
      <c r="W994" s="152">
        <f>+[1]data1cf!V994</f>
        <v>9842.9587720223462</v>
      </c>
      <c r="X994" s="152">
        <f>+[1]data1cf!W994</f>
        <v>9379.0397930621693</v>
      </c>
      <c r="Y994" s="152">
        <f>+[1]data1cf!X994</f>
        <v>8915.1464824521754</v>
      </c>
      <c r="Z994" s="152">
        <f>+[1]data1cf!Y994</f>
        <v>8451.2796102428711</v>
      </c>
      <c r="AA994" s="152">
        <f>+[1]data1cf!Z994</f>
        <v>7987.4399695862876</v>
      </c>
      <c r="AB994" s="152"/>
      <c r="AC994" s="153" t="e">
        <f t="shared" ca="1" si="120"/>
        <v>#NAME?</v>
      </c>
      <c r="AD994" s="153">
        <f t="shared" si="122"/>
        <v>67444.221373444932</v>
      </c>
      <c r="AE994" s="154">
        <f t="shared" si="123"/>
        <v>50058.85466696872</v>
      </c>
      <c r="AF994" s="155" t="e">
        <f t="shared" ca="1" si="121"/>
        <v>#NAME?</v>
      </c>
      <c r="AG994" s="156">
        <f t="shared" si="125"/>
        <v>0.97256069016641633</v>
      </c>
    </row>
    <row r="995" spans="1:33" x14ac:dyDescent="0.25">
      <c r="A995" s="148"/>
      <c r="B995" s="152">
        <f>+[1]data1cf!A995</f>
        <v>-116668.55333481828</v>
      </c>
      <c r="C995" s="152">
        <f>+[1]data1cf!B995</f>
        <v>16076.767102672722</v>
      </c>
      <c r="D995" s="152">
        <f>+[1]data1cf!C995</f>
        <v>25169.765345911088</v>
      </c>
      <c r="E995" s="152">
        <f>+[1]data1cf!D995</f>
        <v>23690.776940167634</v>
      </c>
      <c r="F995" s="152">
        <f>+[1]data1cf!E995</f>
        <v>22027.021571296085</v>
      </c>
      <c r="G995" s="152">
        <f>+[1]data1cf!F995</f>
        <v>20857.599927318755</v>
      </c>
      <c r="H995" s="152">
        <f>+[1]data1cf!G995</f>
        <v>19388.399977504279</v>
      </c>
      <c r="I995" s="152">
        <f>+[1]data1cf!H995</f>
        <v>18225.797368340496</v>
      </c>
      <c r="J995" s="152">
        <f>+[1]data1cf!I995</f>
        <v>17430.720527798177</v>
      </c>
      <c r="K995" s="152">
        <f>+[1]data1cf!J995</f>
        <v>16736.157959242177</v>
      </c>
      <c r="L995" s="152">
        <f>+[1]data1cf!K995</f>
        <v>15853.437085310274</v>
      </c>
      <c r="M995" s="152">
        <f>+[1]data1cf!L995</f>
        <v>15082.572020124368</v>
      </c>
      <c r="N995" s="152">
        <f>+[1]data1cf!M995</f>
        <v>14276.247968582724</v>
      </c>
      <c r="O995" s="152">
        <f>+[1]data1cf!N995</f>
        <v>13570.747427338243</v>
      </c>
      <c r="P995" s="152">
        <f>+[1]data1cf!O995</f>
        <v>14688.829097368332</v>
      </c>
      <c r="Q995" s="152">
        <f>+[1]data1cf!P995</f>
        <v>16083.973096997284</v>
      </c>
      <c r="R995" s="152">
        <f>+[1]data1cf!Q995</f>
        <v>14423.350315260599</v>
      </c>
      <c r="S995" s="152">
        <f>+[1]data1cf!R995</f>
        <v>10470.314210543769</v>
      </c>
      <c r="T995" s="152">
        <f>+[1]data1cf!S995</f>
        <v>9862.6612000123223</v>
      </c>
      <c r="U995" s="152">
        <f>+[1]data1cf!T995</f>
        <v>9255.0380552195875</v>
      </c>
      <c r="V995" s="152">
        <f>+[1]data1cf!U995</f>
        <v>8647.4456721376846</v>
      </c>
      <c r="W995" s="152">
        <f>+[1]data1cf!V995</f>
        <v>12351.254693552833</v>
      </c>
      <c r="X995" s="152">
        <f>+[1]data1cf!W995</f>
        <v>11743.726630132158</v>
      </c>
      <c r="Y995" s="152">
        <f>+[1]data1cf!X995</f>
        <v>11136.232180863492</v>
      </c>
      <c r="Z995" s="152">
        <f>+[1]data1cf!Y995</f>
        <v>10528.7723541714</v>
      </c>
      <c r="AA995" s="152">
        <f>+[1]data1cf!Z995</f>
        <v>9921.34818873318</v>
      </c>
      <c r="AB995" s="152"/>
      <c r="AC995" s="153" t="e">
        <f t="shared" ca="1" si="120"/>
        <v>#NAME?</v>
      </c>
      <c r="AD995" s="153">
        <f t="shared" si="122"/>
        <v>81951.85241410695</v>
      </c>
      <c r="AE995" s="154">
        <f t="shared" si="123"/>
        <v>59967.685969162812</v>
      </c>
      <c r="AF995" s="155" t="e">
        <f t="shared" ca="1" si="121"/>
        <v>#NAME?</v>
      </c>
      <c r="AG995" s="156">
        <f t="shared" ref="AG995:AG1001" si="126">1-EXP(-(1/0.25)*(AD995/ABS($AD$1010)))</f>
        <v>0.9873392778089698</v>
      </c>
    </row>
    <row r="996" spans="1:33" x14ac:dyDescent="0.25">
      <c r="A996" s="148"/>
      <c r="B996" s="152">
        <f>+[1]data1cf!A996</f>
        <v>-90842.140544719179</v>
      </c>
      <c r="C996" s="152">
        <f>+[1]data1cf!B996</f>
        <v>12990.554094081563</v>
      </c>
      <c r="D996" s="152">
        <f>+[1]data1cf!C996</f>
        <v>20124.746586287773</v>
      </c>
      <c r="E996" s="152">
        <f>+[1]data1cf!D996</f>
        <v>18903.542104318618</v>
      </c>
      <c r="F996" s="152">
        <f>+[1]data1cf!E996</f>
        <v>17536.190520393593</v>
      </c>
      <c r="G996" s="152">
        <f>+[1]data1cf!F996</f>
        <v>16627.031192828945</v>
      </c>
      <c r="H996" s="152">
        <f>+[1]data1cf!G996</f>
        <v>15481.669170671601</v>
      </c>
      <c r="I996" s="152">
        <f>+[1]data1cf!H996</f>
        <v>14576.426870150237</v>
      </c>
      <c r="J996" s="152">
        <f>+[1]data1cf!I996</f>
        <v>13957.352749250458</v>
      </c>
      <c r="K996" s="152">
        <f>+[1]data1cf!J996</f>
        <v>13417.977317216548</v>
      </c>
      <c r="L996" s="152">
        <f>+[1]data1cf!K996</f>
        <v>12729.225717023146</v>
      </c>
      <c r="M996" s="152">
        <f>+[1]data1cf!L996</f>
        <v>12129.003715541174</v>
      </c>
      <c r="N996" s="152">
        <f>+[1]data1cf!M996</f>
        <v>11501.172130070765</v>
      </c>
      <c r="O996" s="152">
        <f>+[1]data1cf!N996</f>
        <v>10953.327647179303</v>
      </c>
      <c r="P996" s="152">
        <f>+[1]data1cf!O996</f>
        <v>11822.421959745807</v>
      </c>
      <c r="Q996" s="152">
        <f>+[1]data1cf!P996</f>
        <v>12908.728969405041</v>
      </c>
      <c r="R996" s="152">
        <f>+[1]data1cf!Q996</f>
        <v>11615.711066822823</v>
      </c>
      <c r="S996" s="152">
        <f>+[1]data1cf!R996</f>
        <v>8537.7414585730767</v>
      </c>
      <c r="T996" s="152">
        <f>+[1]data1cf!S996</f>
        <v>8064.6019654767442</v>
      </c>
      <c r="U996" s="152">
        <f>+[1]data1cf!T996</f>
        <v>7591.4857268697633</v>
      </c>
      <c r="V996" s="152">
        <f>+[1]data1cf!U996</f>
        <v>7118.3934403868079</v>
      </c>
      <c r="W996" s="152">
        <f>+[1]data1cf!V996</f>
        <v>10002.306286281182</v>
      </c>
      <c r="X996" s="152">
        <f>+[1]data1cf!W996</f>
        <v>9529.2640812943791</v>
      </c>
      <c r="Y996" s="152">
        <f>+[1]data1cf!X996</f>
        <v>9056.2480494402298</v>
      </c>
      <c r="Z996" s="152">
        <f>+[1]data1cf!Y996</f>
        <v>8583.2589759126913</v>
      </c>
      <c r="AA996" s="152">
        <f>+[1]data1cf!Z996</f>
        <v>8110.2976694615681</v>
      </c>
      <c r="AB996" s="152"/>
      <c r="AC996" s="153" t="e">
        <f t="shared" ca="1" si="120"/>
        <v>#NAME?</v>
      </c>
      <c r="AD996" s="153">
        <f t="shared" si="122"/>
        <v>68451.597776024442</v>
      </c>
      <c r="AE996" s="154">
        <f t="shared" si="123"/>
        <v>50771.258287063116</v>
      </c>
      <c r="AF996" s="155" t="e">
        <f t="shared" ca="1" si="121"/>
        <v>#NAME?</v>
      </c>
      <c r="AG996" s="156">
        <f t="shared" si="126"/>
        <v>0.9739955278844038</v>
      </c>
    </row>
    <row r="997" spans="1:33" x14ac:dyDescent="0.25">
      <c r="A997" s="148"/>
      <c r="B997" s="152">
        <f>+[1]data1cf!A997</f>
        <v>-109311.46090992384</v>
      </c>
      <c r="C997" s="152">
        <f>+[1]data1cf!B997</f>
        <v>15194.622278170413</v>
      </c>
      <c r="D997" s="152">
        <f>+[1]data1cf!C997</f>
        <v>23712.186615189159</v>
      </c>
      <c r="E997" s="152">
        <f>+[1]data1cf!D997</f>
        <v>22331.647187218834</v>
      </c>
      <c r="F997" s="152">
        <f>+[1]data1cf!E997</f>
        <v>20747.732055767927</v>
      </c>
      <c r="G997" s="152">
        <f>+[1]data1cf!F997</f>
        <v>19652.45055398254</v>
      </c>
      <c r="H997" s="152">
        <f>+[1]data1cf!G997</f>
        <v>18275.501339251707</v>
      </c>
      <c r="I997" s="152">
        <f>+[1]data1cf!H997</f>
        <v>17186.212186066878</v>
      </c>
      <c r="J997" s="152">
        <f>+[1]data1cf!I997</f>
        <v>16441.27271016622</v>
      </c>
      <c r="K997" s="152">
        <f>+[1]data1cf!J997</f>
        <v>15790.917833782827</v>
      </c>
      <c r="L997" s="152">
        <f>+[1]data1cf!K997</f>
        <v>14963.452402644434</v>
      </c>
      <c r="M997" s="152">
        <f>+[1]data1cf!L997</f>
        <v>14241.197913055668</v>
      </c>
      <c r="N997" s="152">
        <f>+[1]data1cf!M997</f>
        <v>13485.720472721936</v>
      </c>
      <c r="O997" s="152">
        <f>+[1]data1cf!N997</f>
        <v>12825.130937975919</v>
      </c>
      <c r="P997" s="152">
        <f>+[1]data1cf!O997</f>
        <v>13872.284329410824</v>
      </c>
      <c r="Q997" s="152">
        <f>+[1]data1cf!P997</f>
        <v>15179.450865893836</v>
      </c>
      <c r="R997" s="152">
        <f>+[1]data1cf!Q997</f>
        <v>13623.546578892034</v>
      </c>
      <c r="S997" s="152">
        <f>+[1]data1cf!R997</f>
        <v>9919.7880314093727</v>
      </c>
      <c r="T997" s="152">
        <f>+[1]data1cf!S997</f>
        <v>9350.4534814481522</v>
      </c>
      <c r="U997" s="152">
        <f>+[1]data1cf!T997</f>
        <v>8781.1469138989469</v>
      </c>
      <c r="V997" s="152">
        <f>+[1]data1cf!U997</f>
        <v>8211.8691682341014</v>
      </c>
      <c r="W997" s="152">
        <f>+[1]data1cf!V997</f>
        <v>11682.116835575467</v>
      </c>
      <c r="X997" s="152">
        <f>+[1]data1cf!W997</f>
        <v>11112.89935358864</v>
      </c>
      <c r="Y997" s="152">
        <f>+[1]data1cf!X997</f>
        <v>10543.713366053051</v>
      </c>
      <c r="Z997" s="152">
        <f>+[1]data1cf!Y997</f>
        <v>9974.5598178022319</v>
      </c>
      <c r="AA997" s="152">
        <f>+[1]data1cf!Z997</f>
        <v>9405.4396820147267</v>
      </c>
      <c r="AB997" s="152"/>
      <c r="AC997" s="153" t="e">
        <f t="shared" ca="1" si="120"/>
        <v>#NAME?</v>
      </c>
      <c r="AD997" s="153">
        <f t="shared" si="122"/>
        <v>78088.777429894559</v>
      </c>
      <c r="AE997" s="154">
        <f t="shared" si="123"/>
        <v>57331.08957931734</v>
      </c>
      <c r="AF997" s="155" t="e">
        <f t="shared" ca="1" si="121"/>
        <v>#NAME?</v>
      </c>
      <c r="AG997" s="156">
        <f t="shared" si="126"/>
        <v>0.9844437306931062</v>
      </c>
    </row>
    <row r="998" spans="1:33" x14ac:dyDescent="0.25">
      <c r="A998" s="148"/>
      <c r="B998" s="152">
        <f>+[1]data1cf!A998</f>
        <v>-104615.67559506463</v>
      </c>
      <c r="C998" s="152">
        <f>+[1]data1cf!B998</f>
        <v>14646.064082305587</v>
      </c>
      <c r="D998" s="152">
        <f>+[1]data1cf!C998</f>
        <v>22745.152058653974</v>
      </c>
      <c r="E998" s="152">
        <f>+[1]data1cf!D998</f>
        <v>21494.347822369338</v>
      </c>
      <c r="F998" s="152">
        <f>+[1]data1cf!E998</f>
        <v>19931.204469388387</v>
      </c>
      <c r="G998" s="152">
        <f>+[1]data1cf!F998</f>
        <v>18883.24413347122</v>
      </c>
      <c r="H998" s="152">
        <f>+[1]data1cf!G998</f>
        <v>17565.175468565292</v>
      </c>
      <c r="I998" s="152">
        <f>+[1]data1cf!H998</f>
        <v>16522.679835168656</v>
      </c>
      <c r="J998" s="152">
        <f>+[1]data1cf!I998</f>
        <v>15809.741357354327</v>
      </c>
      <c r="K998" s="152">
        <f>+[1]data1cf!J998</f>
        <v>15187.602768020111</v>
      </c>
      <c r="L998" s="152">
        <f>+[1]data1cf!K998</f>
        <v>14395.405032575909</v>
      </c>
      <c r="M998" s="152">
        <f>+[1]data1cf!L998</f>
        <v>13704.177042839718</v>
      </c>
      <c r="N998" s="152">
        <f>+[1]data1cf!M998</f>
        <v>12981.15328888522</v>
      </c>
      <c r="O998" s="152">
        <f>+[1]data1cf!N998</f>
        <v>12349.228943131151</v>
      </c>
      <c r="P998" s="152">
        <f>+[1]data1cf!O998</f>
        <v>13351.111193495661</v>
      </c>
      <c r="Q998" s="152">
        <f>+[1]data1cf!P998</f>
        <v>14602.124666292595</v>
      </c>
      <c r="R998" s="152">
        <f>+[1]data1cf!Q998</f>
        <v>13113.058681893392</v>
      </c>
      <c r="S998" s="152">
        <f>+[1]data1cf!R998</f>
        <v>9568.4056376423268</v>
      </c>
      <c r="T998" s="152">
        <f>+[1]data1cf!S998</f>
        <v>9023.5284757417467</v>
      </c>
      <c r="U998" s="152">
        <f>+[1]data1cf!T998</f>
        <v>8478.6780941889265</v>
      </c>
      <c r="V998" s="152">
        <f>+[1]data1cf!U998</f>
        <v>7933.8552963942966</v>
      </c>
      <c r="W998" s="152">
        <f>+[1]data1cf!V998</f>
        <v>11255.028585810614</v>
      </c>
      <c r="X998" s="152">
        <f>+[1]data1cf!W998</f>
        <v>10710.263462895971</v>
      </c>
      <c r="Y998" s="152">
        <f>+[1]data1cf!X998</f>
        <v>10165.528481498666</v>
      </c>
      <c r="Z998" s="152">
        <f>+[1]data1cf!Y998</f>
        <v>9620.8245458642068</v>
      </c>
      <c r="AA998" s="152">
        <f>+[1]data1cf!Z998</f>
        <v>9076.1525873654919</v>
      </c>
      <c r="AB998" s="152"/>
      <c r="AC998" s="153" t="e">
        <f t="shared" ca="1" si="120"/>
        <v>#NAME?</v>
      </c>
      <c r="AD998" s="153">
        <f t="shared" si="122"/>
        <v>75629.531186700377</v>
      </c>
      <c r="AE998" s="154">
        <f t="shared" si="123"/>
        <v>55654.264834184418</v>
      </c>
      <c r="AF998" s="155" t="e">
        <f t="shared" ca="1" si="121"/>
        <v>#NAME?</v>
      </c>
      <c r="AG998" s="156">
        <f t="shared" si="126"/>
        <v>0.98226432627742799</v>
      </c>
    </row>
    <row r="999" spans="1:33" x14ac:dyDescent="0.25">
      <c r="A999" s="148"/>
      <c r="B999" s="152">
        <f>+[1]data1cf!A999</f>
        <v>-94234.343485426973</v>
      </c>
      <c r="C999" s="152">
        <f>+[1]data1cf!B999</f>
        <v>13399.127927288755</v>
      </c>
      <c r="D999" s="152">
        <f>+[1]data1cf!C999</f>
        <v>20706.697343611559</v>
      </c>
      <c r="E999" s="152">
        <f>+[1]data1cf!D999</f>
        <v>19567.056938172042</v>
      </c>
      <c r="F999" s="152">
        <f>+[1]data1cf!E999</f>
        <v>18126.044420000318</v>
      </c>
      <c r="G999" s="152">
        <f>+[1]data1cf!F999</f>
        <v>17182.700608424439</v>
      </c>
      <c r="H999" s="152">
        <f>+[1]data1cf!G999</f>
        <v>15994.803682971073</v>
      </c>
      <c r="I999" s="152">
        <f>+[1]data1cf!H999</f>
        <v>15055.758066329305</v>
      </c>
      <c r="J999" s="152">
        <f>+[1]data1cf!I999</f>
        <v>14413.566645013252</v>
      </c>
      <c r="K999" s="152">
        <f>+[1]data1cf!J999</f>
        <v>13853.807961726106</v>
      </c>
      <c r="L999" s="152">
        <f>+[1]data1cf!K999</f>
        <v>13139.579221283697</v>
      </c>
      <c r="M999" s="152">
        <f>+[1]data1cf!L999</f>
        <v>12516.943890191735</v>
      </c>
      <c r="N999" s="152">
        <f>+[1]data1cf!M999</f>
        <v>11865.667985402884</v>
      </c>
      <c r="O999" s="152">
        <f>+[1]data1cf!N999</f>
        <v>11297.115967589241</v>
      </c>
      <c r="P999" s="152">
        <f>+[1]data1cf!O999</f>
        <v>12198.913840385012</v>
      </c>
      <c r="Q999" s="152">
        <f>+[1]data1cf!P999</f>
        <v>13325.785436155729</v>
      </c>
      <c r="R999" s="152">
        <f>+[1]data1cf!Q999</f>
        <v>11984.484004528224</v>
      </c>
      <c r="S999" s="152">
        <f>+[1]data1cf!R999</f>
        <v>8791.5776775496361</v>
      </c>
      <c r="T999" s="152">
        <f>+[1]data1cf!S999</f>
        <v>8300.7703359171246</v>
      </c>
      <c r="U999" s="152">
        <f>+[1]data1cf!T999</f>
        <v>7809.9871171368904</v>
      </c>
      <c r="V999" s="152">
        <f>+[1]data1cf!U999</f>
        <v>7319.2287448945117</v>
      </c>
      <c r="W999" s="152">
        <f>+[1]data1cf!V999</f>
        <v>10310.831893746592</v>
      </c>
      <c r="X999" s="152">
        <f>+[1]data1cf!W999</f>
        <v>9820.1254731302106</v>
      </c>
      <c r="Y999" s="152">
        <f>+[1]data1cf!X999</f>
        <v>9329.4462029965907</v>
      </c>
      <c r="Z999" s="152">
        <f>+[1]data1cf!Y999</f>
        <v>8838.7948978602253</v>
      </c>
      <c r="AA999" s="152">
        <f>+[1]data1cf!Z999</f>
        <v>8348.1723966710215</v>
      </c>
      <c r="AB999" s="152"/>
      <c r="AC999" s="153" t="e">
        <f t="shared" ca="1" si="120"/>
        <v>#NAME?</v>
      </c>
      <c r="AD999" s="153">
        <f t="shared" si="122"/>
        <v>70184.808276771291</v>
      </c>
      <c r="AE999" s="154">
        <f t="shared" si="123"/>
        <v>51940.069678033055</v>
      </c>
      <c r="AF999" s="155" t="e">
        <f t="shared" ca="1" si="121"/>
        <v>#NAME?</v>
      </c>
      <c r="AG999" s="156">
        <f t="shared" si="126"/>
        <v>0.97629081163592846</v>
      </c>
    </row>
    <row r="1000" spans="1:33" x14ac:dyDescent="0.25">
      <c r="A1000" s="148"/>
      <c r="B1000" s="152">
        <f>+[1]data1cf!A1000</f>
        <v>-102353.1969465001</v>
      </c>
      <c r="C1000" s="152">
        <f>+[1]data1cf!B1000</f>
        <v>14395.541575614152</v>
      </c>
      <c r="D1000" s="152">
        <f>+[1]data1cf!C1000</f>
        <v>22388.307563017806</v>
      </c>
      <c r="E1000" s="152">
        <f>+[1]data1cf!D1000</f>
        <v>21049.938362614186</v>
      </c>
      <c r="F1000" s="152">
        <f>+[1]data1cf!E1000</f>
        <v>19537.792908535754</v>
      </c>
      <c r="G1000" s="152">
        <f>+[1]data1cf!F1000</f>
        <v>18512.632406985649</v>
      </c>
      <c r="H1000" s="152">
        <f>+[1]data1cf!G1000</f>
        <v>17222.933008956807</v>
      </c>
      <c r="I1000" s="152">
        <f>+[1]data1cf!H1000</f>
        <v>16202.982984508006</v>
      </c>
      <c r="J1000" s="152">
        <f>+[1]data1cf!I1000</f>
        <v>15505.462923433035</v>
      </c>
      <c r="K1000" s="152">
        <f>+[1]data1cf!J1000</f>
        <v>14896.919237338629</v>
      </c>
      <c r="L1000" s="152">
        <f>+[1]data1cf!K1000</f>
        <v>14121.713847826417</v>
      </c>
      <c r="M1000" s="152">
        <f>+[1]data1cf!L1000</f>
        <v>13445.43475135283</v>
      </c>
      <c r="N1000" s="152">
        <f>+[1]data1cf!M1000</f>
        <v>12738.047524108333</v>
      </c>
      <c r="O1000" s="152">
        <f>+[1]data1cf!N1000</f>
        <v>12119.93436726151</v>
      </c>
      <c r="P1000" s="152">
        <f>+[1]data1cf!O1000</f>
        <v>13100.004506722271</v>
      </c>
      <c r="Q1000" s="152">
        <f>+[1]data1cf!P1000</f>
        <v>14323.962844089714</v>
      </c>
      <c r="R1000" s="152">
        <f>+[1]data1cf!Q1000</f>
        <v>12867.100255375201</v>
      </c>
      <c r="S1000" s="152">
        <f>+[1]data1cf!R1000</f>
        <v>9399.1059124475159</v>
      </c>
      <c r="T1000" s="152">
        <f>+[1]data1cf!S1000</f>
        <v>8866.0125768031776</v>
      </c>
      <c r="U1000" s="152">
        <f>+[1]data1cf!T1000</f>
        <v>8332.9454423394163</v>
      </c>
      <c r="V1000" s="152">
        <f>+[1]data1cf!U1000</f>
        <v>7799.9052950916521</v>
      </c>
      <c r="W1000" s="152">
        <f>+[1]data1cf!V1000</f>
        <v>11049.252984637333</v>
      </c>
      <c r="X1000" s="152">
        <f>+[1]data1cf!W1000</f>
        <v>10516.269264959505</v>
      </c>
      <c r="Y1000" s="152">
        <f>+[1]data1cf!X1000</f>
        <v>9983.3150349412535</v>
      </c>
      <c r="Z1000" s="152">
        <f>+[1]data1cf!Y1000</f>
        <v>9450.3911792723702</v>
      </c>
      <c r="AA1000" s="152">
        <f>+[1]data1cf!Z1000</f>
        <v>8917.4986091833289</v>
      </c>
      <c r="AB1000" s="152"/>
      <c r="AC1000" s="153" t="e">
        <f t="shared" ca="1" si="120"/>
        <v>#NAME?</v>
      </c>
      <c r="AD1000" s="153">
        <f t="shared" si="122"/>
        <v>74520.99133574299</v>
      </c>
      <c r="AE1000" s="154">
        <f t="shared" si="123"/>
        <v>54920.963447921371</v>
      </c>
      <c r="AF1000" s="155" t="e">
        <f t="shared" ca="1" si="121"/>
        <v>#NAME?</v>
      </c>
      <c r="AG1000" s="153">
        <f t="shared" si="126"/>
        <v>0.9811845241816437</v>
      </c>
    </row>
    <row r="1001" spans="1:33" x14ac:dyDescent="0.25">
      <c r="A1001" s="229"/>
      <c r="B1001" s="152">
        <f>+B1000</f>
        <v>-102353.1969465001</v>
      </c>
      <c r="C1001" s="152">
        <f>+[1]data1cf!B1001</f>
        <v>15311.131932917793</v>
      </c>
      <c r="D1001" s="152">
        <f>+[1]data1cf!C1001</f>
        <v>23897.316707397978</v>
      </c>
      <c r="E1001" s="152">
        <f>+[1]data1cf!D1001</f>
        <v>22465.576674533349</v>
      </c>
      <c r="F1001" s="152">
        <f>+[1]data1cf!E1001</f>
        <v>20871.048169069953</v>
      </c>
      <c r="G1001" s="152">
        <f>+[1]data1cf!F1001</f>
        <v>19768.619986205904</v>
      </c>
      <c r="H1001" s="152">
        <f>+[1]data1cf!G1001</f>
        <v>18382.778333944952</v>
      </c>
      <c r="I1001" s="152">
        <f>+[1]data1cf!H1001</f>
        <v>17286.422187453016</v>
      </c>
      <c r="J1001" s="152">
        <f>+[1]data1cf!I1001</f>
        <v>16536.649759461568</v>
      </c>
      <c r="K1001" s="152">
        <f>+[1]data1cf!J1001</f>
        <v>15882.033517132004</v>
      </c>
      <c r="L1001" s="152">
        <f>+[1]data1cf!K1001</f>
        <v>15049.241780758224</v>
      </c>
      <c r="M1001" s="152">
        <f>+[1]data1cf!L1001</f>
        <v>14322.301512715701</v>
      </c>
      <c r="N1001" s="152">
        <f>+[1]data1cf!M1001</f>
        <v>13561.922753022533</v>
      </c>
      <c r="O1001" s="152">
        <f>+[1]data1cf!N1001</f>
        <v>12897.004056895435</v>
      </c>
      <c r="P1001" s="152">
        <f>+[1]data1cf!O1001</f>
        <v>13950.994524327143</v>
      </c>
      <c r="Q1001" s="152">
        <f>+[1]data1cf!P1001</f>
        <v>15266.64157963065</v>
      </c>
      <c r="R1001" s="152">
        <f>+[1]data1cf!Q1001</f>
        <v>13700.643035148605</v>
      </c>
      <c r="S1001" s="152">
        <f>+[1]data1cf!R1001</f>
        <v>9972.8555723043901</v>
      </c>
      <c r="T1001" s="152">
        <f>+[1]data1cf!S1001</f>
        <v>9399.8273442758673</v>
      </c>
      <c r="U1001" s="152">
        <f>+[1]data1cf!T1001</f>
        <v>8826.8272802011561</v>
      </c>
      <c r="V1001" s="152">
        <f>+[1]data1cf!U1001</f>
        <v>8253.8562249988699</v>
      </c>
      <c r="W1001" s="152">
        <f>+[1]data1cf!V1001</f>
        <v>11746.617856577688</v>
      </c>
      <c r="X1001" s="152">
        <f>+[1]data1cf!W1001</f>
        <v>11173.707456026754</v>
      </c>
      <c r="Y1001" s="152">
        <f>+[1]data1cf!X1001</f>
        <v>10600.828754253953</v>
      </c>
      <c r="Z1001" s="152">
        <f>+[1]data1cf!Y1001</f>
        <v>10027.982702222635</v>
      </c>
      <c r="AA1001" s="152">
        <f>+[1]data1cf!Z1001</f>
        <v>9455.1702794250377</v>
      </c>
      <c r="AB1001" s="152"/>
      <c r="AC1001" s="153" t="e">
        <f t="shared" ca="1" si="120"/>
        <v>#NAME?</v>
      </c>
      <c r="AD1001" s="153">
        <f t="shared" si="122"/>
        <v>86201.141323449934</v>
      </c>
      <c r="AE1001" s="154">
        <f t="shared" si="123"/>
        <v>65323.288472163913</v>
      </c>
      <c r="AF1001" s="155" t="e">
        <f t="shared" ca="1" si="121"/>
        <v>#NAME?</v>
      </c>
      <c r="AG1001" s="153">
        <f t="shared" si="126"/>
        <v>0.98990586810813785</v>
      </c>
    </row>
    <row r="1002" spans="1:33" x14ac:dyDescent="0.25">
      <c r="B1002" s="157"/>
      <c r="C1002" s="157"/>
      <c r="D1002" s="157"/>
      <c r="E1002" s="157"/>
      <c r="F1002" s="157"/>
      <c r="G1002" s="157"/>
      <c r="H1002" s="158"/>
      <c r="I1002" s="158"/>
      <c r="J1002" s="158"/>
      <c r="K1002" s="158"/>
      <c r="L1002" s="158"/>
      <c r="M1002" s="158"/>
      <c r="N1002" s="158"/>
      <c r="O1002" s="158"/>
      <c r="P1002" s="158"/>
      <c r="Q1002" s="158"/>
      <c r="R1002" s="158"/>
      <c r="S1002" s="158"/>
      <c r="T1002" s="158"/>
      <c r="U1002" s="158"/>
      <c r="V1002" s="158"/>
      <c r="W1002" s="158"/>
      <c r="X1002" s="158"/>
      <c r="Y1002" s="158"/>
      <c r="Z1002" s="158"/>
      <c r="AA1002" s="158"/>
      <c r="AB1002" s="159"/>
      <c r="AC1002" s="153"/>
      <c r="AD1002" s="154">
        <f>AVERAGE(AD2:AD1001)</f>
        <v>75025.999479552862</v>
      </c>
      <c r="AE1002" s="154">
        <f>AVERAGE(AE2:AE1001)</f>
        <v>55253.249379713336</v>
      </c>
      <c r="AF1002" s="155"/>
      <c r="AG1002" s="153">
        <f>AVERAGE(AG2:AG1001)</f>
        <v>0.98113816319074876</v>
      </c>
    </row>
    <row r="1003" spans="1:33" x14ac:dyDescent="0.25">
      <c r="B1003" s="157"/>
      <c r="C1003" s="157"/>
      <c r="D1003" s="157"/>
      <c r="E1003" s="157"/>
      <c r="F1003" s="157"/>
      <c r="G1003" s="157"/>
      <c r="H1003" s="158"/>
      <c r="I1003" s="158"/>
      <c r="J1003" s="158"/>
      <c r="K1003" s="158"/>
      <c r="L1003" s="158"/>
      <c r="M1003" s="158"/>
      <c r="N1003" s="158"/>
      <c r="O1003" s="158"/>
      <c r="P1003" s="158"/>
      <c r="Q1003" s="158"/>
      <c r="R1003" s="158"/>
      <c r="S1003" s="158"/>
      <c r="T1003" s="158"/>
      <c r="U1003" s="158"/>
      <c r="V1003" s="158"/>
      <c r="W1003" s="158"/>
      <c r="X1003" s="158"/>
      <c r="Y1003" s="158"/>
      <c r="Z1003" s="158"/>
      <c r="AA1003" s="158"/>
      <c r="AB1003" s="159"/>
      <c r="AC1003" s="160"/>
      <c r="AD1003" s="160"/>
      <c r="AE1003" s="153"/>
      <c r="AF1003" s="156"/>
    </row>
    <row r="1004" spans="1:33" ht="13.8" thickBot="1" x14ac:dyDescent="0.3">
      <c r="A1004" t="s">
        <v>148</v>
      </c>
      <c r="B1004" s="161">
        <f>AVERAGE(B2:B1001)</f>
        <v>-103389.73272860881</v>
      </c>
      <c r="C1004" s="161">
        <f t="shared" ref="C1004:Q1004" si="127">AVERAGE(C2:C1001)</f>
        <v>14509.455029202421</v>
      </c>
      <c r="D1004" s="161">
        <f t="shared" si="127"/>
        <v>22540.204229048057</v>
      </c>
      <c r="E1004" s="161">
        <f t="shared" si="127"/>
        <v>21253.705847897429</v>
      </c>
      <c r="F1004" s="161">
        <f t="shared" si="127"/>
        <v>19719.364399493115</v>
      </c>
      <c r="G1004" s="161">
        <f t="shared" si="127"/>
        <v>18683.681075709112</v>
      </c>
      <c r="H1004" s="161">
        <f t="shared" si="127"/>
        <v>17380.888391674471</v>
      </c>
      <c r="I1004" s="161">
        <f t="shared" si="127"/>
        <v>16350.532877813161</v>
      </c>
      <c r="J1004" s="161">
        <f t="shared" si="127"/>
        <v>15645.89674493418</v>
      </c>
      <c r="K1004" s="161">
        <f t="shared" si="127"/>
        <v>15031.078594395129</v>
      </c>
      <c r="L1004" s="161">
        <f t="shared" si="127"/>
        <v>14248.030716525309</v>
      </c>
      <c r="M1004" s="161">
        <f t="shared" si="127"/>
        <v>13564.852247720197</v>
      </c>
      <c r="N1004" s="161">
        <f t="shared" si="127"/>
        <v>12850.248284236452</v>
      </c>
      <c r="O1004" s="161">
        <f t="shared" si="127"/>
        <v>12225.760840481717</v>
      </c>
      <c r="P1004" s="161">
        <f t="shared" si="127"/>
        <v>13215.897937530415</v>
      </c>
      <c r="Q1004" s="161">
        <f t="shared" si="127"/>
        <v>14452.343048970659</v>
      </c>
      <c r="R1004" s="161">
        <f>AVERAGE(R2:R1001)</f>
        <v>12980.617606313339</v>
      </c>
      <c r="S1004" s="161">
        <f>AVERAGE(S2:S1001)</f>
        <v>9477.2429236112639</v>
      </c>
      <c r="T1004" s="161">
        <f>AVERAGE(T2:T1001)</f>
        <v>8938.7109910485051</v>
      </c>
      <c r="U1004" s="161">
        <f>AVERAGE(U2:U1001)</f>
        <v>8400.2055269696993</v>
      </c>
      <c r="V1004" s="161">
        <f>AVERAGE(V2:V1001)</f>
        <v>7861.727325429415</v>
      </c>
      <c r="W1004" s="159"/>
      <c r="X1004" s="159"/>
      <c r="Y1004" s="159"/>
      <c r="Z1004" s="159"/>
      <c r="AA1004" s="159"/>
      <c r="AB1004" s="159"/>
      <c r="AC1004" s="153"/>
      <c r="AD1004" s="153"/>
      <c r="AE1004" s="153"/>
      <c r="AF1004" s="156"/>
    </row>
    <row r="1005" spans="1:33" ht="13.8" thickBot="1" x14ac:dyDescent="0.3">
      <c r="B1005" s="161"/>
      <c r="C1005" s="161"/>
      <c r="D1005" s="161"/>
      <c r="E1005" s="161"/>
      <c r="F1005" s="161"/>
      <c r="G1005" s="161"/>
      <c r="H1005" s="161"/>
      <c r="I1005" s="161"/>
      <c r="J1005" s="161"/>
      <c r="K1005" s="161"/>
      <c r="L1005" s="161"/>
      <c r="M1005" s="159"/>
      <c r="N1005" s="159"/>
      <c r="O1005" s="159"/>
      <c r="P1005" s="159"/>
      <c r="Q1005" s="159"/>
      <c r="R1005" s="159"/>
      <c r="S1005" s="159"/>
      <c r="T1005" s="159"/>
      <c r="U1005" s="159"/>
      <c r="V1005" s="159"/>
      <c r="W1005" s="159"/>
      <c r="X1005" s="159"/>
      <c r="Y1005" s="159"/>
      <c r="Z1005" s="159"/>
      <c r="AA1005" s="159"/>
      <c r="AB1005" s="162" t="s">
        <v>149</v>
      </c>
      <c r="AC1005" s="163" t="s">
        <v>150</v>
      </c>
      <c r="AD1005" s="164" t="s">
        <v>151</v>
      </c>
    </row>
    <row r="1006" spans="1:33" x14ac:dyDescent="0.25">
      <c r="B1006" s="165">
        <f>(B1-$B$1)/365</f>
        <v>0</v>
      </c>
      <c r="C1006" s="165">
        <f>(C1-$B$1)/((C1-$B$1)/1)</f>
        <v>1</v>
      </c>
      <c r="D1006" s="165">
        <f t="shared" ref="D1006:V1006" si="128">(D1-$B$1)/((D1-$B$1)/(C1006+1))</f>
        <v>2</v>
      </c>
      <c r="E1006" s="165">
        <f t="shared" si="128"/>
        <v>3</v>
      </c>
      <c r="F1006" s="165">
        <f t="shared" si="128"/>
        <v>4</v>
      </c>
      <c r="G1006" s="165">
        <f t="shared" si="128"/>
        <v>5</v>
      </c>
      <c r="H1006" s="165">
        <f t="shared" si="128"/>
        <v>6</v>
      </c>
      <c r="I1006" s="165">
        <f t="shared" si="128"/>
        <v>7</v>
      </c>
      <c r="J1006" s="165">
        <f t="shared" si="128"/>
        <v>8</v>
      </c>
      <c r="K1006" s="165">
        <f t="shared" si="128"/>
        <v>9</v>
      </c>
      <c r="L1006" s="165">
        <f t="shared" si="128"/>
        <v>10</v>
      </c>
      <c r="M1006" s="165">
        <f t="shared" si="128"/>
        <v>11</v>
      </c>
      <c r="N1006" s="165">
        <f t="shared" si="128"/>
        <v>12</v>
      </c>
      <c r="O1006" s="165">
        <f t="shared" si="128"/>
        <v>13</v>
      </c>
      <c r="P1006" s="165">
        <f t="shared" si="128"/>
        <v>14</v>
      </c>
      <c r="Q1006" s="165">
        <f t="shared" si="128"/>
        <v>15</v>
      </c>
      <c r="R1006" s="165">
        <f t="shared" si="128"/>
        <v>16</v>
      </c>
      <c r="S1006" s="165">
        <f t="shared" si="128"/>
        <v>17</v>
      </c>
      <c r="T1006" s="165">
        <f t="shared" si="128"/>
        <v>18</v>
      </c>
      <c r="U1006" s="165">
        <f t="shared" si="128"/>
        <v>19</v>
      </c>
      <c r="V1006" s="165">
        <f t="shared" si="128"/>
        <v>20</v>
      </c>
      <c r="W1006" s="274"/>
      <c r="X1006" s="274"/>
      <c r="Y1006" s="274"/>
      <c r="Z1006" s="274"/>
      <c r="AA1006" s="274"/>
      <c r="AB1006" s="166" t="s">
        <v>152</v>
      </c>
      <c r="AC1006" s="167" t="e">
        <f ca="1">PERCENTILE(AC$2:$AC$1001,0.05)</f>
        <v>#NAME?</v>
      </c>
      <c r="AD1006" s="168">
        <f>PERCENTILE($AD$2:AD$1001,0.05)</f>
        <v>68136.558814755786</v>
      </c>
      <c r="AE1006" s="169" t="s">
        <v>153</v>
      </c>
      <c r="AF1006" s="370">
        <f>AVERAGE(AG2:AG1001)</f>
        <v>0.98113816319074876</v>
      </c>
    </row>
    <row r="1007" spans="1:33" ht="13.8" thickBot="1" x14ac:dyDescent="0.3">
      <c r="B1007" s="193"/>
      <c r="C1007" s="193"/>
      <c r="D1007" s="193"/>
      <c r="E1007" s="193"/>
      <c r="F1007" s="193"/>
      <c r="G1007" s="193"/>
      <c r="H1007" s="193"/>
      <c r="I1007" s="193"/>
      <c r="J1007" s="193"/>
      <c r="K1007" s="193"/>
      <c r="L1007" s="193"/>
      <c r="M1007" s="159"/>
      <c r="N1007" s="159"/>
      <c r="O1007" s="159"/>
      <c r="P1007" s="159"/>
      <c r="Q1007" s="159"/>
      <c r="R1007" s="159"/>
      <c r="S1007" s="159"/>
      <c r="T1007" s="159"/>
      <c r="U1007" s="159"/>
      <c r="V1007" s="159"/>
      <c r="W1007" s="159"/>
      <c r="X1007" s="159"/>
      <c r="Y1007" s="159"/>
      <c r="Z1007" s="159"/>
      <c r="AA1007" s="159"/>
      <c r="AB1007" s="170" t="s">
        <v>154</v>
      </c>
      <c r="AC1007" s="171" t="e">
        <f ca="1">PERCENTILE(AC$2:$AC$1001,0.1)</f>
        <v>#NAME?</v>
      </c>
      <c r="AD1007" s="172">
        <f>PERCENTILE($AD$2:AD$1001,0.1)</f>
        <v>68723.600697719288</v>
      </c>
      <c r="AE1007" s="173" t="s">
        <v>155</v>
      </c>
      <c r="AF1007" s="174">
        <f>ABS(AD1010)*(-0.25)*LN(1-AF1006)</f>
        <v>74474.832504451246</v>
      </c>
    </row>
    <row r="1008" spans="1:33" x14ac:dyDescent="0.25">
      <c r="A1008" t="s">
        <v>156</v>
      </c>
      <c r="B1008" s="175">
        <v>5.2499999999999998E-2</v>
      </c>
      <c r="C1008" s="175">
        <v>5.2999999999999999E-2</v>
      </c>
      <c r="D1008" s="175">
        <v>5.4100000000000002E-2</v>
      </c>
      <c r="E1008" s="175">
        <v>5.5E-2</v>
      </c>
      <c r="F1008" s="175">
        <v>5.5E-2</v>
      </c>
      <c r="G1008" s="175">
        <v>5.6000000000000001E-2</v>
      </c>
      <c r="H1008" s="175">
        <v>5.6000000000000001E-2</v>
      </c>
      <c r="I1008" s="175">
        <v>5.5E-2</v>
      </c>
      <c r="J1008" s="175">
        <v>5.5E-2</v>
      </c>
      <c r="K1008" s="175">
        <v>0.06</v>
      </c>
      <c r="L1008" s="175">
        <v>6.0999999999999999E-2</v>
      </c>
      <c r="M1008" s="176">
        <v>6.2E-2</v>
      </c>
      <c r="N1008" s="176">
        <v>6.3E-2</v>
      </c>
      <c r="O1008" s="176">
        <v>6.4000000000000001E-2</v>
      </c>
      <c r="P1008" s="176">
        <v>6.5000000000000002E-2</v>
      </c>
      <c r="Q1008" s="176">
        <v>6.5000000000000002E-2</v>
      </c>
      <c r="R1008" s="176">
        <v>6.5000000000000002E-2</v>
      </c>
      <c r="S1008" s="176">
        <v>6.5000000000000002E-2</v>
      </c>
      <c r="T1008" s="176">
        <v>6.5000000000000002E-2</v>
      </c>
      <c r="U1008" s="176">
        <v>6.5000000000000002E-2</v>
      </c>
      <c r="V1008" s="176">
        <v>6.5000000000000002E-2</v>
      </c>
      <c r="W1008" s="176"/>
      <c r="X1008" s="176"/>
      <c r="Y1008" s="176"/>
      <c r="Z1008" s="176"/>
      <c r="AA1008" s="176"/>
      <c r="AB1008" s="170" t="s">
        <v>157</v>
      </c>
      <c r="AC1008" s="171" t="e">
        <f ca="1">PERCENTILE(AC$2:$AC$1001,0.9)</f>
        <v>#NAME?</v>
      </c>
      <c r="AD1008" s="172">
        <f>PERCENTILE($AD$2:AD$1001,0.9)</f>
        <v>81125.356909491878</v>
      </c>
      <c r="AE1008" s="169" t="s">
        <v>158</v>
      </c>
      <c r="AF1008" s="177" t="e">
        <f ca="1">AVERAGE(AF2:AF1001)</f>
        <v>#NAME?</v>
      </c>
    </row>
    <row r="1009" spans="1:32" x14ac:dyDescent="0.25">
      <c r="B1009" s="161"/>
      <c r="C1009" s="161"/>
      <c r="D1009" s="161"/>
      <c r="E1009" s="161"/>
      <c r="F1009" s="161"/>
      <c r="G1009" s="161"/>
      <c r="H1009" s="161"/>
      <c r="I1009" s="161"/>
      <c r="J1009" s="161"/>
      <c r="K1009" s="161"/>
      <c r="L1009" s="161"/>
      <c r="M1009" s="159"/>
      <c r="N1009" s="159"/>
      <c r="O1009" s="159"/>
      <c r="P1009" s="159"/>
      <c r="Q1009" s="159"/>
      <c r="R1009" s="159"/>
      <c r="S1009" s="159"/>
      <c r="T1009" s="159"/>
      <c r="U1009" s="159"/>
      <c r="V1009" s="159"/>
      <c r="W1009" s="159"/>
      <c r="X1009" s="159"/>
      <c r="Y1009" s="159"/>
      <c r="Z1009" s="159"/>
      <c r="AA1009" s="159"/>
      <c r="AB1009" s="178" t="s">
        <v>159</v>
      </c>
      <c r="AC1009" s="171" t="e">
        <f ca="1">PERCENTILE(AC$2:$AC$1001,0.95)</f>
        <v>#NAME?</v>
      </c>
      <c r="AD1009" s="172">
        <f>PERCENTILE($AD$2:AD$1001,0.95)</f>
        <v>82025.630147194111</v>
      </c>
      <c r="AE1009" s="179" t="s">
        <v>160</v>
      </c>
      <c r="AF1009" s="180">
        <f>AVERAGE(B1008:Q1008)</f>
        <v>5.8224999999999999E-2</v>
      </c>
    </row>
    <row r="1010" spans="1:32" x14ac:dyDescent="0.25">
      <c r="A1010" t="s">
        <v>161</v>
      </c>
      <c r="B1010" s="181">
        <f t="shared" ref="B1010:Q1010" si="129">1/(B1008+1)^B1006</f>
        <v>1</v>
      </c>
      <c r="C1010" s="181">
        <f t="shared" si="129"/>
        <v>0.94966761633428309</v>
      </c>
      <c r="D1010" s="181">
        <f t="shared" si="129"/>
        <v>0.89998728407966322</v>
      </c>
      <c r="E1010" s="181">
        <f t="shared" si="129"/>
        <v>0.85161366418382267</v>
      </c>
      <c r="F1010" s="181">
        <f t="shared" si="129"/>
        <v>0.80721674330220161</v>
      </c>
      <c r="G1010" s="181">
        <f t="shared" si="129"/>
        <v>0.76151841346515414</v>
      </c>
      <c r="H1010" s="181">
        <f t="shared" si="129"/>
        <v>0.7211348612359415</v>
      </c>
      <c r="I1010" s="181">
        <f t="shared" si="129"/>
        <v>0.68743680855412004</v>
      </c>
      <c r="J1010" s="181">
        <f t="shared" si="129"/>
        <v>0.6515988706674124</v>
      </c>
      <c r="K1010" s="181">
        <f t="shared" si="129"/>
        <v>0.59189846353002495</v>
      </c>
      <c r="L1010" s="181">
        <f t="shared" si="129"/>
        <v>0.55315413214702569</v>
      </c>
      <c r="M1010" s="181">
        <f t="shared" si="129"/>
        <v>0.51597696755547107</v>
      </c>
      <c r="N1010" s="181">
        <f t="shared" si="129"/>
        <v>0.48039759630471485</v>
      </c>
      <c r="O1010" s="181">
        <f t="shared" si="129"/>
        <v>0.44643561787438824</v>
      </c>
      <c r="P1010" s="181">
        <f t="shared" si="129"/>
        <v>0.41410024853095956</v>
      </c>
      <c r="Q1010" s="181">
        <f t="shared" si="129"/>
        <v>0.38882652444221566</v>
      </c>
      <c r="R1010" s="181">
        <f>1/(R1008+1)^R1006</f>
        <v>0.36509532811475648</v>
      </c>
      <c r="S1010" s="181">
        <f>1/(S1008+1)^S1006</f>
        <v>0.34281251466174323</v>
      </c>
      <c r="T1010" s="181">
        <f>1/(T1008+1)^T1006</f>
        <v>0.32188968512839738</v>
      </c>
      <c r="U1010" s="181">
        <f>1/(U1008+1)^U1006</f>
        <v>0.30224383580131214</v>
      </c>
      <c r="V1010" s="181">
        <f>1/(V1008+1)^V1006</f>
        <v>0.28379702892141989</v>
      </c>
      <c r="W1010" s="275"/>
      <c r="X1010" s="275"/>
      <c r="Y1010" s="275"/>
      <c r="Z1010" s="275"/>
      <c r="AA1010" s="275"/>
      <c r="AB1010" s="182" t="s">
        <v>162</v>
      </c>
      <c r="AC1010" s="171" t="e">
        <f ca="1">AVERAGE(AC$2:$AC$1001)</f>
        <v>#NAME?</v>
      </c>
      <c r="AD1010" s="172">
        <f>AVERAGE($AD$2:AD$1001)</f>
        <v>75025.999479552862</v>
      </c>
      <c r="AE1010" s="179" t="s">
        <v>163</v>
      </c>
      <c r="AF1010" s="180">
        <v>1.7782807040656701E-2</v>
      </c>
    </row>
    <row r="1011" spans="1:32" ht="13.8" thickBot="1" x14ac:dyDescent="0.3">
      <c r="B1011" s="161"/>
      <c r="C1011" s="161"/>
      <c r="D1011" s="161"/>
      <c r="E1011" s="161"/>
      <c r="F1011" s="161"/>
      <c r="G1011" s="161"/>
      <c r="H1011" s="161"/>
      <c r="I1011" s="161"/>
      <c r="J1011" s="161"/>
      <c r="K1011" s="161"/>
      <c r="L1011" s="161"/>
      <c r="M1011" s="159"/>
      <c r="N1011" s="159"/>
      <c r="O1011" s="159"/>
      <c r="P1011" s="159"/>
      <c r="Q1011" s="159"/>
      <c r="R1011" s="159"/>
      <c r="S1011" s="159"/>
      <c r="T1011" s="159"/>
      <c r="U1011" s="159"/>
      <c r="V1011" s="159"/>
      <c r="W1011" s="159"/>
      <c r="X1011" s="159"/>
      <c r="Y1011" s="159"/>
      <c r="Z1011" s="159"/>
      <c r="AA1011" s="159"/>
      <c r="AB1011" s="183"/>
      <c r="AC1011" s="101"/>
      <c r="AD1011" s="106"/>
      <c r="AE1011" s="184" t="s">
        <v>164</v>
      </c>
      <c r="AF1011" s="185">
        <f>AF1009+AF1010</f>
        <v>7.6007807040656697E-2</v>
      </c>
    </row>
    <row r="1012" spans="1:32" ht="13.8" thickBot="1" x14ac:dyDescent="0.3">
      <c r="A1012" t="s">
        <v>165</v>
      </c>
      <c r="B1012" s="186">
        <f t="shared" ref="B1012:Q1012" si="130">1/(1+B1008+$AF$1010)^B1006</f>
        <v>1</v>
      </c>
      <c r="C1012" s="186">
        <f t="shared" si="130"/>
        <v>0.93389620511718852</v>
      </c>
      <c r="D1012" s="186">
        <f t="shared" si="130"/>
        <v>0.870372959804394</v>
      </c>
      <c r="E1012" s="186">
        <f t="shared" si="130"/>
        <v>0.80996189160361343</v>
      </c>
      <c r="F1012" s="186">
        <f t="shared" si="130"/>
        <v>0.75501013465898814</v>
      </c>
      <c r="G1012" s="186">
        <f t="shared" si="130"/>
        <v>0.70051553406278322</v>
      </c>
      <c r="H1012" s="186">
        <f t="shared" si="130"/>
        <v>0.65238103038118356</v>
      </c>
      <c r="I1012" s="186">
        <f t="shared" si="130"/>
        <v>0.61152943684829286</v>
      </c>
      <c r="J1012" s="186">
        <f t="shared" si="130"/>
        <v>0.57004030343778334</v>
      </c>
      <c r="K1012" s="186">
        <f t="shared" si="130"/>
        <v>0.50958746619900841</v>
      </c>
      <c r="L1012" s="186">
        <f t="shared" si="130"/>
        <v>0.4684463255711131</v>
      </c>
      <c r="M1012" s="186">
        <f t="shared" si="130"/>
        <v>0.42983275856484171</v>
      </c>
      <c r="N1012" s="186">
        <f t="shared" si="130"/>
        <v>0.39367593860430833</v>
      </c>
      <c r="O1012" s="186">
        <f t="shared" si="130"/>
        <v>0.35989766337962709</v>
      </c>
      <c r="P1012" s="186">
        <f t="shared" si="130"/>
        <v>0.3284135618635784</v>
      </c>
      <c r="Q1012" s="186">
        <f t="shared" si="130"/>
        <v>0.30330511320286135</v>
      </c>
      <c r="R1012" s="186">
        <f>1/(1+R1008+$AF$1010)^R1006</f>
        <v>0.28011629962228679</v>
      </c>
      <c r="S1012" s="186">
        <f>1/(1+S1008+$AF$1010)^S1006</f>
        <v>0.25870035781956124</v>
      </c>
      <c r="T1012" s="186">
        <f>1/(1+T1008+$AF$1010)^T1006</f>
        <v>0.23892174509735031</v>
      </c>
      <c r="U1012" s="186">
        <f>1/(1+U1008+$AF$1010)^U1006</f>
        <v>0.22065528150594213</v>
      </c>
      <c r="V1012" s="186">
        <f>1/(1+V1008+$AF$1010)^V1006</f>
        <v>0.20378535757232139</v>
      </c>
      <c r="W1012" s="276"/>
      <c r="X1012" s="276"/>
      <c r="Y1012" s="276"/>
      <c r="Z1012" s="276"/>
      <c r="AA1012" s="276"/>
      <c r="AB1012" s="187" t="s">
        <v>166</v>
      </c>
      <c r="AC1012" s="188" t="e">
        <f ca="1">AC1010/(AC1010-AC1006)</f>
        <v>#NAME?</v>
      </c>
      <c r="AD1012" s="189">
        <f>AD1010/(AD1010-AD1006)</f>
        <v>10.889998641386471</v>
      </c>
      <c r="AE1012" s="190" t="s">
        <v>167</v>
      </c>
      <c r="AF1012" s="191">
        <f>AF1007-AVERAGE(AE2:AE1001)</f>
        <v>19221.58312473791</v>
      </c>
    </row>
    <row r="1013" spans="1:32" x14ac:dyDescent="0.25">
      <c r="B1013" s="161"/>
      <c r="C1013" s="161"/>
      <c r="D1013" s="161"/>
      <c r="E1013" s="161"/>
      <c r="F1013" s="161"/>
      <c r="G1013" s="161"/>
      <c r="H1013" s="159"/>
      <c r="I1013" s="159"/>
      <c r="J1013" s="159"/>
      <c r="K1013" s="159"/>
      <c r="L1013" s="159"/>
      <c r="M1013" s="159"/>
      <c r="N1013" s="159"/>
      <c r="O1013" s="159"/>
      <c r="P1013" s="159"/>
      <c r="Q1013" s="159"/>
      <c r="R1013" s="159"/>
      <c r="S1013" s="159"/>
      <c r="T1013" s="159"/>
      <c r="U1013" s="159"/>
      <c r="V1013" s="159"/>
      <c r="W1013" s="159"/>
      <c r="X1013" s="159"/>
      <c r="Y1013" s="159"/>
      <c r="Z1013" s="159"/>
      <c r="AA1013" s="159"/>
      <c r="AB1013" s="159"/>
    </row>
    <row r="1014" spans="1:32" x14ac:dyDescent="0.25">
      <c r="B1014" s="161"/>
      <c r="C1014" s="161"/>
      <c r="D1014" s="161"/>
      <c r="E1014" s="161"/>
      <c r="F1014" s="161"/>
      <c r="G1014" s="161"/>
      <c r="H1014" s="159"/>
      <c r="I1014" s="159"/>
      <c r="J1014" s="159"/>
      <c r="K1014" s="159"/>
      <c r="L1014" s="159"/>
      <c r="M1014" s="159"/>
      <c r="N1014" s="159"/>
      <c r="O1014" s="159"/>
      <c r="P1014" s="159"/>
      <c r="Q1014" s="159"/>
      <c r="R1014" s="159"/>
      <c r="S1014" s="159"/>
      <c r="T1014" s="159"/>
      <c r="U1014" s="159"/>
      <c r="V1014" s="159"/>
      <c r="W1014" s="159"/>
      <c r="X1014" s="159"/>
      <c r="Y1014" s="159"/>
      <c r="Z1014" s="159"/>
      <c r="AA1014" s="159"/>
      <c r="AB1014" s="159"/>
    </row>
    <row r="1015" spans="1:32" x14ac:dyDescent="0.25">
      <c r="B1015" s="161"/>
      <c r="C1015" s="161"/>
      <c r="D1015" s="161"/>
      <c r="E1015" s="161"/>
      <c r="F1015" s="161"/>
      <c r="G1015" s="161"/>
      <c r="H1015" s="159"/>
      <c r="I1015" s="159"/>
      <c r="J1015" s="159"/>
      <c r="K1015" s="159"/>
      <c r="L1015" s="159"/>
      <c r="M1015" s="159"/>
      <c r="N1015" s="159"/>
      <c r="O1015" s="159"/>
      <c r="P1015" s="159"/>
      <c r="Q1015" s="159"/>
      <c r="R1015" s="159"/>
      <c r="S1015" s="159"/>
      <c r="T1015" s="159"/>
      <c r="U1015" s="159"/>
      <c r="V1015" s="159"/>
      <c r="W1015" s="159"/>
      <c r="X1015" s="159"/>
      <c r="Y1015" s="159"/>
      <c r="Z1015" s="159"/>
      <c r="AA1015" s="159"/>
      <c r="AB1015" s="159"/>
    </row>
    <row r="1016" spans="1:32" x14ac:dyDescent="0.25">
      <c r="B1016" s="161"/>
      <c r="C1016" s="161"/>
      <c r="D1016" s="161"/>
      <c r="E1016" s="161"/>
      <c r="F1016" s="161"/>
      <c r="G1016" s="161"/>
      <c r="H1016" s="159"/>
      <c r="I1016" s="159"/>
      <c r="J1016" s="159"/>
      <c r="K1016" s="159"/>
      <c r="L1016" s="159"/>
      <c r="M1016" s="159"/>
      <c r="N1016" s="159"/>
      <c r="O1016" s="159"/>
      <c r="P1016" s="159"/>
      <c r="Q1016" s="159"/>
      <c r="R1016" s="159"/>
      <c r="S1016" s="159"/>
      <c r="T1016" s="159"/>
      <c r="U1016" s="159"/>
      <c r="V1016" s="159"/>
      <c r="W1016" s="159"/>
      <c r="X1016" s="159"/>
      <c r="Y1016" s="159"/>
      <c r="Z1016" s="159"/>
      <c r="AA1016" s="159"/>
      <c r="AB1016" s="159"/>
    </row>
    <row r="1017" spans="1:32" x14ac:dyDescent="0.25">
      <c r="B1017" s="161"/>
      <c r="C1017" s="161"/>
      <c r="D1017" s="161"/>
      <c r="E1017" s="161"/>
      <c r="F1017" s="161"/>
      <c r="G1017" s="161"/>
      <c r="H1017" s="159"/>
      <c r="I1017" s="159"/>
      <c r="J1017" s="159"/>
      <c r="K1017" s="159"/>
      <c r="L1017" s="159"/>
      <c r="M1017" s="159"/>
      <c r="N1017" s="159"/>
      <c r="O1017" s="159"/>
      <c r="P1017" s="159"/>
      <c r="Q1017" s="159"/>
      <c r="R1017" s="159"/>
      <c r="S1017" s="159"/>
      <c r="T1017" s="159"/>
      <c r="U1017" s="159"/>
      <c r="V1017" s="159"/>
      <c r="W1017" s="159"/>
      <c r="X1017" s="159"/>
      <c r="Y1017" s="159"/>
      <c r="Z1017" s="159"/>
      <c r="AA1017" s="159"/>
      <c r="AB1017" s="159"/>
    </row>
    <row r="1018" spans="1:32" x14ac:dyDescent="0.25">
      <c r="B1018" s="161"/>
      <c r="C1018" s="161"/>
      <c r="D1018" s="161"/>
      <c r="E1018" s="161"/>
      <c r="F1018" s="161"/>
      <c r="G1018" s="161"/>
      <c r="H1018" s="159"/>
      <c r="I1018" s="159"/>
      <c r="J1018" s="159"/>
      <c r="K1018" s="159"/>
      <c r="L1018" s="159"/>
      <c r="M1018" s="159"/>
      <c r="N1018" s="159"/>
      <c r="O1018" s="159"/>
      <c r="P1018" s="159"/>
      <c r="Q1018" s="159"/>
      <c r="R1018" s="159"/>
      <c r="S1018" s="159"/>
      <c r="T1018" s="159"/>
      <c r="U1018" s="159"/>
      <c r="V1018" s="159"/>
      <c r="W1018" s="159"/>
      <c r="X1018" s="159"/>
      <c r="Y1018" s="159"/>
      <c r="Z1018" s="159"/>
      <c r="AA1018" s="159"/>
      <c r="AB1018" s="159"/>
    </row>
    <row r="1019" spans="1:32" x14ac:dyDescent="0.25">
      <c r="B1019" s="161"/>
      <c r="C1019" s="161"/>
      <c r="D1019" s="161"/>
      <c r="E1019" s="161"/>
      <c r="F1019" s="161"/>
      <c r="G1019" s="161"/>
      <c r="H1019" s="159"/>
      <c r="I1019" s="159"/>
      <c r="J1019" s="159"/>
      <c r="K1019" s="159"/>
      <c r="L1019" s="159"/>
      <c r="M1019" s="159"/>
      <c r="N1019" s="159"/>
      <c r="O1019" s="159"/>
      <c r="P1019" s="159"/>
      <c r="Q1019" s="159"/>
      <c r="R1019" s="159"/>
      <c r="S1019" s="159"/>
      <c r="T1019" s="159"/>
      <c r="U1019" s="159"/>
      <c r="V1019" s="159"/>
      <c r="W1019" s="159"/>
      <c r="X1019" s="159"/>
      <c r="Y1019" s="159"/>
      <c r="Z1019" s="159"/>
      <c r="AA1019" s="159"/>
      <c r="AB1019" s="159"/>
    </row>
  </sheetData>
  <phoneticPr fontId="14" type="noConversion"/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10</vt:i4>
      </vt:variant>
    </vt:vector>
  </HeadingPairs>
  <TitlesOfParts>
    <vt:vector size="25" baseType="lpstr">
      <vt:lpstr>inputs</vt:lpstr>
      <vt:lpstr>ANAL</vt:lpstr>
      <vt:lpstr>Contracts</vt:lpstr>
      <vt:lpstr>assumptions</vt:lpstr>
      <vt:lpstr>cos</vt:lpstr>
      <vt:lpstr>revenues</vt:lpstr>
      <vt:lpstr>ROE</vt:lpstr>
      <vt:lpstr>loan</vt:lpstr>
      <vt:lpstr>DCF</vt:lpstr>
      <vt:lpstr>EARNINGS</vt:lpstr>
      <vt:lpstr>interest</vt:lpstr>
      <vt:lpstr>LOANSCHED</vt:lpstr>
      <vt:lpstr>loadfac</vt:lpstr>
      <vt:lpstr>forwcurv</vt:lpstr>
      <vt:lpstr>RF</vt:lpstr>
      <vt:lpstr>ANAL!Print_Area</vt:lpstr>
      <vt:lpstr>assumptions!Print_Area</vt:lpstr>
      <vt:lpstr>Contracts!Print_Area</vt:lpstr>
      <vt:lpstr>cos!Print_Area</vt:lpstr>
      <vt:lpstr>forwcurv!Print_Area</vt:lpstr>
      <vt:lpstr>loadfac!Print_Area</vt:lpstr>
      <vt:lpstr>revenues!Print_Area</vt:lpstr>
      <vt:lpstr>RF!Print_Area</vt:lpstr>
      <vt:lpstr>ANAL!Print_Titles</vt:lpstr>
      <vt:lpstr>cos!Print_Titles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Havlíček Jan</cp:lastModifiedBy>
  <cp:lastPrinted>2001-10-15T13:30:22Z</cp:lastPrinted>
  <dcterms:created xsi:type="dcterms:W3CDTF">2000-07-13T13:43:16Z</dcterms:created>
  <dcterms:modified xsi:type="dcterms:W3CDTF">2023-09-13T22:45:54Z</dcterms:modified>
</cp:coreProperties>
</file>